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23"/>
  <workbookPr autoCompressPictures="0"/>
  <bookViews>
    <workbookView xWindow="0" yWindow="0" windowWidth="25260" windowHeight="14700"/>
  </bookViews>
  <sheets>
    <sheet name="RUR.POP" sheetId="4" r:id="rId1"/>
    <sheet name="GDP.PCAP" sheetId="2" r:id="rId2"/>
    <sheet name="HEALTH" sheetId="8" r:id="rId3"/>
    <sheet name="Q1" sheetId="7" r:id="rId4"/>
    <sheet name="Q2" sheetId="10" r:id="rId5"/>
    <sheet name="Q3" sheetId="12" r:id="rId6"/>
    <sheet name="Q4" sheetId="11" r:id="rId7"/>
    <sheet name="Q5" sheetId="15" r:id="rId8"/>
    <sheet name="Q6" sheetId="14" r:id="rId9"/>
    <sheet name="Q7" sheetId="16" r:id="rId10"/>
    <sheet name="Q8" sheetId="17" r:id="rId11"/>
    <sheet name="Q7A Solution" sheetId="18" r:id="rId12"/>
  </sheets>
  <definedNames>
    <definedName name="_xlnm._FilterDatabase" localSheetId="2" hidden="1">HEALTH!$A$1:$BJ$1</definedName>
    <definedName name="_xlnm._FilterDatabase" localSheetId="0" hidden="1">RUR.POP!$A$1:$BJ$1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7" l="1"/>
  <c r="BU2" i="2"/>
  <c r="BV2" i="2"/>
  <c r="BW2" i="2"/>
  <c r="C22" i="16"/>
  <c r="BU3" i="2"/>
  <c r="BV3" i="2"/>
  <c r="BW3" i="2"/>
  <c r="C23" i="16"/>
  <c r="BU4" i="2"/>
  <c r="BV4" i="2"/>
  <c r="BW4" i="2"/>
  <c r="C24" i="16"/>
  <c r="BU5" i="2"/>
  <c r="BV5" i="2"/>
  <c r="BW5" i="2"/>
  <c r="C25" i="16"/>
  <c r="BU6" i="2"/>
  <c r="BV6" i="2"/>
  <c r="BW6" i="2"/>
  <c r="C26" i="16"/>
  <c r="BU8" i="2"/>
  <c r="BV8" i="2"/>
  <c r="BW8" i="2"/>
  <c r="C27" i="16"/>
  <c r="BU9" i="2"/>
  <c r="BV9" i="2"/>
  <c r="BW9" i="2"/>
  <c r="C28" i="16"/>
  <c r="BU10" i="2"/>
  <c r="BV10" i="2"/>
  <c r="BW10" i="2"/>
  <c r="C29" i="16"/>
  <c r="BU11" i="2"/>
  <c r="BV11" i="2"/>
  <c r="BW11" i="2"/>
  <c r="C30" i="16"/>
  <c r="BU12" i="2"/>
  <c r="BV12" i="2"/>
  <c r="BW12" i="2"/>
  <c r="C31" i="16"/>
  <c r="BU13" i="2"/>
  <c r="BV13" i="2"/>
  <c r="BW13" i="2"/>
  <c r="C32" i="16"/>
  <c r="BU14" i="2"/>
  <c r="BV14" i="2"/>
  <c r="BW14" i="2"/>
  <c r="C33" i="16"/>
  <c r="BU15" i="2"/>
  <c r="BV15" i="2"/>
  <c r="BW15" i="2"/>
  <c r="C34" i="16"/>
  <c r="BU16" i="2"/>
  <c r="BV16" i="2"/>
  <c r="BW16" i="2"/>
  <c r="C35" i="16"/>
  <c r="BU17" i="2"/>
  <c r="BV17" i="2"/>
  <c r="BW17" i="2"/>
  <c r="C36" i="16"/>
  <c r="BU18" i="2"/>
  <c r="BV18" i="2"/>
  <c r="BW18" i="2"/>
  <c r="C37" i="16"/>
  <c r="BU19" i="2"/>
  <c r="BV19" i="2"/>
  <c r="BW19" i="2"/>
  <c r="C38" i="16"/>
  <c r="BU20" i="2"/>
  <c r="BV20" i="2"/>
  <c r="BW20" i="2"/>
  <c r="C39" i="16"/>
  <c r="BU21" i="2"/>
  <c r="BV21" i="2"/>
  <c r="BW21" i="2"/>
  <c r="C40" i="16"/>
  <c r="BU22" i="2"/>
  <c r="BV22" i="2"/>
  <c r="BW22" i="2"/>
  <c r="C41" i="16"/>
  <c r="BU23" i="2"/>
  <c r="BV23" i="2"/>
  <c r="BW23" i="2"/>
  <c r="C42" i="16"/>
  <c r="BU24" i="2"/>
  <c r="BV24" i="2"/>
  <c r="BW24" i="2"/>
  <c r="C43" i="16"/>
  <c r="BU25" i="2"/>
  <c r="BV25" i="2"/>
  <c r="BW25" i="2"/>
  <c r="C44" i="16"/>
  <c r="BU26" i="2"/>
  <c r="BV26" i="2"/>
  <c r="BW26" i="2"/>
  <c r="C45" i="16"/>
  <c r="BU27" i="2"/>
  <c r="BV27" i="2"/>
  <c r="BW27" i="2"/>
  <c r="C46" i="16"/>
  <c r="BU28" i="2"/>
  <c r="BV28" i="2"/>
  <c r="BW28" i="2"/>
  <c r="C47" i="16"/>
  <c r="BU29" i="2"/>
  <c r="BV29" i="2"/>
  <c r="BW29" i="2"/>
  <c r="C48" i="16"/>
  <c r="BU30" i="2"/>
  <c r="BV30" i="2"/>
  <c r="BW30" i="2"/>
  <c r="C49" i="16"/>
  <c r="BU31" i="2"/>
  <c r="BV31" i="2"/>
  <c r="BW31" i="2"/>
  <c r="C50" i="16"/>
  <c r="BU32" i="2"/>
  <c r="BV32" i="2"/>
  <c r="BW32" i="2"/>
  <c r="C51" i="16"/>
  <c r="BU33" i="2"/>
  <c r="BV33" i="2"/>
  <c r="BW33" i="2"/>
  <c r="C52" i="16"/>
  <c r="BU34" i="2"/>
  <c r="BV34" i="2"/>
  <c r="BW34" i="2"/>
  <c r="C53" i="16"/>
  <c r="BU35" i="2"/>
  <c r="BV35" i="2"/>
  <c r="BW35" i="2"/>
  <c r="C54" i="16"/>
  <c r="BU37" i="2"/>
  <c r="BV37" i="2"/>
  <c r="BW37" i="2"/>
  <c r="C55" i="16"/>
  <c r="BU38" i="2"/>
  <c r="BV38" i="2"/>
  <c r="BW38" i="2"/>
  <c r="C56" i="16"/>
  <c r="BU39" i="2"/>
  <c r="BV39" i="2"/>
  <c r="BW39" i="2"/>
  <c r="C57" i="16"/>
  <c r="BU40" i="2"/>
  <c r="BV40" i="2"/>
  <c r="BW40" i="2"/>
  <c r="C58" i="16"/>
  <c r="BU41" i="2"/>
  <c r="BV41" i="2"/>
  <c r="BW41" i="2"/>
  <c r="C59" i="16"/>
  <c r="BU42" i="2"/>
  <c r="BV42" i="2"/>
  <c r="BW42" i="2"/>
  <c r="C60" i="16"/>
  <c r="BU43" i="2"/>
  <c r="BV43" i="2"/>
  <c r="BW43" i="2"/>
  <c r="C61" i="16"/>
  <c r="BU44" i="2"/>
  <c r="BV44" i="2"/>
  <c r="BW44" i="2"/>
  <c r="C62" i="16"/>
  <c r="BU45" i="2"/>
  <c r="BV45" i="2"/>
  <c r="BW45" i="2"/>
  <c r="C63" i="16"/>
  <c r="BU46" i="2"/>
  <c r="BV46" i="2"/>
  <c r="BW46" i="2"/>
  <c r="C64" i="16"/>
  <c r="BU47" i="2"/>
  <c r="BV47" i="2"/>
  <c r="BW47" i="2"/>
  <c r="C65" i="16"/>
  <c r="BU48" i="2"/>
  <c r="BV48" i="2"/>
  <c r="BW48" i="2"/>
  <c r="C66" i="16"/>
  <c r="BU50" i="2"/>
  <c r="BV50" i="2"/>
  <c r="BW50" i="2"/>
  <c r="C67" i="16"/>
  <c r="BU51" i="2"/>
  <c r="BV51" i="2"/>
  <c r="BW51" i="2"/>
  <c r="C68" i="16"/>
  <c r="BU52" i="2"/>
  <c r="BV52" i="2"/>
  <c r="BW52" i="2"/>
  <c r="C69" i="16"/>
  <c r="BU53" i="2"/>
  <c r="BV53" i="2"/>
  <c r="BW53" i="2"/>
  <c r="C70" i="16"/>
  <c r="BU54" i="2"/>
  <c r="BV54" i="2"/>
  <c r="BW54" i="2"/>
  <c r="C71" i="16"/>
  <c r="BU55" i="2"/>
  <c r="BV55" i="2"/>
  <c r="BW55" i="2"/>
  <c r="C72" i="16"/>
  <c r="BU56" i="2"/>
  <c r="BV56" i="2"/>
  <c r="BW56" i="2"/>
  <c r="C73" i="16"/>
  <c r="BU57" i="2"/>
  <c r="BV57" i="2"/>
  <c r="BW57" i="2"/>
  <c r="C74" i="16"/>
  <c r="BU58" i="2"/>
  <c r="BV58" i="2"/>
  <c r="BW58" i="2"/>
  <c r="C75" i="16"/>
  <c r="BU59" i="2"/>
  <c r="BV59" i="2"/>
  <c r="BW59" i="2"/>
  <c r="C76" i="16"/>
  <c r="BU60" i="2"/>
  <c r="BV60" i="2"/>
  <c r="BW60" i="2"/>
  <c r="C77" i="16"/>
  <c r="BU66" i="2"/>
  <c r="BV66" i="2"/>
  <c r="BW66" i="2"/>
  <c r="C78" i="16"/>
  <c r="BU67" i="2"/>
  <c r="BV67" i="2"/>
  <c r="BW67" i="2"/>
  <c r="C79" i="16"/>
  <c r="BU69" i="2"/>
  <c r="BV69" i="2"/>
  <c r="BW69" i="2"/>
  <c r="C80" i="16"/>
  <c r="BU70" i="2"/>
  <c r="BV70" i="2"/>
  <c r="BW70" i="2"/>
  <c r="C81" i="16"/>
  <c r="BU71" i="2"/>
  <c r="BV71" i="2"/>
  <c r="BW71" i="2"/>
  <c r="C82" i="16"/>
  <c r="BU72" i="2"/>
  <c r="BV72" i="2"/>
  <c r="BW72" i="2"/>
  <c r="C83" i="16"/>
  <c r="BU75" i="2"/>
  <c r="BV75" i="2"/>
  <c r="BW75" i="2"/>
  <c r="C84" i="16"/>
  <c r="BU76" i="2"/>
  <c r="BV76" i="2"/>
  <c r="BW76" i="2"/>
  <c r="C85" i="16"/>
  <c r="BU77" i="2"/>
  <c r="BV77" i="2"/>
  <c r="BW77" i="2"/>
  <c r="C86" i="16"/>
  <c r="BU78" i="2"/>
  <c r="BV78" i="2"/>
  <c r="BW78" i="2"/>
  <c r="C87" i="16"/>
  <c r="BU79" i="2"/>
  <c r="BV79" i="2"/>
  <c r="BW79" i="2"/>
  <c r="C88" i="16"/>
  <c r="BU80" i="2"/>
  <c r="BV80" i="2"/>
  <c r="BW80" i="2"/>
  <c r="C89" i="16"/>
  <c r="BU81" i="2"/>
  <c r="BV81" i="2"/>
  <c r="BW81" i="2"/>
  <c r="C90" i="16"/>
  <c r="BU82" i="2"/>
  <c r="BV82" i="2"/>
  <c r="BW82" i="2"/>
  <c r="C91" i="16"/>
  <c r="BU83" i="2"/>
  <c r="BV83" i="2"/>
  <c r="BW83" i="2"/>
  <c r="C92" i="16"/>
  <c r="BU84" i="2"/>
  <c r="BV84" i="2"/>
  <c r="BW84" i="2"/>
  <c r="C93" i="16"/>
  <c r="BU85" i="2"/>
  <c r="BV85" i="2"/>
  <c r="BW85" i="2"/>
  <c r="C94" i="16"/>
  <c r="BU86" i="2"/>
  <c r="BV86" i="2"/>
  <c r="BW86" i="2"/>
  <c r="C95" i="16"/>
  <c r="BU87" i="2"/>
  <c r="BV87" i="2"/>
  <c r="BW87" i="2"/>
  <c r="C96" i="16"/>
  <c r="BU88" i="2"/>
  <c r="BV88" i="2"/>
  <c r="BW88" i="2"/>
  <c r="C97" i="16"/>
  <c r="BU89" i="2"/>
  <c r="BV89" i="2"/>
  <c r="BW89" i="2"/>
  <c r="C98" i="16"/>
  <c r="BU90" i="2"/>
  <c r="BV90" i="2"/>
  <c r="BW90" i="2"/>
  <c r="C99" i="16"/>
  <c r="BU91" i="2"/>
  <c r="BV91" i="2"/>
  <c r="BW91" i="2"/>
  <c r="C100" i="16"/>
  <c r="BU92" i="2"/>
  <c r="BV92" i="2"/>
  <c r="BW92" i="2"/>
  <c r="C101" i="16"/>
  <c r="BU93" i="2"/>
  <c r="BV93" i="2"/>
  <c r="BW93" i="2"/>
  <c r="C102" i="16"/>
  <c r="BU94" i="2"/>
  <c r="BV94" i="2"/>
  <c r="BW94" i="2"/>
  <c r="C103" i="16"/>
  <c r="BU96" i="2"/>
  <c r="BV96" i="2"/>
  <c r="BW96" i="2"/>
  <c r="C104" i="16"/>
  <c r="BU97" i="2"/>
  <c r="BV97" i="2"/>
  <c r="BW97" i="2"/>
  <c r="C105" i="16"/>
  <c r="BU99" i="2"/>
  <c r="BV99" i="2"/>
  <c r="BW99" i="2"/>
  <c r="C106" i="16"/>
  <c r="BU100" i="2"/>
  <c r="BV100" i="2"/>
  <c r="BW100" i="2"/>
  <c r="C107" i="16"/>
  <c r="BU101" i="2"/>
  <c r="BV101" i="2"/>
  <c r="BW101" i="2"/>
  <c r="C108" i="16"/>
  <c r="BU106" i="2"/>
  <c r="BV106" i="2"/>
  <c r="BW106" i="2"/>
  <c r="C109" i="16"/>
  <c r="BU108" i="2"/>
  <c r="BV108" i="2"/>
  <c r="BW108" i="2"/>
  <c r="C110" i="16"/>
  <c r="BU109" i="2"/>
  <c r="BV109" i="2"/>
  <c r="BW109" i="2"/>
  <c r="C111" i="16"/>
  <c r="BU111" i="2"/>
  <c r="BV111" i="2"/>
  <c r="BW111" i="2"/>
  <c r="C112" i="16"/>
  <c r="BU112" i="2"/>
  <c r="BV112" i="2"/>
  <c r="BW112" i="2"/>
  <c r="C113" i="16"/>
  <c r="BU113" i="2"/>
  <c r="BV113" i="2"/>
  <c r="BW113" i="2"/>
  <c r="C114" i="16"/>
  <c r="BU114" i="2"/>
  <c r="BV114" i="2"/>
  <c r="BW114" i="2"/>
  <c r="C115" i="16"/>
  <c r="BU115" i="2"/>
  <c r="BV115" i="2"/>
  <c r="BW115" i="2"/>
  <c r="C116" i="16"/>
  <c r="BU116" i="2"/>
  <c r="BV116" i="2"/>
  <c r="BW116" i="2"/>
  <c r="C117" i="16"/>
  <c r="BU117" i="2"/>
  <c r="BV117" i="2"/>
  <c r="BW117" i="2"/>
  <c r="C118" i="16"/>
  <c r="BU118" i="2"/>
  <c r="BV118" i="2"/>
  <c r="BW118" i="2"/>
  <c r="C119" i="16"/>
  <c r="BU119" i="2"/>
  <c r="BV119" i="2"/>
  <c r="BW119" i="2"/>
  <c r="C120" i="16"/>
  <c r="BU120" i="2"/>
  <c r="BV120" i="2"/>
  <c r="BW120" i="2"/>
  <c r="C121" i="16"/>
  <c r="BU121" i="2"/>
  <c r="BV121" i="2"/>
  <c r="BW121" i="2"/>
  <c r="C122" i="16"/>
  <c r="BU122" i="2"/>
  <c r="BV122" i="2"/>
  <c r="BW122" i="2"/>
  <c r="C123" i="16"/>
  <c r="BU123" i="2"/>
  <c r="BV123" i="2"/>
  <c r="BW123" i="2"/>
  <c r="C124" i="16"/>
  <c r="BU124" i="2"/>
  <c r="BV124" i="2"/>
  <c r="BW124" i="2"/>
  <c r="C125" i="16"/>
  <c r="BU125" i="2"/>
  <c r="BV125" i="2"/>
  <c r="BW125" i="2"/>
  <c r="C126" i="16"/>
  <c r="BU126" i="2"/>
  <c r="BV126" i="2"/>
  <c r="BW126" i="2"/>
  <c r="C127" i="16"/>
  <c r="BU127" i="2"/>
  <c r="BV127" i="2"/>
  <c r="BW127" i="2"/>
  <c r="C128" i="16"/>
  <c r="BU129" i="2"/>
  <c r="BV129" i="2"/>
  <c r="BW129" i="2"/>
  <c r="C129" i="16"/>
  <c r="BU130" i="2"/>
  <c r="BV130" i="2"/>
  <c r="BW130" i="2"/>
  <c r="C130" i="16"/>
  <c r="BU131" i="2"/>
  <c r="BV131" i="2"/>
  <c r="BW131" i="2"/>
  <c r="C131" i="16"/>
  <c r="BU132" i="2"/>
  <c r="BV132" i="2"/>
  <c r="BW132" i="2"/>
  <c r="C132" i="16"/>
  <c r="BU133" i="2"/>
  <c r="BV133" i="2"/>
  <c r="BW133" i="2"/>
  <c r="C133" i="16"/>
  <c r="BU137" i="2"/>
  <c r="BV137" i="2"/>
  <c r="BW137" i="2"/>
  <c r="C134" i="16"/>
  <c r="BU138" i="2"/>
  <c r="BV138" i="2"/>
  <c r="BW138" i="2"/>
  <c r="C135" i="16"/>
  <c r="BU141" i="2"/>
  <c r="BV141" i="2"/>
  <c r="BW141" i="2"/>
  <c r="C136" i="16"/>
  <c r="BU143" i="2"/>
  <c r="BV143" i="2"/>
  <c r="BW143" i="2"/>
  <c r="C137" i="16"/>
  <c r="BU144" i="2"/>
  <c r="BV144" i="2"/>
  <c r="BW144" i="2"/>
  <c r="C138" i="16"/>
  <c r="BU145" i="2"/>
  <c r="BV145" i="2"/>
  <c r="BW145" i="2"/>
  <c r="C139" i="16"/>
  <c r="BU146" i="2"/>
  <c r="BV146" i="2"/>
  <c r="BW146" i="2"/>
  <c r="C140" i="16"/>
  <c r="BU147" i="2"/>
  <c r="BV147" i="2"/>
  <c r="BW147" i="2"/>
  <c r="C141" i="16"/>
  <c r="BU148" i="2"/>
  <c r="BV148" i="2"/>
  <c r="BW148" i="2"/>
  <c r="C142" i="16"/>
  <c r="BU149" i="2"/>
  <c r="BV149" i="2"/>
  <c r="BW149" i="2"/>
  <c r="C143" i="16"/>
  <c r="BU150" i="2"/>
  <c r="BV150" i="2"/>
  <c r="BW150" i="2"/>
  <c r="C144" i="16"/>
  <c r="BU151" i="2"/>
  <c r="BV151" i="2"/>
  <c r="BW151" i="2"/>
  <c r="C145" i="16"/>
  <c r="BU152" i="2"/>
  <c r="BV152" i="2"/>
  <c r="BW152" i="2"/>
  <c r="C146" i="16"/>
  <c r="BU154" i="2"/>
  <c r="BV154" i="2"/>
  <c r="BW154" i="2"/>
  <c r="C147" i="16"/>
  <c r="BU155" i="2"/>
  <c r="BV155" i="2"/>
  <c r="BW155" i="2"/>
  <c r="C148" i="16"/>
  <c r="BU157" i="2"/>
  <c r="BV157" i="2"/>
  <c r="BW157" i="2"/>
  <c r="C149" i="16"/>
  <c r="BU158" i="2"/>
  <c r="BV158" i="2"/>
  <c r="BW158" i="2"/>
  <c r="C150" i="16"/>
  <c r="BU159" i="2"/>
  <c r="BV159" i="2"/>
  <c r="BW159" i="2"/>
  <c r="C151" i="16"/>
  <c r="BU160" i="2"/>
  <c r="BV160" i="2"/>
  <c r="BW160" i="2"/>
  <c r="C152" i="16"/>
  <c r="BU162" i="2"/>
  <c r="BV162" i="2"/>
  <c r="BW162" i="2"/>
  <c r="C153" i="16"/>
  <c r="BU163" i="2"/>
  <c r="BV163" i="2"/>
  <c r="BW163" i="2"/>
  <c r="C154" i="16"/>
  <c r="BU164" i="2"/>
  <c r="BV164" i="2"/>
  <c r="BW164" i="2"/>
  <c r="C155" i="16"/>
  <c r="BU165" i="2"/>
  <c r="BV165" i="2"/>
  <c r="BW165" i="2"/>
  <c r="C156" i="16"/>
  <c r="BU166" i="2"/>
  <c r="BV166" i="2"/>
  <c r="BW166" i="2"/>
  <c r="C157" i="16"/>
  <c r="BU167" i="2"/>
  <c r="BV167" i="2"/>
  <c r="BW167" i="2"/>
  <c r="C158" i="16"/>
  <c r="BU168" i="2"/>
  <c r="BV168" i="2"/>
  <c r="BW168" i="2"/>
  <c r="C159" i="16"/>
  <c r="BU169" i="2"/>
  <c r="BV169" i="2"/>
  <c r="BW169" i="2"/>
  <c r="C160" i="16"/>
  <c r="BU171" i="2"/>
  <c r="BV171" i="2"/>
  <c r="BW171" i="2"/>
  <c r="C161" i="16"/>
  <c r="BU172" i="2"/>
  <c r="BV172" i="2"/>
  <c r="BW172" i="2"/>
  <c r="C162" i="16"/>
  <c r="BU173" i="2"/>
  <c r="BV173" i="2"/>
  <c r="BW173" i="2"/>
  <c r="C163" i="16"/>
  <c r="BU174" i="2"/>
  <c r="BV174" i="2"/>
  <c r="BW174" i="2"/>
  <c r="C164" i="16"/>
  <c r="BU175" i="2"/>
  <c r="BV175" i="2"/>
  <c r="BW175" i="2"/>
  <c r="C165" i="16"/>
  <c r="BU176" i="2"/>
  <c r="BV176" i="2"/>
  <c r="BW176" i="2"/>
  <c r="C166" i="16"/>
  <c r="BU177" i="2"/>
  <c r="BV177" i="2"/>
  <c r="BW177" i="2"/>
  <c r="C167" i="16"/>
  <c r="BU178" i="2"/>
  <c r="BV178" i="2"/>
  <c r="BW178" i="2"/>
  <c r="C168" i="16"/>
  <c r="BU179" i="2"/>
  <c r="BV179" i="2"/>
  <c r="BW179" i="2"/>
  <c r="C169" i="16"/>
  <c r="BU180" i="2"/>
  <c r="BV180" i="2"/>
  <c r="BW180" i="2"/>
  <c r="C170" i="16"/>
  <c r="BU182" i="2"/>
  <c r="BV182" i="2"/>
  <c r="BW182" i="2"/>
  <c r="C171" i="16"/>
  <c r="BU184" i="2"/>
  <c r="BV184" i="2"/>
  <c r="BW184" i="2"/>
  <c r="C172" i="16"/>
  <c r="BU185" i="2"/>
  <c r="BV185" i="2"/>
  <c r="BW185" i="2"/>
  <c r="C173" i="16"/>
  <c r="BU186" i="2"/>
  <c r="BV186" i="2"/>
  <c r="BW186" i="2"/>
  <c r="C174" i="16"/>
  <c r="BU187" i="2"/>
  <c r="BV187" i="2"/>
  <c r="BW187" i="2"/>
  <c r="C175" i="16"/>
  <c r="BU188" i="2"/>
  <c r="BV188" i="2"/>
  <c r="BW188" i="2"/>
  <c r="C176" i="16"/>
  <c r="BU189" i="2"/>
  <c r="BV189" i="2"/>
  <c r="BW189" i="2"/>
  <c r="C177" i="16"/>
  <c r="BU190" i="2"/>
  <c r="BV190" i="2"/>
  <c r="BW190" i="2"/>
  <c r="C178" i="16"/>
  <c r="BU192" i="2"/>
  <c r="BV192" i="2"/>
  <c r="BW192" i="2"/>
  <c r="C179" i="16"/>
  <c r="BU193" i="2"/>
  <c r="BV193" i="2"/>
  <c r="BW193" i="2"/>
  <c r="C180" i="16"/>
  <c r="BU194" i="2"/>
  <c r="BV194" i="2"/>
  <c r="BW194" i="2"/>
  <c r="C181" i="16"/>
  <c r="BU195" i="2"/>
  <c r="BV195" i="2"/>
  <c r="BW195" i="2"/>
  <c r="C182" i="16"/>
  <c r="BU199" i="2"/>
  <c r="BV199" i="2"/>
  <c r="BW199" i="2"/>
  <c r="C183" i="16"/>
  <c r="BU200" i="2"/>
  <c r="BV200" i="2"/>
  <c r="BW200" i="2"/>
  <c r="C184" i="16"/>
  <c r="BU201" i="2"/>
  <c r="BV201" i="2"/>
  <c r="BW201" i="2"/>
  <c r="C185" i="16"/>
  <c r="BU202" i="2"/>
  <c r="BV202" i="2"/>
  <c r="BW202" i="2"/>
  <c r="C186" i="16"/>
  <c r="BU203" i="2"/>
  <c r="BV203" i="2"/>
  <c r="BW203" i="2"/>
  <c r="C187" i="16"/>
  <c r="BU205" i="2"/>
  <c r="BV205" i="2"/>
  <c r="BW205" i="2"/>
  <c r="C188" i="16"/>
  <c r="BU206" i="2"/>
  <c r="BV206" i="2"/>
  <c r="BW206" i="2"/>
  <c r="C189" i="16"/>
  <c r="BU207" i="2"/>
  <c r="BV207" i="2"/>
  <c r="BW207" i="2"/>
  <c r="C190" i="16"/>
  <c r="BU208" i="2"/>
  <c r="BV208" i="2"/>
  <c r="BW208" i="2"/>
  <c r="C191" i="16"/>
  <c r="BU209" i="2"/>
  <c r="BV209" i="2"/>
  <c r="BW209" i="2"/>
  <c r="C192" i="16"/>
  <c r="BU210" i="2"/>
  <c r="BV210" i="2"/>
  <c r="BW210" i="2"/>
  <c r="C193" i="16"/>
  <c r="BU211" i="2"/>
  <c r="BV211" i="2"/>
  <c r="BW211" i="2"/>
  <c r="C194" i="16"/>
  <c r="BU212" i="2"/>
  <c r="BV212" i="2"/>
  <c r="BW212" i="2"/>
  <c r="C195" i="16"/>
  <c r="BU213" i="2"/>
  <c r="BV213" i="2"/>
  <c r="BW213" i="2"/>
  <c r="C196" i="16"/>
  <c r="BU214" i="2"/>
  <c r="BV214" i="2"/>
  <c r="BW214" i="2"/>
  <c r="C197" i="16"/>
  <c r="BU216" i="2"/>
  <c r="BV216" i="2"/>
  <c r="BW216" i="2"/>
  <c r="C198" i="16"/>
  <c r="BU219" i="2"/>
  <c r="BV219" i="2"/>
  <c r="BW219" i="2"/>
  <c r="C199" i="16"/>
  <c r="BU220" i="2"/>
  <c r="BV220" i="2"/>
  <c r="BW220" i="2"/>
  <c r="C200" i="16"/>
  <c r="BU221" i="2"/>
  <c r="BV221" i="2"/>
  <c r="BW221" i="2"/>
  <c r="C201" i="16"/>
  <c r="BU222" i="2"/>
  <c r="BV222" i="2"/>
  <c r="BW222" i="2"/>
  <c r="C202" i="16"/>
  <c r="BU223" i="2"/>
  <c r="BV223" i="2"/>
  <c r="BW223" i="2"/>
  <c r="C203" i="16"/>
  <c r="BU224" i="2"/>
  <c r="BV224" i="2"/>
  <c r="BW224" i="2"/>
  <c r="C204" i="16"/>
  <c r="BU225" i="2"/>
  <c r="BV225" i="2"/>
  <c r="BW225" i="2"/>
  <c r="C205" i="16"/>
  <c r="BU226" i="2"/>
  <c r="BV226" i="2"/>
  <c r="BW226" i="2"/>
  <c r="C206" i="16"/>
  <c r="BU227" i="2"/>
  <c r="BV227" i="2"/>
  <c r="BW227" i="2"/>
  <c r="C207" i="16"/>
  <c r="BU228" i="2"/>
  <c r="BV228" i="2"/>
  <c r="BW228" i="2"/>
  <c r="C208" i="16"/>
  <c r="BU229" i="2"/>
  <c r="BV229" i="2"/>
  <c r="BW229" i="2"/>
  <c r="C209" i="16"/>
  <c r="BU232" i="2"/>
  <c r="BV232" i="2"/>
  <c r="BW232" i="2"/>
  <c r="C210" i="16"/>
  <c r="BU233" i="2"/>
  <c r="BV233" i="2"/>
  <c r="BW233" i="2"/>
  <c r="C211" i="16"/>
  <c r="BU234" i="2"/>
  <c r="BV234" i="2"/>
  <c r="BW234" i="2"/>
  <c r="C212" i="16"/>
  <c r="BU235" i="2"/>
  <c r="BV235" i="2"/>
  <c r="BW235" i="2"/>
  <c r="C213" i="16"/>
  <c r="BU237" i="2"/>
  <c r="BV237" i="2"/>
  <c r="BW237" i="2"/>
  <c r="C214" i="16"/>
  <c r="BU239" i="2"/>
  <c r="BV239" i="2"/>
  <c r="BW239" i="2"/>
  <c r="C215" i="16"/>
  <c r="BU242" i="2"/>
  <c r="BV242" i="2"/>
  <c r="BW242" i="2"/>
  <c r="C216" i="16"/>
  <c r="BU243" i="2"/>
  <c r="BV243" i="2"/>
  <c r="BW243" i="2"/>
  <c r="C217" i="16"/>
  <c r="BU244" i="2"/>
  <c r="BV244" i="2"/>
  <c r="BW244" i="2"/>
  <c r="C218" i="16"/>
  <c r="BU245" i="2"/>
  <c r="BV245" i="2"/>
  <c r="BW245" i="2"/>
  <c r="C219" i="16"/>
  <c r="BU246" i="2"/>
  <c r="BV246" i="2"/>
  <c r="BW246" i="2"/>
  <c r="C220" i="16"/>
  <c r="BU247" i="2"/>
  <c r="BV247" i="2"/>
  <c r="BW247" i="2"/>
  <c r="C221" i="16"/>
  <c r="BU248" i="2"/>
  <c r="BV248" i="2"/>
  <c r="BW248" i="2"/>
  <c r="C222" i="16"/>
  <c r="BU250" i="2"/>
  <c r="BV250" i="2"/>
  <c r="BW250" i="2"/>
  <c r="C223" i="16"/>
  <c r="BU251" i="2"/>
  <c r="BV251" i="2"/>
  <c r="BW251" i="2"/>
  <c r="C224" i="16"/>
  <c r="BU252" i="2"/>
  <c r="BV252" i="2"/>
  <c r="BW252" i="2"/>
  <c r="C225" i="16"/>
  <c r="BU253" i="2"/>
  <c r="BV253" i="2"/>
  <c r="BW253" i="2"/>
  <c r="C226" i="16"/>
  <c r="BU254" i="2"/>
  <c r="BV254" i="2"/>
  <c r="BW254" i="2"/>
  <c r="C227" i="16"/>
  <c r="BU255" i="2"/>
  <c r="BV255" i="2"/>
  <c r="BW255" i="2"/>
  <c r="C228" i="16"/>
  <c r="BU256" i="2"/>
  <c r="BV256" i="2"/>
  <c r="BW256" i="2"/>
  <c r="C229" i="16"/>
  <c r="BU257" i="2"/>
  <c r="BV257" i="2"/>
  <c r="BW257" i="2"/>
  <c r="C230" i="16"/>
  <c r="BU258" i="2"/>
  <c r="BV258" i="2"/>
  <c r="BW258" i="2"/>
  <c r="C231" i="16"/>
  <c r="BU260" i="2"/>
  <c r="BV260" i="2"/>
  <c r="BW260" i="2"/>
  <c r="C232" i="16"/>
  <c r="BU261" i="2"/>
  <c r="BV261" i="2"/>
  <c r="BW261" i="2"/>
  <c r="C233" i="16"/>
  <c r="BU262" i="2"/>
  <c r="BV262" i="2"/>
  <c r="BW262" i="2"/>
  <c r="C234" i="16"/>
  <c r="BU263" i="2"/>
  <c r="BV263" i="2"/>
  <c r="BW263" i="2"/>
  <c r="C235" i="16"/>
  <c r="BU264" i="2"/>
  <c r="BV264" i="2"/>
  <c r="BW264" i="2"/>
  <c r="C236" i="16"/>
  <c r="BU265" i="2"/>
  <c r="BV265" i="2"/>
  <c r="BW265" i="2"/>
  <c r="C237" i="16"/>
  <c r="K23" i="16"/>
  <c r="H23" i="16"/>
  <c r="K22" i="16"/>
  <c r="H22" i="16"/>
  <c r="B3" i="2"/>
  <c r="B4" i="2"/>
  <c r="B5" i="2"/>
  <c r="B6" i="2"/>
  <c r="B7" i="2"/>
  <c r="B8" i="2"/>
  <c r="B9" i="2"/>
  <c r="C36" i="12"/>
  <c r="D17" i="12"/>
  <c r="C17" i="12"/>
  <c r="C6" i="12"/>
  <c r="K7" i="10"/>
  <c r="J7" i="10"/>
  <c r="C7" i="10"/>
  <c r="C6" i="10"/>
  <c r="B57" i="7"/>
  <c r="C52" i="7"/>
  <c r="C51" i="7"/>
  <c r="C46" i="7"/>
  <c r="C45" i="7"/>
  <c r="C44" i="7"/>
  <c r="B39" i="7"/>
  <c r="B32" i="7"/>
  <c r="B27" i="7"/>
  <c r="C22" i="7"/>
  <c r="B22" i="7"/>
  <c r="B16" i="7"/>
  <c r="B11" i="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X38" i="17"/>
  <c r="H38" i="17"/>
  <c r="X41" i="17"/>
  <c r="W38" i="17"/>
  <c r="V38" i="17"/>
  <c r="U38" i="17"/>
  <c r="T38" i="17"/>
  <c r="T41" i="17"/>
  <c r="S38" i="17"/>
  <c r="R38" i="17"/>
  <c r="Q38" i="17"/>
  <c r="P38" i="17"/>
  <c r="O38" i="17"/>
  <c r="N38" i="17"/>
  <c r="M38" i="17"/>
  <c r="L38" i="17"/>
  <c r="K38" i="17"/>
  <c r="J38" i="17"/>
  <c r="I38" i="17"/>
  <c r="X37" i="17"/>
  <c r="W37" i="17"/>
  <c r="V37" i="17"/>
  <c r="H37" i="17"/>
  <c r="V40" i="17"/>
  <c r="U37" i="17"/>
  <c r="U40" i="17"/>
  <c r="T37" i="17"/>
  <c r="S37" i="17"/>
  <c r="R37" i="17"/>
  <c r="R40" i="17"/>
  <c r="Q37" i="17"/>
  <c r="Q40" i="17"/>
  <c r="P37" i="17"/>
  <c r="O37" i="17"/>
  <c r="N37" i="17"/>
  <c r="N40" i="17"/>
  <c r="M37" i="17"/>
  <c r="M40" i="17"/>
  <c r="L37" i="17"/>
  <c r="K37" i="17"/>
  <c r="J37" i="17"/>
  <c r="J40" i="17"/>
  <c r="I37" i="17"/>
  <c r="I40" i="17"/>
  <c r="X36" i="17"/>
  <c r="W36" i="17"/>
  <c r="H36" i="17"/>
  <c r="W39" i="17"/>
  <c r="V36" i="17"/>
  <c r="V39" i="17"/>
  <c r="U36" i="17"/>
  <c r="T36" i="17"/>
  <c r="S36" i="17"/>
  <c r="S39" i="17"/>
  <c r="R36" i="17"/>
  <c r="R39" i="17"/>
  <c r="Q36" i="17"/>
  <c r="P36" i="17"/>
  <c r="O36" i="17"/>
  <c r="O39" i="17"/>
  <c r="N36" i="17"/>
  <c r="N39" i="17"/>
  <c r="M36" i="17"/>
  <c r="L36" i="17"/>
  <c r="K36" i="17"/>
  <c r="K39" i="17"/>
  <c r="J36" i="17"/>
  <c r="J39" i="17"/>
  <c r="I36" i="17"/>
  <c r="H39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V35" i="17"/>
  <c r="W35" i="17"/>
  <c r="X35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59" i="17"/>
  <c r="H58" i="17"/>
  <c r="H57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I56" i="17"/>
  <c r="J56" i="17"/>
  <c r="K56" i="17"/>
  <c r="L56" i="17"/>
  <c r="M56" i="17"/>
  <c r="N56" i="17"/>
  <c r="O56" i="17"/>
  <c r="P56" i="17"/>
  <c r="Q56" i="17"/>
  <c r="R56" i="17"/>
  <c r="S56" i="17"/>
  <c r="T56" i="17"/>
  <c r="U56" i="17"/>
  <c r="V56" i="17"/>
  <c r="W56" i="17"/>
  <c r="X56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C8" i="17"/>
  <c r="C10" i="17"/>
  <c r="C9" i="17"/>
  <c r="C7" i="17"/>
  <c r="C6" i="17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AI2" i="18"/>
  <c r="AJ2" i="18"/>
  <c r="AK2" i="18"/>
  <c r="AL2" i="18"/>
  <c r="AM2" i="18"/>
  <c r="AN2" i="18"/>
  <c r="AO2" i="18"/>
  <c r="AP2" i="18"/>
  <c r="AQ2" i="18"/>
  <c r="AR2" i="18"/>
  <c r="AS2" i="18"/>
  <c r="AT2" i="18"/>
  <c r="AU2" i="18"/>
  <c r="AV2" i="18"/>
  <c r="AW2" i="18"/>
  <c r="AX2" i="18"/>
  <c r="AY2" i="18"/>
  <c r="AZ2" i="18"/>
  <c r="BA2" i="18"/>
  <c r="BB2" i="18"/>
  <c r="BC2" i="18"/>
  <c r="BD2" i="18"/>
  <c r="BE2" i="18"/>
  <c r="BF2" i="18"/>
  <c r="BG2" i="18"/>
  <c r="BH2" i="18"/>
  <c r="BI2" i="18"/>
  <c r="BJ2" i="18"/>
  <c r="BK2" i="18"/>
  <c r="BO2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AI3" i="18"/>
  <c r="AJ3" i="18"/>
  <c r="AK3" i="18"/>
  <c r="AL3" i="18"/>
  <c r="AM3" i="18"/>
  <c r="AN3" i="18"/>
  <c r="AO3" i="18"/>
  <c r="AP3" i="18"/>
  <c r="AQ3" i="18"/>
  <c r="AR3" i="18"/>
  <c r="AS3" i="18"/>
  <c r="AT3" i="18"/>
  <c r="AU3" i="18"/>
  <c r="AV3" i="18"/>
  <c r="AW3" i="18"/>
  <c r="AX3" i="18"/>
  <c r="AY3" i="18"/>
  <c r="AZ3" i="18"/>
  <c r="BA3" i="18"/>
  <c r="BB3" i="18"/>
  <c r="BC3" i="18"/>
  <c r="BD3" i="18"/>
  <c r="BE3" i="18"/>
  <c r="BF3" i="18"/>
  <c r="BG3" i="18"/>
  <c r="BH3" i="18"/>
  <c r="BI3" i="18"/>
  <c r="BJ3" i="18"/>
  <c r="BK3" i="18"/>
  <c r="BO3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AI4" i="18"/>
  <c r="AJ4" i="18"/>
  <c r="AK4" i="18"/>
  <c r="AL4" i="18"/>
  <c r="AM4" i="18"/>
  <c r="AN4" i="18"/>
  <c r="AO4" i="18"/>
  <c r="AP4" i="18"/>
  <c r="AQ4" i="18"/>
  <c r="AR4" i="18"/>
  <c r="AS4" i="18"/>
  <c r="AT4" i="18"/>
  <c r="AU4" i="18"/>
  <c r="AV4" i="18"/>
  <c r="AW4" i="18"/>
  <c r="AX4" i="18"/>
  <c r="AY4" i="18"/>
  <c r="AZ4" i="18"/>
  <c r="BA4" i="18"/>
  <c r="BB4" i="18"/>
  <c r="BC4" i="18"/>
  <c r="BD4" i="18"/>
  <c r="BE4" i="18"/>
  <c r="BF4" i="18"/>
  <c r="BG4" i="18"/>
  <c r="BH4" i="18"/>
  <c r="BI4" i="18"/>
  <c r="BJ4" i="18"/>
  <c r="BK4" i="18"/>
  <c r="BO4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AI5" i="18"/>
  <c r="AJ5" i="18"/>
  <c r="AK5" i="18"/>
  <c r="AL5" i="18"/>
  <c r="AM5" i="18"/>
  <c r="AN5" i="18"/>
  <c r="AO5" i="18"/>
  <c r="AP5" i="18"/>
  <c r="AQ5" i="18"/>
  <c r="AR5" i="18"/>
  <c r="AS5" i="18"/>
  <c r="AT5" i="18"/>
  <c r="AU5" i="18"/>
  <c r="AV5" i="18"/>
  <c r="AW5" i="18"/>
  <c r="AX5" i="18"/>
  <c r="AY5" i="18"/>
  <c r="AZ5" i="18"/>
  <c r="BA5" i="18"/>
  <c r="BB5" i="18"/>
  <c r="BC5" i="18"/>
  <c r="BD5" i="18"/>
  <c r="BE5" i="18"/>
  <c r="BF5" i="18"/>
  <c r="BG5" i="18"/>
  <c r="BH5" i="18"/>
  <c r="BI5" i="18"/>
  <c r="BJ5" i="18"/>
  <c r="BK5" i="18"/>
  <c r="BO5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AI6" i="18"/>
  <c r="AJ6" i="18"/>
  <c r="AK6" i="18"/>
  <c r="AL6" i="18"/>
  <c r="AM6" i="18"/>
  <c r="AN6" i="18"/>
  <c r="AO6" i="18"/>
  <c r="AP6" i="18"/>
  <c r="AQ6" i="18"/>
  <c r="AR6" i="18"/>
  <c r="AS6" i="18"/>
  <c r="AT6" i="18"/>
  <c r="AU6" i="18"/>
  <c r="AV6" i="18"/>
  <c r="AW6" i="18"/>
  <c r="AX6" i="18"/>
  <c r="AY6" i="18"/>
  <c r="AZ6" i="18"/>
  <c r="BA6" i="18"/>
  <c r="BB6" i="18"/>
  <c r="BC6" i="18"/>
  <c r="BD6" i="18"/>
  <c r="BE6" i="18"/>
  <c r="BF6" i="18"/>
  <c r="BG6" i="18"/>
  <c r="BH6" i="18"/>
  <c r="BI6" i="18"/>
  <c r="BJ6" i="18"/>
  <c r="BK6" i="18"/>
  <c r="BO6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AI7" i="18"/>
  <c r="AJ7" i="18"/>
  <c r="AK7" i="18"/>
  <c r="AL7" i="18"/>
  <c r="AM7" i="18"/>
  <c r="AN7" i="18"/>
  <c r="AO7" i="18"/>
  <c r="AP7" i="18"/>
  <c r="AQ7" i="18"/>
  <c r="AR7" i="18"/>
  <c r="AS7" i="18"/>
  <c r="AT7" i="18"/>
  <c r="AU7" i="18"/>
  <c r="AV7" i="18"/>
  <c r="AW7" i="18"/>
  <c r="AX7" i="18"/>
  <c r="AY7" i="18"/>
  <c r="AZ7" i="18"/>
  <c r="BA7" i="18"/>
  <c r="BB7" i="18"/>
  <c r="BC7" i="18"/>
  <c r="BD7" i="18"/>
  <c r="BE7" i="18"/>
  <c r="BF7" i="18"/>
  <c r="BG7" i="18"/>
  <c r="BH7" i="18"/>
  <c r="BI7" i="18"/>
  <c r="BJ7" i="18"/>
  <c r="BK7" i="18"/>
  <c r="BO7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AM8" i="18"/>
  <c r="AN8" i="18"/>
  <c r="AO8" i="18"/>
  <c r="AP8" i="18"/>
  <c r="AQ8" i="18"/>
  <c r="AR8" i="18"/>
  <c r="AS8" i="18"/>
  <c r="AT8" i="18"/>
  <c r="AU8" i="18"/>
  <c r="AV8" i="18"/>
  <c r="AW8" i="18"/>
  <c r="AX8" i="18"/>
  <c r="AY8" i="18"/>
  <c r="AZ8" i="18"/>
  <c r="BA8" i="18"/>
  <c r="BB8" i="18"/>
  <c r="BC8" i="18"/>
  <c r="BD8" i="18"/>
  <c r="BE8" i="18"/>
  <c r="BF8" i="18"/>
  <c r="BG8" i="18"/>
  <c r="BH8" i="18"/>
  <c r="BI8" i="18"/>
  <c r="BJ8" i="18"/>
  <c r="BK8" i="18"/>
  <c r="BO8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AG9" i="18"/>
  <c r="AH9" i="18"/>
  <c r="AI9" i="18"/>
  <c r="AJ9" i="18"/>
  <c r="AK9" i="18"/>
  <c r="AL9" i="18"/>
  <c r="AM9" i="18"/>
  <c r="AN9" i="18"/>
  <c r="AO9" i="18"/>
  <c r="AP9" i="18"/>
  <c r="AQ9" i="18"/>
  <c r="AR9" i="18"/>
  <c r="AS9" i="18"/>
  <c r="AT9" i="18"/>
  <c r="AU9" i="18"/>
  <c r="AV9" i="18"/>
  <c r="AW9" i="18"/>
  <c r="AX9" i="18"/>
  <c r="AY9" i="18"/>
  <c r="AZ9" i="18"/>
  <c r="BA9" i="18"/>
  <c r="BB9" i="18"/>
  <c r="BC9" i="18"/>
  <c r="BD9" i="18"/>
  <c r="BE9" i="18"/>
  <c r="BF9" i="18"/>
  <c r="BG9" i="18"/>
  <c r="BH9" i="18"/>
  <c r="BI9" i="18"/>
  <c r="BJ9" i="18"/>
  <c r="BK9" i="18"/>
  <c r="BO9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AM10" i="18"/>
  <c r="AN10" i="18"/>
  <c r="AO10" i="18"/>
  <c r="AP10" i="18"/>
  <c r="AQ10" i="18"/>
  <c r="AR10" i="18"/>
  <c r="AS10" i="18"/>
  <c r="AT10" i="18"/>
  <c r="AU10" i="18"/>
  <c r="AV10" i="18"/>
  <c r="AW10" i="18"/>
  <c r="AX10" i="18"/>
  <c r="AY10" i="18"/>
  <c r="AZ10" i="18"/>
  <c r="BA10" i="18"/>
  <c r="BB10" i="18"/>
  <c r="BC10" i="18"/>
  <c r="BD10" i="18"/>
  <c r="BE10" i="18"/>
  <c r="BF10" i="18"/>
  <c r="BG10" i="18"/>
  <c r="BH10" i="18"/>
  <c r="BI10" i="18"/>
  <c r="BJ10" i="18"/>
  <c r="BK10" i="18"/>
  <c r="BO10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K11" i="18"/>
  <c r="AL11" i="18"/>
  <c r="AM11" i="18"/>
  <c r="AN11" i="18"/>
  <c r="AO11" i="18"/>
  <c r="AP11" i="18"/>
  <c r="AQ11" i="18"/>
  <c r="AR11" i="18"/>
  <c r="AS11" i="18"/>
  <c r="AT11" i="18"/>
  <c r="AU11" i="18"/>
  <c r="AV11" i="18"/>
  <c r="AW11" i="18"/>
  <c r="AX11" i="18"/>
  <c r="AY11" i="18"/>
  <c r="AZ11" i="18"/>
  <c r="BA11" i="18"/>
  <c r="BB11" i="18"/>
  <c r="BC11" i="18"/>
  <c r="BD11" i="18"/>
  <c r="BE11" i="18"/>
  <c r="BF11" i="18"/>
  <c r="BG11" i="18"/>
  <c r="BH11" i="18"/>
  <c r="BI11" i="18"/>
  <c r="BJ11" i="18"/>
  <c r="BK11" i="18"/>
  <c r="BO11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J12" i="18"/>
  <c r="AK12" i="18"/>
  <c r="AL12" i="18"/>
  <c r="AM12" i="18"/>
  <c r="AN12" i="18"/>
  <c r="AO12" i="18"/>
  <c r="AP12" i="18"/>
  <c r="AQ12" i="18"/>
  <c r="AR12" i="18"/>
  <c r="AS12" i="18"/>
  <c r="AT12" i="18"/>
  <c r="AU12" i="18"/>
  <c r="AV12" i="18"/>
  <c r="AW12" i="18"/>
  <c r="AX12" i="18"/>
  <c r="AY12" i="18"/>
  <c r="AZ12" i="18"/>
  <c r="BA12" i="18"/>
  <c r="BB12" i="18"/>
  <c r="BC12" i="18"/>
  <c r="BD12" i="18"/>
  <c r="BE12" i="18"/>
  <c r="BF12" i="18"/>
  <c r="BG12" i="18"/>
  <c r="BH12" i="18"/>
  <c r="BI12" i="18"/>
  <c r="BJ12" i="18"/>
  <c r="BK12" i="18"/>
  <c r="BO12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J13" i="18"/>
  <c r="AK13" i="18"/>
  <c r="AL13" i="18"/>
  <c r="AM13" i="18"/>
  <c r="AN13" i="18"/>
  <c r="AO13" i="18"/>
  <c r="AP13" i="18"/>
  <c r="AQ13" i="18"/>
  <c r="AR13" i="18"/>
  <c r="AS13" i="18"/>
  <c r="AT13" i="18"/>
  <c r="AU13" i="18"/>
  <c r="AV13" i="18"/>
  <c r="AW13" i="18"/>
  <c r="AX13" i="18"/>
  <c r="AY13" i="18"/>
  <c r="AZ13" i="18"/>
  <c r="BA13" i="18"/>
  <c r="BB13" i="18"/>
  <c r="BC13" i="18"/>
  <c r="BD13" i="18"/>
  <c r="BE13" i="18"/>
  <c r="BF13" i="18"/>
  <c r="BG13" i="18"/>
  <c r="BH13" i="18"/>
  <c r="BI13" i="18"/>
  <c r="BJ13" i="18"/>
  <c r="BK13" i="18"/>
  <c r="BO13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AM14" i="18"/>
  <c r="AN14" i="18"/>
  <c r="AO14" i="18"/>
  <c r="AP14" i="18"/>
  <c r="AQ14" i="18"/>
  <c r="AR14" i="18"/>
  <c r="AS14" i="18"/>
  <c r="AT14" i="18"/>
  <c r="AU14" i="18"/>
  <c r="AV14" i="18"/>
  <c r="AW14" i="18"/>
  <c r="AX14" i="18"/>
  <c r="AY14" i="18"/>
  <c r="AZ14" i="18"/>
  <c r="BA14" i="18"/>
  <c r="BB14" i="18"/>
  <c r="BC14" i="18"/>
  <c r="BD14" i="18"/>
  <c r="BE14" i="18"/>
  <c r="BF14" i="18"/>
  <c r="BG14" i="18"/>
  <c r="BH14" i="18"/>
  <c r="BI14" i="18"/>
  <c r="BJ14" i="18"/>
  <c r="BK14" i="18"/>
  <c r="BO14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J15" i="18"/>
  <c r="AK15" i="18"/>
  <c r="AL15" i="18"/>
  <c r="AM15" i="18"/>
  <c r="AN15" i="18"/>
  <c r="AO15" i="18"/>
  <c r="AP15" i="18"/>
  <c r="AQ15" i="18"/>
  <c r="AR15" i="18"/>
  <c r="AS15" i="18"/>
  <c r="AT15" i="18"/>
  <c r="AU15" i="18"/>
  <c r="AV15" i="18"/>
  <c r="AW15" i="18"/>
  <c r="AX15" i="18"/>
  <c r="AY15" i="18"/>
  <c r="AZ15" i="18"/>
  <c r="BA15" i="18"/>
  <c r="BB15" i="18"/>
  <c r="BC15" i="18"/>
  <c r="BD15" i="18"/>
  <c r="BE15" i="18"/>
  <c r="BF15" i="18"/>
  <c r="BG15" i="18"/>
  <c r="BH15" i="18"/>
  <c r="BI15" i="18"/>
  <c r="BJ15" i="18"/>
  <c r="BK15" i="18"/>
  <c r="BO15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J16" i="18"/>
  <c r="AK16" i="18"/>
  <c r="AL16" i="18"/>
  <c r="AM16" i="18"/>
  <c r="AN16" i="18"/>
  <c r="AO16" i="18"/>
  <c r="AP16" i="18"/>
  <c r="AQ16" i="18"/>
  <c r="AR16" i="18"/>
  <c r="AS16" i="18"/>
  <c r="AT16" i="18"/>
  <c r="AU16" i="18"/>
  <c r="AV16" i="18"/>
  <c r="AW16" i="18"/>
  <c r="AX16" i="18"/>
  <c r="AY16" i="18"/>
  <c r="AZ16" i="18"/>
  <c r="BA16" i="18"/>
  <c r="BB16" i="18"/>
  <c r="BC16" i="18"/>
  <c r="BD16" i="18"/>
  <c r="BE16" i="18"/>
  <c r="BF16" i="18"/>
  <c r="BG16" i="18"/>
  <c r="BH16" i="18"/>
  <c r="BI16" i="18"/>
  <c r="BJ16" i="18"/>
  <c r="BK16" i="18"/>
  <c r="BO16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AM17" i="18"/>
  <c r="AN17" i="18"/>
  <c r="AO17" i="18"/>
  <c r="AP17" i="18"/>
  <c r="AQ17" i="18"/>
  <c r="AR17" i="18"/>
  <c r="AS17" i="18"/>
  <c r="AT17" i="18"/>
  <c r="AU17" i="18"/>
  <c r="AV17" i="18"/>
  <c r="AW17" i="18"/>
  <c r="AX17" i="18"/>
  <c r="AY17" i="18"/>
  <c r="AZ17" i="18"/>
  <c r="BA17" i="18"/>
  <c r="BB17" i="18"/>
  <c r="BC17" i="18"/>
  <c r="BD17" i="18"/>
  <c r="BE17" i="18"/>
  <c r="BF17" i="18"/>
  <c r="BG17" i="18"/>
  <c r="BH17" i="18"/>
  <c r="BI17" i="18"/>
  <c r="BJ17" i="18"/>
  <c r="BK17" i="18"/>
  <c r="BO17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AM18" i="18"/>
  <c r="AN18" i="18"/>
  <c r="AO18" i="18"/>
  <c r="AP18" i="18"/>
  <c r="AQ18" i="18"/>
  <c r="AR18" i="18"/>
  <c r="AS18" i="18"/>
  <c r="AT18" i="18"/>
  <c r="AU18" i="18"/>
  <c r="AV18" i="18"/>
  <c r="AW18" i="18"/>
  <c r="AX18" i="18"/>
  <c r="AY18" i="18"/>
  <c r="AZ18" i="18"/>
  <c r="BA18" i="18"/>
  <c r="BB18" i="18"/>
  <c r="BC18" i="18"/>
  <c r="BD18" i="18"/>
  <c r="BE18" i="18"/>
  <c r="BF18" i="18"/>
  <c r="BG18" i="18"/>
  <c r="BH18" i="18"/>
  <c r="BI18" i="18"/>
  <c r="BJ18" i="18"/>
  <c r="BK18" i="18"/>
  <c r="BO18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AM19" i="18"/>
  <c r="AN19" i="18"/>
  <c r="AO19" i="18"/>
  <c r="AP19" i="18"/>
  <c r="AQ19" i="18"/>
  <c r="AR19" i="18"/>
  <c r="AS19" i="18"/>
  <c r="AT19" i="18"/>
  <c r="AU19" i="18"/>
  <c r="AV19" i="18"/>
  <c r="AW19" i="18"/>
  <c r="AX19" i="18"/>
  <c r="AY19" i="18"/>
  <c r="AZ19" i="18"/>
  <c r="BA19" i="18"/>
  <c r="BB19" i="18"/>
  <c r="BC19" i="18"/>
  <c r="BD19" i="18"/>
  <c r="BE19" i="18"/>
  <c r="BF19" i="18"/>
  <c r="BG19" i="18"/>
  <c r="BH19" i="18"/>
  <c r="BI19" i="18"/>
  <c r="BJ19" i="18"/>
  <c r="BK19" i="18"/>
  <c r="BO19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M20" i="18"/>
  <c r="AN20" i="18"/>
  <c r="AO20" i="18"/>
  <c r="AP20" i="18"/>
  <c r="AQ20" i="18"/>
  <c r="AR20" i="18"/>
  <c r="AS20" i="18"/>
  <c r="AT20" i="18"/>
  <c r="AU20" i="18"/>
  <c r="AV20" i="18"/>
  <c r="AW20" i="18"/>
  <c r="AX20" i="18"/>
  <c r="AY20" i="18"/>
  <c r="AZ20" i="18"/>
  <c r="BA20" i="18"/>
  <c r="BB20" i="18"/>
  <c r="BC20" i="18"/>
  <c r="BD20" i="18"/>
  <c r="BE20" i="18"/>
  <c r="BF20" i="18"/>
  <c r="BG20" i="18"/>
  <c r="BH20" i="18"/>
  <c r="BI20" i="18"/>
  <c r="BJ20" i="18"/>
  <c r="BK20" i="18"/>
  <c r="BO20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AM21" i="18"/>
  <c r="AN21" i="18"/>
  <c r="AO21" i="18"/>
  <c r="AP21" i="18"/>
  <c r="AQ21" i="18"/>
  <c r="AR21" i="18"/>
  <c r="AS21" i="18"/>
  <c r="AT21" i="18"/>
  <c r="AU21" i="18"/>
  <c r="AV21" i="18"/>
  <c r="AW21" i="18"/>
  <c r="AX21" i="18"/>
  <c r="AY21" i="18"/>
  <c r="AZ21" i="18"/>
  <c r="BA21" i="18"/>
  <c r="BB21" i="18"/>
  <c r="BC21" i="18"/>
  <c r="BD21" i="18"/>
  <c r="BE21" i="18"/>
  <c r="BF21" i="18"/>
  <c r="BG21" i="18"/>
  <c r="BH21" i="18"/>
  <c r="BI21" i="18"/>
  <c r="BJ21" i="18"/>
  <c r="BK21" i="18"/>
  <c r="BO21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AM22" i="18"/>
  <c r="AN22" i="18"/>
  <c r="AO22" i="18"/>
  <c r="AP22" i="18"/>
  <c r="AQ22" i="18"/>
  <c r="AR22" i="18"/>
  <c r="AS22" i="18"/>
  <c r="AT22" i="18"/>
  <c r="AU22" i="18"/>
  <c r="AV22" i="18"/>
  <c r="AW22" i="18"/>
  <c r="AX22" i="18"/>
  <c r="AY22" i="18"/>
  <c r="AZ22" i="18"/>
  <c r="BA22" i="18"/>
  <c r="BB22" i="18"/>
  <c r="BC22" i="18"/>
  <c r="BD22" i="18"/>
  <c r="BE22" i="18"/>
  <c r="BF22" i="18"/>
  <c r="BG22" i="18"/>
  <c r="BH22" i="18"/>
  <c r="BI22" i="18"/>
  <c r="BJ22" i="18"/>
  <c r="BK22" i="18"/>
  <c r="BO22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J23" i="18"/>
  <c r="AK23" i="18"/>
  <c r="AL23" i="18"/>
  <c r="AM23" i="18"/>
  <c r="AN23" i="18"/>
  <c r="AO23" i="18"/>
  <c r="AP23" i="18"/>
  <c r="AQ23" i="18"/>
  <c r="AR23" i="18"/>
  <c r="AS23" i="18"/>
  <c r="AT23" i="18"/>
  <c r="AU23" i="18"/>
  <c r="AV23" i="18"/>
  <c r="AW23" i="18"/>
  <c r="AX23" i="18"/>
  <c r="AY23" i="18"/>
  <c r="AZ23" i="18"/>
  <c r="BA23" i="18"/>
  <c r="BB23" i="18"/>
  <c r="BC23" i="18"/>
  <c r="BD23" i="18"/>
  <c r="BE23" i="18"/>
  <c r="BF23" i="18"/>
  <c r="BG23" i="18"/>
  <c r="BH23" i="18"/>
  <c r="BI23" i="18"/>
  <c r="BJ23" i="18"/>
  <c r="BK23" i="18"/>
  <c r="BO23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AM24" i="18"/>
  <c r="AN24" i="18"/>
  <c r="AO24" i="18"/>
  <c r="AP24" i="18"/>
  <c r="AQ24" i="18"/>
  <c r="AR24" i="18"/>
  <c r="AS24" i="18"/>
  <c r="AT24" i="18"/>
  <c r="AU24" i="18"/>
  <c r="AV24" i="18"/>
  <c r="AW24" i="18"/>
  <c r="AX24" i="18"/>
  <c r="AY24" i="18"/>
  <c r="AZ24" i="18"/>
  <c r="BA24" i="18"/>
  <c r="BB24" i="18"/>
  <c r="BC24" i="18"/>
  <c r="BD24" i="18"/>
  <c r="BE24" i="18"/>
  <c r="BF24" i="18"/>
  <c r="BG24" i="18"/>
  <c r="BH24" i="18"/>
  <c r="BI24" i="18"/>
  <c r="BJ24" i="18"/>
  <c r="BK24" i="18"/>
  <c r="BO24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J25" i="18"/>
  <c r="AK25" i="18"/>
  <c r="AL25" i="18"/>
  <c r="AM25" i="18"/>
  <c r="AN25" i="18"/>
  <c r="AO25" i="18"/>
  <c r="AP25" i="18"/>
  <c r="AQ25" i="18"/>
  <c r="AR25" i="18"/>
  <c r="AS25" i="18"/>
  <c r="AT25" i="18"/>
  <c r="AU25" i="18"/>
  <c r="AV25" i="18"/>
  <c r="AW25" i="18"/>
  <c r="AX25" i="18"/>
  <c r="AY25" i="18"/>
  <c r="AZ25" i="18"/>
  <c r="BA25" i="18"/>
  <c r="BB25" i="18"/>
  <c r="BC25" i="18"/>
  <c r="BD25" i="18"/>
  <c r="BE25" i="18"/>
  <c r="BF25" i="18"/>
  <c r="BG25" i="18"/>
  <c r="BH25" i="18"/>
  <c r="BI25" i="18"/>
  <c r="BJ25" i="18"/>
  <c r="BK25" i="18"/>
  <c r="BO25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Z26" i="18"/>
  <c r="AA26" i="18"/>
  <c r="AB26" i="18"/>
  <c r="AC26" i="18"/>
  <c r="AD26" i="18"/>
  <c r="AE26" i="18"/>
  <c r="AF26" i="18"/>
  <c r="AG26" i="18"/>
  <c r="AH26" i="18"/>
  <c r="AI26" i="18"/>
  <c r="AJ26" i="18"/>
  <c r="AK26" i="18"/>
  <c r="AL26" i="18"/>
  <c r="AM26" i="18"/>
  <c r="AN26" i="18"/>
  <c r="AO26" i="18"/>
  <c r="AP26" i="18"/>
  <c r="AQ26" i="18"/>
  <c r="AR26" i="18"/>
  <c r="AS26" i="18"/>
  <c r="AT26" i="18"/>
  <c r="AU26" i="18"/>
  <c r="AV26" i="18"/>
  <c r="AW26" i="18"/>
  <c r="AX26" i="18"/>
  <c r="AY26" i="18"/>
  <c r="AZ26" i="18"/>
  <c r="BA26" i="18"/>
  <c r="BB26" i="18"/>
  <c r="BC26" i="18"/>
  <c r="BD26" i="18"/>
  <c r="BE26" i="18"/>
  <c r="BF26" i="18"/>
  <c r="BG26" i="18"/>
  <c r="BH26" i="18"/>
  <c r="BI26" i="18"/>
  <c r="BJ26" i="18"/>
  <c r="BK26" i="18"/>
  <c r="BO26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H27" i="18"/>
  <c r="AI27" i="18"/>
  <c r="AJ27" i="18"/>
  <c r="AK27" i="18"/>
  <c r="AL27" i="18"/>
  <c r="AM27" i="18"/>
  <c r="AN27" i="18"/>
  <c r="AO27" i="18"/>
  <c r="AP27" i="18"/>
  <c r="AQ27" i="18"/>
  <c r="AR27" i="18"/>
  <c r="AS27" i="18"/>
  <c r="AT27" i="18"/>
  <c r="AU27" i="18"/>
  <c r="AV27" i="18"/>
  <c r="AW27" i="18"/>
  <c r="AX27" i="18"/>
  <c r="AY27" i="18"/>
  <c r="AZ27" i="18"/>
  <c r="BA27" i="18"/>
  <c r="BB27" i="18"/>
  <c r="BC27" i="18"/>
  <c r="BD27" i="18"/>
  <c r="BE27" i="18"/>
  <c r="BF27" i="18"/>
  <c r="BG27" i="18"/>
  <c r="BH27" i="18"/>
  <c r="BI27" i="18"/>
  <c r="BJ27" i="18"/>
  <c r="BK27" i="18"/>
  <c r="BO27" i="18"/>
  <c r="H28" i="18"/>
  <c r="I28" i="18"/>
  <c r="J28" i="18"/>
  <c r="K28" i="18"/>
  <c r="L28" i="18"/>
  <c r="M28" i="18"/>
  <c r="N28" i="18"/>
  <c r="O28" i="18"/>
  <c r="P28" i="18"/>
  <c r="Q28" i="18"/>
  <c r="R28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AF28" i="18"/>
  <c r="AG28" i="18"/>
  <c r="AH28" i="18"/>
  <c r="AI28" i="18"/>
  <c r="AJ28" i="18"/>
  <c r="AK28" i="18"/>
  <c r="AL28" i="18"/>
  <c r="AM28" i="18"/>
  <c r="AN28" i="18"/>
  <c r="AO28" i="18"/>
  <c r="AP28" i="18"/>
  <c r="AQ28" i="18"/>
  <c r="AR28" i="18"/>
  <c r="AS28" i="18"/>
  <c r="AT28" i="18"/>
  <c r="AU28" i="18"/>
  <c r="AV28" i="18"/>
  <c r="AW28" i="18"/>
  <c r="AX28" i="18"/>
  <c r="AY28" i="18"/>
  <c r="AZ28" i="18"/>
  <c r="BA28" i="18"/>
  <c r="BB28" i="18"/>
  <c r="BC28" i="18"/>
  <c r="BD28" i="18"/>
  <c r="BE28" i="18"/>
  <c r="BF28" i="18"/>
  <c r="BG28" i="18"/>
  <c r="BH28" i="18"/>
  <c r="BI28" i="18"/>
  <c r="BJ28" i="18"/>
  <c r="BK28" i="18"/>
  <c r="BO28" i="18"/>
  <c r="H29" i="18"/>
  <c r="I29" i="18"/>
  <c r="J29" i="18"/>
  <c r="K29" i="18"/>
  <c r="L29" i="18"/>
  <c r="M29" i="18"/>
  <c r="N29" i="18"/>
  <c r="O29" i="18"/>
  <c r="P29" i="18"/>
  <c r="Q29" i="18"/>
  <c r="R29" i="18"/>
  <c r="S29" i="18"/>
  <c r="T29" i="18"/>
  <c r="U29" i="18"/>
  <c r="V29" i="18"/>
  <c r="W29" i="18"/>
  <c r="X29" i="18"/>
  <c r="Y29" i="18"/>
  <c r="Z29" i="18"/>
  <c r="AA29" i="18"/>
  <c r="AB29" i="18"/>
  <c r="AC29" i="18"/>
  <c r="AD29" i="18"/>
  <c r="AE29" i="18"/>
  <c r="AF29" i="18"/>
  <c r="AG29" i="18"/>
  <c r="AH29" i="18"/>
  <c r="AI29" i="18"/>
  <c r="AJ29" i="18"/>
  <c r="AK29" i="18"/>
  <c r="AL29" i="18"/>
  <c r="AM29" i="18"/>
  <c r="AN29" i="18"/>
  <c r="AO29" i="18"/>
  <c r="AP29" i="18"/>
  <c r="AQ29" i="18"/>
  <c r="AR29" i="18"/>
  <c r="AS29" i="18"/>
  <c r="AT29" i="18"/>
  <c r="AU29" i="18"/>
  <c r="AV29" i="18"/>
  <c r="AW29" i="18"/>
  <c r="AX29" i="18"/>
  <c r="AY29" i="18"/>
  <c r="AZ29" i="18"/>
  <c r="BA29" i="18"/>
  <c r="BB29" i="18"/>
  <c r="BC29" i="18"/>
  <c r="BD29" i="18"/>
  <c r="BE29" i="18"/>
  <c r="BF29" i="18"/>
  <c r="BG29" i="18"/>
  <c r="BH29" i="18"/>
  <c r="BI29" i="18"/>
  <c r="BJ29" i="18"/>
  <c r="BK29" i="18"/>
  <c r="BO29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AH30" i="18"/>
  <c r="AI30" i="18"/>
  <c r="AJ30" i="18"/>
  <c r="AK30" i="18"/>
  <c r="AL30" i="18"/>
  <c r="AM30" i="18"/>
  <c r="AN30" i="18"/>
  <c r="AO30" i="18"/>
  <c r="AP30" i="18"/>
  <c r="AQ30" i="18"/>
  <c r="AR30" i="18"/>
  <c r="AS30" i="18"/>
  <c r="AT30" i="18"/>
  <c r="AU30" i="18"/>
  <c r="AV30" i="18"/>
  <c r="AW30" i="18"/>
  <c r="AX30" i="18"/>
  <c r="AY30" i="18"/>
  <c r="AZ30" i="18"/>
  <c r="BA30" i="18"/>
  <c r="BB30" i="18"/>
  <c r="BC30" i="18"/>
  <c r="BD30" i="18"/>
  <c r="BE30" i="18"/>
  <c r="BF30" i="18"/>
  <c r="BG30" i="18"/>
  <c r="BH30" i="18"/>
  <c r="BI30" i="18"/>
  <c r="BJ30" i="18"/>
  <c r="BK30" i="18"/>
  <c r="BO30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Z31" i="18"/>
  <c r="AA31" i="18"/>
  <c r="AB31" i="18"/>
  <c r="AC31" i="18"/>
  <c r="AD31" i="18"/>
  <c r="AE31" i="18"/>
  <c r="AF31" i="18"/>
  <c r="AG31" i="18"/>
  <c r="AH31" i="18"/>
  <c r="AI31" i="18"/>
  <c r="AJ31" i="18"/>
  <c r="AK31" i="18"/>
  <c r="AL31" i="18"/>
  <c r="AM31" i="18"/>
  <c r="AN31" i="18"/>
  <c r="AO31" i="18"/>
  <c r="AP31" i="18"/>
  <c r="AQ31" i="18"/>
  <c r="AR31" i="18"/>
  <c r="AS31" i="18"/>
  <c r="AT31" i="18"/>
  <c r="AU31" i="18"/>
  <c r="AV31" i="18"/>
  <c r="AW31" i="18"/>
  <c r="AX31" i="18"/>
  <c r="AY31" i="18"/>
  <c r="AZ31" i="18"/>
  <c r="BA31" i="18"/>
  <c r="BB31" i="18"/>
  <c r="BC31" i="18"/>
  <c r="BD31" i="18"/>
  <c r="BE31" i="18"/>
  <c r="BF31" i="18"/>
  <c r="BG31" i="18"/>
  <c r="BH31" i="18"/>
  <c r="BI31" i="18"/>
  <c r="BJ31" i="18"/>
  <c r="BK31" i="18"/>
  <c r="BO31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AZ32" i="18"/>
  <c r="BA32" i="18"/>
  <c r="BB32" i="18"/>
  <c r="BC32" i="18"/>
  <c r="BD32" i="18"/>
  <c r="BE32" i="18"/>
  <c r="BF32" i="18"/>
  <c r="BG32" i="18"/>
  <c r="BH32" i="18"/>
  <c r="BI32" i="18"/>
  <c r="BJ32" i="18"/>
  <c r="BK32" i="18"/>
  <c r="BO32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Z33" i="18"/>
  <c r="AA33" i="18"/>
  <c r="AB33" i="18"/>
  <c r="AC33" i="18"/>
  <c r="AD33" i="18"/>
  <c r="AE33" i="18"/>
  <c r="AF33" i="18"/>
  <c r="AG33" i="18"/>
  <c r="AH33" i="18"/>
  <c r="AI33" i="18"/>
  <c r="AJ33" i="18"/>
  <c r="AK33" i="18"/>
  <c r="AL33" i="18"/>
  <c r="AM33" i="18"/>
  <c r="AN33" i="18"/>
  <c r="AO33" i="18"/>
  <c r="AP33" i="18"/>
  <c r="AQ33" i="18"/>
  <c r="AR33" i="18"/>
  <c r="AS33" i="18"/>
  <c r="AT33" i="18"/>
  <c r="AU33" i="18"/>
  <c r="AV33" i="18"/>
  <c r="AW33" i="18"/>
  <c r="AX33" i="18"/>
  <c r="AY33" i="18"/>
  <c r="AZ33" i="18"/>
  <c r="BA33" i="18"/>
  <c r="BB33" i="18"/>
  <c r="BC33" i="18"/>
  <c r="BD33" i="18"/>
  <c r="BE33" i="18"/>
  <c r="BF33" i="18"/>
  <c r="BG33" i="18"/>
  <c r="BH33" i="18"/>
  <c r="BI33" i="18"/>
  <c r="BJ33" i="18"/>
  <c r="BK33" i="18"/>
  <c r="BO33" i="18"/>
  <c r="H34" i="18"/>
  <c r="I34" i="18"/>
  <c r="J34" i="18"/>
  <c r="K34" i="18"/>
  <c r="L34" i="18"/>
  <c r="M34" i="18"/>
  <c r="N34" i="18"/>
  <c r="O34" i="18"/>
  <c r="P34" i="18"/>
  <c r="Q34" i="18"/>
  <c r="R34" i="18"/>
  <c r="S34" i="18"/>
  <c r="T34" i="18"/>
  <c r="U34" i="18"/>
  <c r="V34" i="18"/>
  <c r="W34" i="18"/>
  <c r="X34" i="18"/>
  <c r="Y34" i="18"/>
  <c r="Z34" i="18"/>
  <c r="AA34" i="18"/>
  <c r="AB34" i="18"/>
  <c r="AC34" i="18"/>
  <c r="AD34" i="18"/>
  <c r="AE34" i="18"/>
  <c r="AF34" i="18"/>
  <c r="AG34" i="18"/>
  <c r="AH34" i="18"/>
  <c r="AI34" i="18"/>
  <c r="AJ34" i="18"/>
  <c r="AK34" i="18"/>
  <c r="AL34" i="18"/>
  <c r="AM34" i="18"/>
  <c r="AN34" i="18"/>
  <c r="AO34" i="18"/>
  <c r="AP34" i="18"/>
  <c r="AQ34" i="18"/>
  <c r="AR34" i="18"/>
  <c r="AS34" i="18"/>
  <c r="AT34" i="18"/>
  <c r="AU34" i="18"/>
  <c r="AV34" i="18"/>
  <c r="AW34" i="18"/>
  <c r="AX34" i="18"/>
  <c r="AY34" i="18"/>
  <c r="AZ34" i="18"/>
  <c r="BA34" i="18"/>
  <c r="BB34" i="18"/>
  <c r="BC34" i="18"/>
  <c r="BD34" i="18"/>
  <c r="BE34" i="18"/>
  <c r="BF34" i="18"/>
  <c r="BG34" i="18"/>
  <c r="BH34" i="18"/>
  <c r="BI34" i="18"/>
  <c r="BJ34" i="18"/>
  <c r="BK34" i="18"/>
  <c r="BO34" i="18"/>
  <c r="H35" i="18"/>
  <c r="I35" i="18"/>
  <c r="J35" i="18"/>
  <c r="K35" i="18"/>
  <c r="L35" i="18"/>
  <c r="M35" i="18"/>
  <c r="N35" i="18"/>
  <c r="O35" i="18"/>
  <c r="P35" i="18"/>
  <c r="Q35" i="18"/>
  <c r="R35" i="18"/>
  <c r="S35" i="18"/>
  <c r="T35" i="18"/>
  <c r="U35" i="18"/>
  <c r="V35" i="18"/>
  <c r="W35" i="18"/>
  <c r="X35" i="18"/>
  <c r="Y35" i="18"/>
  <c r="Z35" i="18"/>
  <c r="AA35" i="18"/>
  <c r="AB35" i="18"/>
  <c r="AC35" i="18"/>
  <c r="AD35" i="18"/>
  <c r="AE35" i="18"/>
  <c r="AF35" i="18"/>
  <c r="AG35" i="18"/>
  <c r="AH35" i="18"/>
  <c r="AI35" i="18"/>
  <c r="AJ35" i="18"/>
  <c r="AK35" i="18"/>
  <c r="AL35" i="18"/>
  <c r="AM35" i="18"/>
  <c r="AN35" i="18"/>
  <c r="AO35" i="18"/>
  <c r="AP35" i="18"/>
  <c r="AQ35" i="18"/>
  <c r="AR35" i="18"/>
  <c r="AS35" i="18"/>
  <c r="AT35" i="18"/>
  <c r="AU35" i="18"/>
  <c r="AV35" i="18"/>
  <c r="AW35" i="18"/>
  <c r="AX35" i="18"/>
  <c r="AY35" i="18"/>
  <c r="AZ35" i="18"/>
  <c r="BA35" i="18"/>
  <c r="BB35" i="18"/>
  <c r="BC35" i="18"/>
  <c r="BD35" i="18"/>
  <c r="BE35" i="18"/>
  <c r="BF35" i="18"/>
  <c r="BG35" i="18"/>
  <c r="BH35" i="18"/>
  <c r="BI35" i="18"/>
  <c r="BJ35" i="18"/>
  <c r="BK35" i="18"/>
  <c r="BO35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Z36" i="18"/>
  <c r="AA36" i="18"/>
  <c r="AB36" i="18"/>
  <c r="AC36" i="18"/>
  <c r="AD36" i="18"/>
  <c r="AE36" i="18"/>
  <c r="AF36" i="18"/>
  <c r="AG36" i="18"/>
  <c r="AH36" i="18"/>
  <c r="AI36" i="18"/>
  <c r="AJ36" i="18"/>
  <c r="AK36" i="18"/>
  <c r="AL36" i="18"/>
  <c r="AM36" i="18"/>
  <c r="AN36" i="18"/>
  <c r="AO36" i="18"/>
  <c r="AP36" i="18"/>
  <c r="AQ36" i="18"/>
  <c r="AR36" i="18"/>
  <c r="AS36" i="18"/>
  <c r="AT36" i="18"/>
  <c r="AU36" i="18"/>
  <c r="AV36" i="18"/>
  <c r="AW36" i="18"/>
  <c r="AX36" i="18"/>
  <c r="AY36" i="18"/>
  <c r="AZ36" i="18"/>
  <c r="BA36" i="18"/>
  <c r="BB36" i="18"/>
  <c r="BC36" i="18"/>
  <c r="BD36" i="18"/>
  <c r="BE36" i="18"/>
  <c r="BF36" i="18"/>
  <c r="BG36" i="18"/>
  <c r="BH36" i="18"/>
  <c r="BI36" i="18"/>
  <c r="BJ36" i="18"/>
  <c r="BK36" i="18"/>
  <c r="BO36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BJ37" i="18"/>
  <c r="BK37" i="18"/>
  <c r="BO37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Z38" i="18"/>
  <c r="AA38" i="18"/>
  <c r="AB38" i="18"/>
  <c r="AC38" i="18"/>
  <c r="AD38" i="18"/>
  <c r="AE38" i="18"/>
  <c r="AF38" i="18"/>
  <c r="AG38" i="18"/>
  <c r="AH38" i="18"/>
  <c r="AI38" i="18"/>
  <c r="AJ38" i="18"/>
  <c r="AK38" i="18"/>
  <c r="AL38" i="18"/>
  <c r="AM38" i="18"/>
  <c r="AN38" i="18"/>
  <c r="AO38" i="18"/>
  <c r="AP38" i="18"/>
  <c r="AQ38" i="18"/>
  <c r="AR38" i="18"/>
  <c r="AS38" i="18"/>
  <c r="AT38" i="18"/>
  <c r="AU38" i="18"/>
  <c r="AV38" i="18"/>
  <c r="AW38" i="18"/>
  <c r="AX38" i="18"/>
  <c r="AY38" i="18"/>
  <c r="AZ38" i="18"/>
  <c r="BA38" i="18"/>
  <c r="BB38" i="18"/>
  <c r="BC38" i="18"/>
  <c r="BD38" i="18"/>
  <c r="BE38" i="18"/>
  <c r="BF38" i="18"/>
  <c r="BG38" i="18"/>
  <c r="BH38" i="18"/>
  <c r="BI38" i="18"/>
  <c r="BJ38" i="18"/>
  <c r="BK38" i="18"/>
  <c r="BO38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AG39" i="18"/>
  <c r="AH39" i="18"/>
  <c r="AI39" i="18"/>
  <c r="AJ39" i="18"/>
  <c r="AK39" i="18"/>
  <c r="AL39" i="18"/>
  <c r="AM39" i="18"/>
  <c r="AN39" i="18"/>
  <c r="AO39" i="18"/>
  <c r="AP39" i="18"/>
  <c r="AQ39" i="18"/>
  <c r="AR39" i="18"/>
  <c r="AS39" i="18"/>
  <c r="AT39" i="18"/>
  <c r="AU39" i="18"/>
  <c r="AV39" i="18"/>
  <c r="AW39" i="18"/>
  <c r="AX39" i="18"/>
  <c r="AY39" i="18"/>
  <c r="AZ39" i="18"/>
  <c r="BA39" i="18"/>
  <c r="BB39" i="18"/>
  <c r="BC39" i="18"/>
  <c r="BD39" i="18"/>
  <c r="BE39" i="18"/>
  <c r="BF39" i="18"/>
  <c r="BG39" i="18"/>
  <c r="BH39" i="18"/>
  <c r="BI39" i="18"/>
  <c r="BJ39" i="18"/>
  <c r="BK39" i="18"/>
  <c r="BO39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AP40" i="18"/>
  <c r="AQ40" i="18"/>
  <c r="AR40" i="18"/>
  <c r="AS40" i="18"/>
  <c r="AT40" i="18"/>
  <c r="AU40" i="18"/>
  <c r="AV40" i="18"/>
  <c r="AW40" i="18"/>
  <c r="AX40" i="18"/>
  <c r="AY40" i="18"/>
  <c r="AZ40" i="18"/>
  <c r="BA40" i="18"/>
  <c r="BB40" i="18"/>
  <c r="BC40" i="18"/>
  <c r="BD40" i="18"/>
  <c r="BE40" i="18"/>
  <c r="BF40" i="18"/>
  <c r="BG40" i="18"/>
  <c r="BH40" i="18"/>
  <c r="BI40" i="18"/>
  <c r="BJ40" i="18"/>
  <c r="BK40" i="18"/>
  <c r="BO40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AG41" i="18"/>
  <c r="AH41" i="18"/>
  <c r="AI41" i="18"/>
  <c r="AJ41" i="18"/>
  <c r="AK41" i="18"/>
  <c r="AL41" i="18"/>
  <c r="AM41" i="18"/>
  <c r="AN41" i="18"/>
  <c r="AO41" i="18"/>
  <c r="AP41" i="18"/>
  <c r="AQ41" i="18"/>
  <c r="AR41" i="18"/>
  <c r="AS41" i="18"/>
  <c r="AT41" i="18"/>
  <c r="AU41" i="18"/>
  <c r="AV41" i="18"/>
  <c r="AW41" i="18"/>
  <c r="AX41" i="18"/>
  <c r="AY41" i="18"/>
  <c r="AZ41" i="18"/>
  <c r="BA41" i="18"/>
  <c r="BB41" i="18"/>
  <c r="BC41" i="18"/>
  <c r="BD41" i="18"/>
  <c r="BE41" i="18"/>
  <c r="BF41" i="18"/>
  <c r="BG41" i="18"/>
  <c r="BH41" i="18"/>
  <c r="BI41" i="18"/>
  <c r="BJ41" i="18"/>
  <c r="BK41" i="18"/>
  <c r="BO41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BJ42" i="18"/>
  <c r="BK42" i="18"/>
  <c r="BO42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AH43" i="18"/>
  <c r="AI43" i="18"/>
  <c r="AJ43" i="18"/>
  <c r="AK43" i="18"/>
  <c r="AL43" i="18"/>
  <c r="AM43" i="18"/>
  <c r="AN43" i="18"/>
  <c r="AO43" i="18"/>
  <c r="AP43" i="18"/>
  <c r="AQ43" i="18"/>
  <c r="AR43" i="18"/>
  <c r="AS43" i="18"/>
  <c r="AT43" i="18"/>
  <c r="AU43" i="18"/>
  <c r="AV43" i="18"/>
  <c r="AW43" i="18"/>
  <c r="AX43" i="18"/>
  <c r="AY43" i="18"/>
  <c r="AZ43" i="18"/>
  <c r="BA43" i="18"/>
  <c r="BB43" i="18"/>
  <c r="BC43" i="18"/>
  <c r="BD43" i="18"/>
  <c r="BE43" i="18"/>
  <c r="BF43" i="18"/>
  <c r="BG43" i="18"/>
  <c r="BH43" i="18"/>
  <c r="BI43" i="18"/>
  <c r="BJ43" i="18"/>
  <c r="BK43" i="18"/>
  <c r="BO43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AH44" i="18"/>
  <c r="AI44" i="18"/>
  <c r="AJ44" i="18"/>
  <c r="AK44" i="18"/>
  <c r="AL44" i="18"/>
  <c r="AM44" i="18"/>
  <c r="AN44" i="18"/>
  <c r="AO44" i="18"/>
  <c r="AP44" i="18"/>
  <c r="AQ44" i="18"/>
  <c r="AR44" i="18"/>
  <c r="AS44" i="18"/>
  <c r="AT44" i="18"/>
  <c r="AU44" i="18"/>
  <c r="AV44" i="18"/>
  <c r="AW44" i="18"/>
  <c r="AX44" i="18"/>
  <c r="AY44" i="18"/>
  <c r="AZ44" i="18"/>
  <c r="BA44" i="18"/>
  <c r="BB44" i="18"/>
  <c r="BC44" i="18"/>
  <c r="BD44" i="18"/>
  <c r="BE44" i="18"/>
  <c r="BF44" i="18"/>
  <c r="BG44" i="18"/>
  <c r="BH44" i="18"/>
  <c r="BI44" i="18"/>
  <c r="BJ44" i="18"/>
  <c r="BK44" i="18"/>
  <c r="BO44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AG45" i="18"/>
  <c r="AH45" i="18"/>
  <c r="AI45" i="18"/>
  <c r="AJ45" i="18"/>
  <c r="AK45" i="18"/>
  <c r="AL45" i="18"/>
  <c r="AM45" i="18"/>
  <c r="AN45" i="18"/>
  <c r="AO45" i="18"/>
  <c r="AP45" i="18"/>
  <c r="AQ45" i="18"/>
  <c r="AR45" i="18"/>
  <c r="AS45" i="18"/>
  <c r="AT45" i="18"/>
  <c r="AU45" i="18"/>
  <c r="AV45" i="18"/>
  <c r="AW45" i="18"/>
  <c r="AX45" i="18"/>
  <c r="AY45" i="18"/>
  <c r="AZ45" i="18"/>
  <c r="BA45" i="18"/>
  <c r="BB45" i="18"/>
  <c r="BC45" i="18"/>
  <c r="BD45" i="18"/>
  <c r="BE45" i="18"/>
  <c r="BF45" i="18"/>
  <c r="BG45" i="18"/>
  <c r="BH45" i="18"/>
  <c r="BI45" i="18"/>
  <c r="BJ45" i="18"/>
  <c r="BK45" i="18"/>
  <c r="BO45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AG46" i="18"/>
  <c r="AH46" i="18"/>
  <c r="AI46" i="18"/>
  <c r="AJ46" i="18"/>
  <c r="AK46" i="18"/>
  <c r="AL46" i="18"/>
  <c r="AM46" i="18"/>
  <c r="AN46" i="18"/>
  <c r="AO46" i="18"/>
  <c r="AP46" i="18"/>
  <c r="AQ46" i="18"/>
  <c r="AR46" i="18"/>
  <c r="AS46" i="18"/>
  <c r="AT46" i="18"/>
  <c r="AU46" i="18"/>
  <c r="AV46" i="18"/>
  <c r="AW46" i="18"/>
  <c r="AX46" i="18"/>
  <c r="AY46" i="18"/>
  <c r="AZ46" i="18"/>
  <c r="BA46" i="18"/>
  <c r="BB46" i="18"/>
  <c r="BC46" i="18"/>
  <c r="BD46" i="18"/>
  <c r="BE46" i="18"/>
  <c r="BF46" i="18"/>
  <c r="BG46" i="18"/>
  <c r="BH46" i="18"/>
  <c r="BI46" i="18"/>
  <c r="BJ46" i="18"/>
  <c r="BK46" i="18"/>
  <c r="BO46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AZ47" i="18"/>
  <c r="BA47" i="18"/>
  <c r="BB47" i="18"/>
  <c r="BC47" i="18"/>
  <c r="BD47" i="18"/>
  <c r="BE47" i="18"/>
  <c r="BF47" i="18"/>
  <c r="BG47" i="18"/>
  <c r="BH47" i="18"/>
  <c r="BI47" i="18"/>
  <c r="BJ47" i="18"/>
  <c r="BK47" i="18"/>
  <c r="BO47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Z48" i="18"/>
  <c r="AA48" i="18"/>
  <c r="AB48" i="18"/>
  <c r="AC48" i="18"/>
  <c r="AD48" i="18"/>
  <c r="AE48" i="18"/>
  <c r="AF48" i="18"/>
  <c r="AG48" i="18"/>
  <c r="AH48" i="18"/>
  <c r="AI48" i="18"/>
  <c r="AJ48" i="18"/>
  <c r="AK48" i="18"/>
  <c r="AL48" i="18"/>
  <c r="AM48" i="18"/>
  <c r="AN48" i="18"/>
  <c r="AO48" i="18"/>
  <c r="AP48" i="18"/>
  <c r="AQ48" i="18"/>
  <c r="AR48" i="18"/>
  <c r="AS48" i="18"/>
  <c r="AT48" i="18"/>
  <c r="AU48" i="18"/>
  <c r="AV48" i="18"/>
  <c r="AW48" i="18"/>
  <c r="AX48" i="18"/>
  <c r="AY48" i="18"/>
  <c r="AZ48" i="18"/>
  <c r="BA48" i="18"/>
  <c r="BB48" i="18"/>
  <c r="BC48" i="18"/>
  <c r="BD48" i="18"/>
  <c r="BE48" i="18"/>
  <c r="BF48" i="18"/>
  <c r="BG48" i="18"/>
  <c r="BH48" i="18"/>
  <c r="BI48" i="18"/>
  <c r="BJ48" i="18"/>
  <c r="BK48" i="18"/>
  <c r="BO48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Z49" i="18"/>
  <c r="AA49" i="18"/>
  <c r="AB49" i="18"/>
  <c r="AC49" i="18"/>
  <c r="AD49" i="18"/>
  <c r="AE49" i="18"/>
  <c r="AF49" i="18"/>
  <c r="AG49" i="18"/>
  <c r="AH49" i="18"/>
  <c r="AI49" i="18"/>
  <c r="AJ49" i="18"/>
  <c r="AK49" i="18"/>
  <c r="AL49" i="18"/>
  <c r="AM49" i="18"/>
  <c r="AN49" i="18"/>
  <c r="AO49" i="18"/>
  <c r="AP49" i="18"/>
  <c r="AQ49" i="18"/>
  <c r="AR49" i="18"/>
  <c r="AS49" i="18"/>
  <c r="AT49" i="18"/>
  <c r="AU49" i="18"/>
  <c r="AV49" i="18"/>
  <c r="AW49" i="18"/>
  <c r="AX49" i="18"/>
  <c r="AY49" i="18"/>
  <c r="AZ49" i="18"/>
  <c r="BA49" i="18"/>
  <c r="BB49" i="18"/>
  <c r="BC49" i="18"/>
  <c r="BD49" i="18"/>
  <c r="BE49" i="18"/>
  <c r="BF49" i="18"/>
  <c r="BG49" i="18"/>
  <c r="BH49" i="18"/>
  <c r="BI49" i="18"/>
  <c r="BJ49" i="18"/>
  <c r="BK49" i="18"/>
  <c r="BO49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Z50" i="18"/>
  <c r="AA50" i="18"/>
  <c r="AB50" i="18"/>
  <c r="AC50" i="18"/>
  <c r="AD50" i="18"/>
  <c r="AE50" i="18"/>
  <c r="AF50" i="18"/>
  <c r="AG50" i="18"/>
  <c r="AH50" i="18"/>
  <c r="AI50" i="18"/>
  <c r="AJ50" i="18"/>
  <c r="AK50" i="18"/>
  <c r="AL50" i="18"/>
  <c r="AM50" i="18"/>
  <c r="AN50" i="18"/>
  <c r="AO50" i="18"/>
  <c r="AP50" i="18"/>
  <c r="AQ50" i="18"/>
  <c r="AR50" i="18"/>
  <c r="AS50" i="18"/>
  <c r="AT50" i="18"/>
  <c r="AU50" i="18"/>
  <c r="AV50" i="18"/>
  <c r="AW50" i="18"/>
  <c r="AX50" i="18"/>
  <c r="AY50" i="18"/>
  <c r="AZ50" i="18"/>
  <c r="BA50" i="18"/>
  <c r="BB50" i="18"/>
  <c r="BC50" i="18"/>
  <c r="BD50" i="18"/>
  <c r="BE50" i="18"/>
  <c r="BF50" i="18"/>
  <c r="BG50" i="18"/>
  <c r="BH50" i="18"/>
  <c r="BI50" i="18"/>
  <c r="BJ50" i="18"/>
  <c r="BK50" i="18"/>
  <c r="BO50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Z51" i="18"/>
  <c r="AA51" i="18"/>
  <c r="AB51" i="18"/>
  <c r="AC51" i="18"/>
  <c r="AD51" i="18"/>
  <c r="AE51" i="18"/>
  <c r="AF51" i="18"/>
  <c r="AG51" i="18"/>
  <c r="AH51" i="18"/>
  <c r="AI51" i="18"/>
  <c r="AJ51" i="18"/>
  <c r="AK51" i="18"/>
  <c r="AL51" i="18"/>
  <c r="AM51" i="18"/>
  <c r="AN51" i="18"/>
  <c r="AO51" i="18"/>
  <c r="AP51" i="18"/>
  <c r="AQ51" i="18"/>
  <c r="AR51" i="18"/>
  <c r="AS51" i="18"/>
  <c r="AT51" i="18"/>
  <c r="AU51" i="18"/>
  <c r="AV51" i="18"/>
  <c r="AW51" i="18"/>
  <c r="AX51" i="18"/>
  <c r="AY51" i="18"/>
  <c r="AZ51" i="18"/>
  <c r="BA51" i="18"/>
  <c r="BB51" i="18"/>
  <c r="BC51" i="18"/>
  <c r="BD51" i="18"/>
  <c r="BE51" i="18"/>
  <c r="BF51" i="18"/>
  <c r="BG51" i="18"/>
  <c r="BH51" i="18"/>
  <c r="BI51" i="18"/>
  <c r="BJ51" i="18"/>
  <c r="BK51" i="18"/>
  <c r="BO51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AC52" i="18"/>
  <c r="AD52" i="18"/>
  <c r="AE52" i="18"/>
  <c r="AF52" i="18"/>
  <c r="AG52" i="18"/>
  <c r="AH52" i="18"/>
  <c r="AI52" i="18"/>
  <c r="AJ52" i="18"/>
  <c r="AK52" i="18"/>
  <c r="AL52" i="18"/>
  <c r="AM52" i="18"/>
  <c r="AN52" i="18"/>
  <c r="AO52" i="18"/>
  <c r="AP52" i="18"/>
  <c r="AQ52" i="18"/>
  <c r="AR52" i="18"/>
  <c r="AS52" i="18"/>
  <c r="AT52" i="18"/>
  <c r="AU52" i="18"/>
  <c r="AV52" i="18"/>
  <c r="AW52" i="18"/>
  <c r="AX52" i="18"/>
  <c r="AY52" i="18"/>
  <c r="AZ52" i="18"/>
  <c r="BA52" i="18"/>
  <c r="BB52" i="18"/>
  <c r="BC52" i="18"/>
  <c r="BD52" i="18"/>
  <c r="BE52" i="18"/>
  <c r="BF52" i="18"/>
  <c r="BG52" i="18"/>
  <c r="BH52" i="18"/>
  <c r="BI52" i="18"/>
  <c r="BJ52" i="18"/>
  <c r="BK52" i="18"/>
  <c r="BO52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Z53" i="18"/>
  <c r="AA53" i="18"/>
  <c r="AB53" i="18"/>
  <c r="AC53" i="18"/>
  <c r="AD53" i="18"/>
  <c r="AE53" i="18"/>
  <c r="AF53" i="18"/>
  <c r="AG53" i="18"/>
  <c r="AH53" i="18"/>
  <c r="AI53" i="18"/>
  <c r="AJ53" i="18"/>
  <c r="AK53" i="18"/>
  <c r="AL53" i="18"/>
  <c r="AM53" i="18"/>
  <c r="AN53" i="18"/>
  <c r="AO53" i="18"/>
  <c r="AP53" i="18"/>
  <c r="AQ53" i="18"/>
  <c r="AR53" i="18"/>
  <c r="AS53" i="18"/>
  <c r="AT53" i="18"/>
  <c r="AU53" i="18"/>
  <c r="AV53" i="18"/>
  <c r="AW53" i="18"/>
  <c r="AX53" i="18"/>
  <c r="AY53" i="18"/>
  <c r="AZ53" i="18"/>
  <c r="BA53" i="18"/>
  <c r="BB53" i="18"/>
  <c r="BC53" i="18"/>
  <c r="BD53" i="18"/>
  <c r="BE53" i="18"/>
  <c r="BF53" i="18"/>
  <c r="BG53" i="18"/>
  <c r="BH53" i="18"/>
  <c r="BI53" i="18"/>
  <c r="BJ53" i="18"/>
  <c r="BK53" i="18"/>
  <c r="BO53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Z54" i="18"/>
  <c r="AA54" i="18"/>
  <c r="AB54" i="18"/>
  <c r="AC54" i="18"/>
  <c r="AD54" i="18"/>
  <c r="AE54" i="18"/>
  <c r="AF54" i="18"/>
  <c r="AG54" i="18"/>
  <c r="AH54" i="18"/>
  <c r="AI54" i="18"/>
  <c r="AJ54" i="18"/>
  <c r="AK54" i="18"/>
  <c r="AL54" i="18"/>
  <c r="AM54" i="18"/>
  <c r="AN54" i="18"/>
  <c r="AO54" i="18"/>
  <c r="AP54" i="18"/>
  <c r="AQ54" i="18"/>
  <c r="AR54" i="18"/>
  <c r="AS54" i="18"/>
  <c r="AT54" i="18"/>
  <c r="AU54" i="18"/>
  <c r="AV54" i="18"/>
  <c r="AW54" i="18"/>
  <c r="AX54" i="18"/>
  <c r="AY54" i="18"/>
  <c r="AZ54" i="18"/>
  <c r="BA54" i="18"/>
  <c r="BB54" i="18"/>
  <c r="BC54" i="18"/>
  <c r="BD54" i="18"/>
  <c r="BE54" i="18"/>
  <c r="BF54" i="18"/>
  <c r="BG54" i="18"/>
  <c r="BH54" i="18"/>
  <c r="BI54" i="18"/>
  <c r="BJ54" i="18"/>
  <c r="BK54" i="18"/>
  <c r="BO54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Z55" i="18"/>
  <c r="AA55" i="18"/>
  <c r="AB55" i="18"/>
  <c r="AC55" i="18"/>
  <c r="AD55" i="18"/>
  <c r="AE55" i="18"/>
  <c r="AF55" i="18"/>
  <c r="AG55" i="18"/>
  <c r="AH55" i="18"/>
  <c r="AI55" i="18"/>
  <c r="AJ55" i="18"/>
  <c r="AK55" i="18"/>
  <c r="AL55" i="18"/>
  <c r="AM55" i="18"/>
  <c r="AN55" i="18"/>
  <c r="AO55" i="18"/>
  <c r="AP55" i="18"/>
  <c r="AQ55" i="18"/>
  <c r="AR55" i="18"/>
  <c r="AS55" i="18"/>
  <c r="AT55" i="18"/>
  <c r="AU55" i="18"/>
  <c r="AV55" i="18"/>
  <c r="AW55" i="18"/>
  <c r="AX55" i="18"/>
  <c r="AY55" i="18"/>
  <c r="AZ55" i="18"/>
  <c r="BA55" i="18"/>
  <c r="BB55" i="18"/>
  <c r="BC55" i="18"/>
  <c r="BD55" i="18"/>
  <c r="BE55" i="18"/>
  <c r="BF55" i="18"/>
  <c r="BG55" i="18"/>
  <c r="BH55" i="18"/>
  <c r="BI55" i="18"/>
  <c r="BJ55" i="18"/>
  <c r="BK55" i="18"/>
  <c r="BO55" i="18"/>
  <c r="H56" i="18"/>
  <c r="I56" i="18"/>
  <c r="J56" i="18"/>
  <c r="K56" i="18"/>
  <c r="L56" i="18"/>
  <c r="M56" i="18"/>
  <c r="N56" i="18"/>
  <c r="O56" i="18"/>
  <c r="P56" i="18"/>
  <c r="Q56" i="18"/>
  <c r="R56" i="18"/>
  <c r="S56" i="18"/>
  <c r="T56" i="18"/>
  <c r="U56" i="18"/>
  <c r="V56" i="18"/>
  <c r="W56" i="18"/>
  <c r="X56" i="18"/>
  <c r="Y56" i="18"/>
  <c r="Z56" i="18"/>
  <c r="AA56" i="18"/>
  <c r="AB56" i="18"/>
  <c r="AC56" i="18"/>
  <c r="AD56" i="18"/>
  <c r="AE56" i="18"/>
  <c r="AF56" i="18"/>
  <c r="AG56" i="18"/>
  <c r="AH56" i="18"/>
  <c r="AI56" i="18"/>
  <c r="AJ56" i="18"/>
  <c r="AK56" i="18"/>
  <c r="AL56" i="18"/>
  <c r="AM56" i="18"/>
  <c r="AN56" i="18"/>
  <c r="AO56" i="18"/>
  <c r="AP56" i="18"/>
  <c r="AQ56" i="18"/>
  <c r="AR56" i="18"/>
  <c r="AS56" i="18"/>
  <c r="AT56" i="18"/>
  <c r="AU56" i="18"/>
  <c r="AV56" i="18"/>
  <c r="AW56" i="18"/>
  <c r="AX56" i="18"/>
  <c r="AY56" i="18"/>
  <c r="AZ56" i="18"/>
  <c r="BA56" i="18"/>
  <c r="BB56" i="18"/>
  <c r="BC56" i="18"/>
  <c r="BD56" i="18"/>
  <c r="BE56" i="18"/>
  <c r="BF56" i="18"/>
  <c r="BG56" i="18"/>
  <c r="BH56" i="18"/>
  <c r="BI56" i="18"/>
  <c r="BJ56" i="18"/>
  <c r="BK56" i="18"/>
  <c r="BO56" i="18"/>
  <c r="H57" i="18"/>
  <c r="I57" i="18"/>
  <c r="J57" i="18"/>
  <c r="K57" i="18"/>
  <c r="L57" i="18"/>
  <c r="M57" i="18"/>
  <c r="N57" i="18"/>
  <c r="O57" i="18"/>
  <c r="P57" i="18"/>
  <c r="Q57" i="18"/>
  <c r="R57" i="18"/>
  <c r="S57" i="18"/>
  <c r="T57" i="18"/>
  <c r="U57" i="18"/>
  <c r="V57" i="18"/>
  <c r="W57" i="18"/>
  <c r="X57" i="18"/>
  <c r="Y57" i="18"/>
  <c r="Z57" i="18"/>
  <c r="AA57" i="18"/>
  <c r="AB57" i="18"/>
  <c r="AC57" i="18"/>
  <c r="AD57" i="18"/>
  <c r="AE57" i="18"/>
  <c r="AF57" i="18"/>
  <c r="AG57" i="18"/>
  <c r="AH57" i="18"/>
  <c r="AI57" i="18"/>
  <c r="AJ57" i="18"/>
  <c r="AK57" i="18"/>
  <c r="AL57" i="18"/>
  <c r="AM57" i="18"/>
  <c r="AN57" i="18"/>
  <c r="AO57" i="18"/>
  <c r="AP57" i="18"/>
  <c r="AQ57" i="18"/>
  <c r="AR57" i="18"/>
  <c r="AS57" i="18"/>
  <c r="AT57" i="18"/>
  <c r="AU57" i="18"/>
  <c r="AV57" i="18"/>
  <c r="AW57" i="18"/>
  <c r="AX57" i="18"/>
  <c r="AY57" i="18"/>
  <c r="AZ57" i="18"/>
  <c r="BA57" i="18"/>
  <c r="BB57" i="18"/>
  <c r="BC57" i="18"/>
  <c r="BD57" i="18"/>
  <c r="BE57" i="18"/>
  <c r="BF57" i="18"/>
  <c r="BG57" i="18"/>
  <c r="BH57" i="18"/>
  <c r="BI57" i="18"/>
  <c r="BJ57" i="18"/>
  <c r="BK57" i="18"/>
  <c r="BO57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Z58" i="18"/>
  <c r="AA58" i="18"/>
  <c r="AB58" i="18"/>
  <c r="AC58" i="18"/>
  <c r="AD58" i="18"/>
  <c r="AE58" i="18"/>
  <c r="AF58" i="18"/>
  <c r="AG58" i="18"/>
  <c r="AH58" i="18"/>
  <c r="AI58" i="18"/>
  <c r="AJ58" i="18"/>
  <c r="AK58" i="18"/>
  <c r="AL58" i="18"/>
  <c r="AM58" i="18"/>
  <c r="AN58" i="18"/>
  <c r="AO58" i="18"/>
  <c r="AP58" i="18"/>
  <c r="AQ58" i="18"/>
  <c r="AR58" i="18"/>
  <c r="AS58" i="18"/>
  <c r="AT58" i="18"/>
  <c r="AU58" i="18"/>
  <c r="AV58" i="18"/>
  <c r="AW58" i="18"/>
  <c r="AX58" i="18"/>
  <c r="AY58" i="18"/>
  <c r="AZ58" i="18"/>
  <c r="BA58" i="18"/>
  <c r="BB58" i="18"/>
  <c r="BC58" i="18"/>
  <c r="BD58" i="18"/>
  <c r="BE58" i="18"/>
  <c r="BF58" i="18"/>
  <c r="BG58" i="18"/>
  <c r="BH58" i="18"/>
  <c r="BI58" i="18"/>
  <c r="BJ58" i="18"/>
  <c r="BK58" i="18"/>
  <c r="BO58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Z59" i="18"/>
  <c r="AA59" i="18"/>
  <c r="AB59" i="18"/>
  <c r="AC59" i="18"/>
  <c r="AD59" i="18"/>
  <c r="AE59" i="18"/>
  <c r="AF59" i="18"/>
  <c r="AG59" i="18"/>
  <c r="AH59" i="18"/>
  <c r="AI59" i="18"/>
  <c r="AJ59" i="18"/>
  <c r="AK59" i="18"/>
  <c r="AL59" i="18"/>
  <c r="AM59" i="18"/>
  <c r="AN59" i="18"/>
  <c r="AO59" i="18"/>
  <c r="AP59" i="18"/>
  <c r="AQ59" i="18"/>
  <c r="AR59" i="18"/>
  <c r="AS59" i="18"/>
  <c r="AT59" i="18"/>
  <c r="AU59" i="18"/>
  <c r="AV59" i="18"/>
  <c r="AW59" i="18"/>
  <c r="AX59" i="18"/>
  <c r="AY59" i="18"/>
  <c r="AZ59" i="18"/>
  <c r="BA59" i="18"/>
  <c r="BB59" i="18"/>
  <c r="BC59" i="18"/>
  <c r="BD59" i="18"/>
  <c r="BE59" i="18"/>
  <c r="BF59" i="18"/>
  <c r="BG59" i="18"/>
  <c r="BH59" i="18"/>
  <c r="BI59" i="18"/>
  <c r="BJ59" i="18"/>
  <c r="BK59" i="18"/>
  <c r="BO59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Z60" i="18"/>
  <c r="AA60" i="18"/>
  <c r="AB60" i="18"/>
  <c r="AC60" i="18"/>
  <c r="AD60" i="18"/>
  <c r="AE60" i="18"/>
  <c r="AF60" i="18"/>
  <c r="AG60" i="18"/>
  <c r="AH60" i="18"/>
  <c r="AI60" i="18"/>
  <c r="AJ60" i="18"/>
  <c r="AK60" i="18"/>
  <c r="AL60" i="18"/>
  <c r="AM60" i="18"/>
  <c r="AN60" i="18"/>
  <c r="AO60" i="18"/>
  <c r="AP60" i="18"/>
  <c r="AQ60" i="18"/>
  <c r="AR60" i="18"/>
  <c r="AS60" i="18"/>
  <c r="AT60" i="18"/>
  <c r="AU60" i="18"/>
  <c r="AV60" i="18"/>
  <c r="AW60" i="18"/>
  <c r="AX60" i="18"/>
  <c r="AY60" i="18"/>
  <c r="AZ60" i="18"/>
  <c r="BA60" i="18"/>
  <c r="BB60" i="18"/>
  <c r="BC60" i="18"/>
  <c r="BD60" i="18"/>
  <c r="BE60" i="18"/>
  <c r="BF60" i="18"/>
  <c r="BG60" i="18"/>
  <c r="BH60" i="18"/>
  <c r="BI60" i="18"/>
  <c r="BJ60" i="18"/>
  <c r="BK60" i="18"/>
  <c r="BO60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C61" i="18"/>
  <c r="AD61" i="18"/>
  <c r="AE61" i="18"/>
  <c r="AF61" i="18"/>
  <c r="AG61" i="18"/>
  <c r="AH61" i="18"/>
  <c r="AI61" i="18"/>
  <c r="AJ61" i="18"/>
  <c r="AK61" i="18"/>
  <c r="AL61" i="18"/>
  <c r="AM61" i="18"/>
  <c r="AN61" i="18"/>
  <c r="AO61" i="18"/>
  <c r="AP61" i="18"/>
  <c r="AQ61" i="18"/>
  <c r="AR61" i="18"/>
  <c r="AS61" i="18"/>
  <c r="AT61" i="18"/>
  <c r="AU61" i="18"/>
  <c r="AV61" i="18"/>
  <c r="AW61" i="18"/>
  <c r="AX61" i="18"/>
  <c r="AY61" i="18"/>
  <c r="AZ61" i="18"/>
  <c r="BA61" i="18"/>
  <c r="BB61" i="18"/>
  <c r="BC61" i="18"/>
  <c r="BD61" i="18"/>
  <c r="BE61" i="18"/>
  <c r="BF61" i="18"/>
  <c r="BG61" i="18"/>
  <c r="BH61" i="18"/>
  <c r="BI61" i="18"/>
  <c r="BJ61" i="18"/>
  <c r="BK61" i="18"/>
  <c r="BO61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C62" i="18"/>
  <c r="AD62" i="18"/>
  <c r="AE62" i="18"/>
  <c r="AF62" i="18"/>
  <c r="AG62" i="18"/>
  <c r="AH62" i="18"/>
  <c r="AI62" i="18"/>
  <c r="AJ62" i="18"/>
  <c r="AK62" i="18"/>
  <c r="AL62" i="18"/>
  <c r="AM62" i="18"/>
  <c r="AN62" i="18"/>
  <c r="AO62" i="18"/>
  <c r="AP62" i="18"/>
  <c r="AQ62" i="18"/>
  <c r="AR62" i="18"/>
  <c r="AS62" i="18"/>
  <c r="AT62" i="18"/>
  <c r="AU62" i="18"/>
  <c r="AV62" i="18"/>
  <c r="AW62" i="18"/>
  <c r="AX62" i="18"/>
  <c r="AY62" i="18"/>
  <c r="AZ62" i="18"/>
  <c r="BA62" i="18"/>
  <c r="BB62" i="18"/>
  <c r="BC62" i="18"/>
  <c r="BD62" i="18"/>
  <c r="BE62" i="18"/>
  <c r="BF62" i="18"/>
  <c r="BG62" i="18"/>
  <c r="BH62" i="18"/>
  <c r="BI62" i="18"/>
  <c r="BJ62" i="18"/>
  <c r="BK62" i="18"/>
  <c r="BO62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C63" i="18"/>
  <c r="AD63" i="18"/>
  <c r="AE63" i="18"/>
  <c r="AF63" i="18"/>
  <c r="AG63" i="18"/>
  <c r="AH63" i="18"/>
  <c r="AI63" i="18"/>
  <c r="AJ63" i="18"/>
  <c r="AK63" i="18"/>
  <c r="AL63" i="18"/>
  <c r="AM63" i="18"/>
  <c r="AN63" i="18"/>
  <c r="AO63" i="18"/>
  <c r="AP63" i="18"/>
  <c r="AQ63" i="18"/>
  <c r="AR63" i="18"/>
  <c r="AS63" i="18"/>
  <c r="AT63" i="18"/>
  <c r="AU63" i="18"/>
  <c r="AV63" i="18"/>
  <c r="AW63" i="18"/>
  <c r="AX63" i="18"/>
  <c r="AY63" i="18"/>
  <c r="AZ63" i="18"/>
  <c r="BA63" i="18"/>
  <c r="BB63" i="18"/>
  <c r="BC63" i="18"/>
  <c r="BD63" i="18"/>
  <c r="BE63" i="18"/>
  <c r="BF63" i="18"/>
  <c r="BG63" i="18"/>
  <c r="BH63" i="18"/>
  <c r="BI63" i="18"/>
  <c r="BJ63" i="18"/>
  <c r="BK63" i="18"/>
  <c r="BO63" i="18"/>
  <c r="H64" i="18"/>
  <c r="I64" i="18"/>
  <c r="J64" i="18"/>
  <c r="K64" i="18"/>
  <c r="L64" i="18"/>
  <c r="M64" i="18"/>
  <c r="N64" i="18"/>
  <c r="O64" i="18"/>
  <c r="P64" i="18"/>
  <c r="Q64" i="18"/>
  <c r="R64" i="18"/>
  <c r="S64" i="18"/>
  <c r="T64" i="18"/>
  <c r="U64" i="18"/>
  <c r="V64" i="18"/>
  <c r="W64" i="18"/>
  <c r="X64" i="18"/>
  <c r="Y64" i="18"/>
  <c r="Z64" i="18"/>
  <c r="AA64" i="18"/>
  <c r="AB64" i="18"/>
  <c r="AC64" i="18"/>
  <c r="AD64" i="18"/>
  <c r="AE64" i="18"/>
  <c r="AF64" i="18"/>
  <c r="AG64" i="18"/>
  <c r="AH64" i="18"/>
  <c r="AI64" i="18"/>
  <c r="AJ64" i="18"/>
  <c r="AK64" i="18"/>
  <c r="AL64" i="18"/>
  <c r="AM64" i="18"/>
  <c r="AN64" i="18"/>
  <c r="AO64" i="18"/>
  <c r="AP64" i="18"/>
  <c r="AQ64" i="18"/>
  <c r="AR64" i="18"/>
  <c r="AS64" i="18"/>
  <c r="AT64" i="18"/>
  <c r="AU64" i="18"/>
  <c r="AV64" i="18"/>
  <c r="AW64" i="18"/>
  <c r="AX64" i="18"/>
  <c r="AY64" i="18"/>
  <c r="AZ64" i="18"/>
  <c r="BA64" i="18"/>
  <c r="BB64" i="18"/>
  <c r="BC64" i="18"/>
  <c r="BD64" i="18"/>
  <c r="BE64" i="18"/>
  <c r="BF64" i="18"/>
  <c r="BG64" i="18"/>
  <c r="BH64" i="18"/>
  <c r="BI64" i="18"/>
  <c r="BJ64" i="18"/>
  <c r="BK64" i="18"/>
  <c r="BO64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AM65" i="18"/>
  <c r="AN65" i="18"/>
  <c r="AO65" i="18"/>
  <c r="AP65" i="18"/>
  <c r="AQ65" i="18"/>
  <c r="AR65" i="18"/>
  <c r="AS65" i="18"/>
  <c r="AT65" i="18"/>
  <c r="AU65" i="18"/>
  <c r="AV65" i="18"/>
  <c r="AW65" i="18"/>
  <c r="AX65" i="18"/>
  <c r="AY65" i="18"/>
  <c r="AZ65" i="18"/>
  <c r="BA65" i="18"/>
  <c r="BB65" i="18"/>
  <c r="BC65" i="18"/>
  <c r="BD65" i="18"/>
  <c r="BE65" i="18"/>
  <c r="BF65" i="18"/>
  <c r="BG65" i="18"/>
  <c r="BH65" i="18"/>
  <c r="BI65" i="18"/>
  <c r="BJ65" i="18"/>
  <c r="BK65" i="18"/>
  <c r="BO65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AM66" i="18"/>
  <c r="AN66" i="18"/>
  <c r="AO66" i="18"/>
  <c r="AP66" i="18"/>
  <c r="AQ66" i="18"/>
  <c r="AR66" i="18"/>
  <c r="AS66" i="18"/>
  <c r="AT66" i="18"/>
  <c r="AU66" i="18"/>
  <c r="AV66" i="18"/>
  <c r="AW66" i="18"/>
  <c r="AX66" i="18"/>
  <c r="AY66" i="18"/>
  <c r="AZ66" i="18"/>
  <c r="BA66" i="18"/>
  <c r="BB66" i="18"/>
  <c r="BC66" i="18"/>
  <c r="BD66" i="18"/>
  <c r="BE66" i="18"/>
  <c r="BF66" i="18"/>
  <c r="BG66" i="18"/>
  <c r="BH66" i="18"/>
  <c r="BI66" i="18"/>
  <c r="BJ66" i="18"/>
  <c r="BK66" i="18"/>
  <c r="BO66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Z67" i="18"/>
  <c r="AA67" i="18"/>
  <c r="AB67" i="18"/>
  <c r="AC67" i="18"/>
  <c r="AD67" i="18"/>
  <c r="AE67" i="18"/>
  <c r="AF67" i="18"/>
  <c r="AG67" i="18"/>
  <c r="AH67" i="18"/>
  <c r="AI67" i="18"/>
  <c r="AJ67" i="18"/>
  <c r="AK67" i="18"/>
  <c r="AL67" i="18"/>
  <c r="AM67" i="18"/>
  <c r="AN67" i="18"/>
  <c r="AO67" i="18"/>
  <c r="AP67" i="18"/>
  <c r="AQ67" i="18"/>
  <c r="AR67" i="18"/>
  <c r="AS67" i="18"/>
  <c r="AT67" i="18"/>
  <c r="AU67" i="18"/>
  <c r="AV67" i="18"/>
  <c r="AW67" i="18"/>
  <c r="AX67" i="18"/>
  <c r="AY67" i="18"/>
  <c r="AZ67" i="18"/>
  <c r="BA67" i="18"/>
  <c r="BB67" i="18"/>
  <c r="BC67" i="18"/>
  <c r="BD67" i="18"/>
  <c r="BE67" i="18"/>
  <c r="BF67" i="18"/>
  <c r="BG67" i="18"/>
  <c r="BH67" i="18"/>
  <c r="BI67" i="18"/>
  <c r="BJ67" i="18"/>
  <c r="BK67" i="18"/>
  <c r="BO67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AM68" i="18"/>
  <c r="AN68" i="18"/>
  <c r="AO68" i="18"/>
  <c r="AP68" i="18"/>
  <c r="AQ68" i="18"/>
  <c r="AR68" i="18"/>
  <c r="AS68" i="18"/>
  <c r="AT68" i="18"/>
  <c r="AU68" i="18"/>
  <c r="AV68" i="18"/>
  <c r="AW68" i="18"/>
  <c r="AX68" i="18"/>
  <c r="AY68" i="18"/>
  <c r="AZ68" i="18"/>
  <c r="BA68" i="18"/>
  <c r="BB68" i="18"/>
  <c r="BC68" i="18"/>
  <c r="BD68" i="18"/>
  <c r="BE68" i="18"/>
  <c r="BF68" i="18"/>
  <c r="BG68" i="18"/>
  <c r="BH68" i="18"/>
  <c r="BI68" i="18"/>
  <c r="BJ68" i="18"/>
  <c r="BK68" i="18"/>
  <c r="BO68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Z69" i="18"/>
  <c r="AA69" i="18"/>
  <c r="AB69" i="18"/>
  <c r="AC69" i="18"/>
  <c r="AD69" i="18"/>
  <c r="AE69" i="18"/>
  <c r="AF69" i="18"/>
  <c r="AG69" i="18"/>
  <c r="AH69" i="18"/>
  <c r="AI69" i="18"/>
  <c r="AJ69" i="18"/>
  <c r="AK69" i="18"/>
  <c r="AL69" i="18"/>
  <c r="AM69" i="18"/>
  <c r="AN69" i="18"/>
  <c r="AO69" i="18"/>
  <c r="AP69" i="18"/>
  <c r="AQ69" i="18"/>
  <c r="AR69" i="18"/>
  <c r="AS69" i="18"/>
  <c r="AT69" i="18"/>
  <c r="AU69" i="18"/>
  <c r="AV69" i="18"/>
  <c r="AW69" i="18"/>
  <c r="AX69" i="18"/>
  <c r="AY69" i="18"/>
  <c r="AZ69" i="18"/>
  <c r="BA69" i="18"/>
  <c r="BB69" i="18"/>
  <c r="BC69" i="18"/>
  <c r="BD69" i="18"/>
  <c r="BE69" i="18"/>
  <c r="BF69" i="18"/>
  <c r="BG69" i="18"/>
  <c r="BH69" i="18"/>
  <c r="BI69" i="18"/>
  <c r="BJ69" i="18"/>
  <c r="BK69" i="18"/>
  <c r="BO69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AM70" i="18"/>
  <c r="AN70" i="18"/>
  <c r="AO70" i="18"/>
  <c r="AP70" i="18"/>
  <c r="AQ70" i="18"/>
  <c r="AR70" i="18"/>
  <c r="AS70" i="18"/>
  <c r="AT70" i="18"/>
  <c r="AU70" i="18"/>
  <c r="AV70" i="18"/>
  <c r="AW70" i="18"/>
  <c r="AX70" i="18"/>
  <c r="AY70" i="18"/>
  <c r="AZ70" i="18"/>
  <c r="BA70" i="18"/>
  <c r="BB70" i="18"/>
  <c r="BC70" i="18"/>
  <c r="BD70" i="18"/>
  <c r="BE70" i="18"/>
  <c r="BF70" i="18"/>
  <c r="BG70" i="18"/>
  <c r="BH70" i="18"/>
  <c r="BI70" i="18"/>
  <c r="BJ70" i="18"/>
  <c r="BK70" i="18"/>
  <c r="BO70" i="18"/>
  <c r="H71" i="18"/>
  <c r="I71" i="18"/>
  <c r="J71" i="18"/>
  <c r="K71" i="18"/>
  <c r="L71" i="18"/>
  <c r="M71" i="18"/>
  <c r="N71" i="18"/>
  <c r="O71" i="18"/>
  <c r="P71" i="18"/>
  <c r="Q71" i="18"/>
  <c r="R71" i="18"/>
  <c r="S71" i="18"/>
  <c r="T71" i="18"/>
  <c r="U71" i="18"/>
  <c r="V71" i="18"/>
  <c r="W71" i="18"/>
  <c r="X71" i="18"/>
  <c r="Y71" i="18"/>
  <c r="Z71" i="18"/>
  <c r="AA71" i="18"/>
  <c r="AB71" i="18"/>
  <c r="AC71" i="18"/>
  <c r="AD71" i="18"/>
  <c r="AE71" i="18"/>
  <c r="AF71" i="18"/>
  <c r="AG71" i="18"/>
  <c r="AH71" i="18"/>
  <c r="AI71" i="18"/>
  <c r="AJ71" i="18"/>
  <c r="AK71" i="18"/>
  <c r="AL71" i="18"/>
  <c r="AM71" i="18"/>
  <c r="AN71" i="18"/>
  <c r="AO71" i="18"/>
  <c r="AP71" i="18"/>
  <c r="AQ71" i="18"/>
  <c r="AR71" i="18"/>
  <c r="AS71" i="18"/>
  <c r="AT71" i="18"/>
  <c r="AU71" i="18"/>
  <c r="AV71" i="18"/>
  <c r="AW71" i="18"/>
  <c r="AX71" i="18"/>
  <c r="AY71" i="18"/>
  <c r="AZ71" i="18"/>
  <c r="BA71" i="18"/>
  <c r="BB71" i="18"/>
  <c r="BC71" i="18"/>
  <c r="BD71" i="18"/>
  <c r="BE71" i="18"/>
  <c r="BF71" i="18"/>
  <c r="BG71" i="18"/>
  <c r="BH71" i="18"/>
  <c r="BI71" i="18"/>
  <c r="BJ71" i="18"/>
  <c r="BK71" i="18"/>
  <c r="BO71" i="18"/>
  <c r="H72" i="18"/>
  <c r="I72" i="18"/>
  <c r="J72" i="18"/>
  <c r="K72" i="18"/>
  <c r="L72" i="18"/>
  <c r="M72" i="18"/>
  <c r="N72" i="18"/>
  <c r="O72" i="18"/>
  <c r="P72" i="18"/>
  <c r="Q72" i="18"/>
  <c r="R72" i="18"/>
  <c r="S72" i="18"/>
  <c r="T72" i="18"/>
  <c r="U72" i="18"/>
  <c r="V72" i="18"/>
  <c r="W72" i="18"/>
  <c r="X72" i="18"/>
  <c r="Y72" i="18"/>
  <c r="Z72" i="18"/>
  <c r="AA72" i="18"/>
  <c r="AB72" i="18"/>
  <c r="AC72" i="18"/>
  <c r="AD72" i="18"/>
  <c r="AE72" i="18"/>
  <c r="AF72" i="18"/>
  <c r="AG72" i="18"/>
  <c r="AH72" i="18"/>
  <c r="AI72" i="18"/>
  <c r="AJ72" i="18"/>
  <c r="AK72" i="18"/>
  <c r="AL72" i="18"/>
  <c r="AM72" i="18"/>
  <c r="AN72" i="18"/>
  <c r="AO72" i="18"/>
  <c r="AP72" i="18"/>
  <c r="AQ72" i="18"/>
  <c r="AR72" i="18"/>
  <c r="AS72" i="18"/>
  <c r="AT72" i="18"/>
  <c r="AU72" i="18"/>
  <c r="AV72" i="18"/>
  <c r="AW72" i="18"/>
  <c r="AX72" i="18"/>
  <c r="AY72" i="18"/>
  <c r="AZ72" i="18"/>
  <c r="BA72" i="18"/>
  <c r="BB72" i="18"/>
  <c r="BC72" i="18"/>
  <c r="BD72" i="18"/>
  <c r="BE72" i="18"/>
  <c r="BF72" i="18"/>
  <c r="BG72" i="18"/>
  <c r="BH72" i="18"/>
  <c r="BI72" i="18"/>
  <c r="BJ72" i="18"/>
  <c r="BK72" i="18"/>
  <c r="BO72" i="18"/>
  <c r="H73" i="18"/>
  <c r="I73" i="18"/>
  <c r="J73" i="18"/>
  <c r="K73" i="18"/>
  <c r="L73" i="18"/>
  <c r="M73" i="18"/>
  <c r="N73" i="18"/>
  <c r="O73" i="18"/>
  <c r="P73" i="18"/>
  <c r="Q73" i="18"/>
  <c r="R73" i="18"/>
  <c r="S73" i="18"/>
  <c r="T73" i="18"/>
  <c r="U73" i="18"/>
  <c r="V73" i="18"/>
  <c r="W73" i="18"/>
  <c r="X73" i="18"/>
  <c r="Y73" i="18"/>
  <c r="Z73" i="18"/>
  <c r="AA73" i="18"/>
  <c r="AB73" i="18"/>
  <c r="AC73" i="18"/>
  <c r="AD73" i="18"/>
  <c r="AE73" i="18"/>
  <c r="AF73" i="18"/>
  <c r="AG73" i="18"/>
  <c r="AH73" i="18"/>
  <c r="AI73" i="18"/>
  <c r="AJ73" i="18"/>
  <c r="AK73" i="18"/>
  <c r="AL73" i="18"/>
  <c r="AM73" i="18"/>
  <c r="AN73" i="18"/>
  <c r="AO73" i="18"/>
  <c r="AP73" i="18"/>
  <c r="AQ73" i="18"/>
  <c r="AR73" i="18"/>
  <c r="AS73" i="18"/>
  <c r="AT73" i="18"/>
  <c r="AU73" i="18"/>
  <c r="AV73" i="18"/>
  <c r="AW73" i="18"/>
  <c r="AX73" i="18"/>
  <c r="AY73" i="18"/>
  <c r="AZ73" i="18"/>
  <c r="BA73" i="18"/>
  <c r="BB73" i="18"/>
  <c r="BC73" i="18"/>
  <c r="BD73" i="18"/>
  <c r="BE73" i="18"/>
  <c r="BF73" i="18"/>
  <c r="BG73" i="18"/>
  <c r="BH73" i="18"/>
  <c r="BI73" i="18"/>
  <c r="BJ73" i="18"/>
  <c r="BK73" i="18"/>
  <c r="BO73" i="18"/>
  <c r="H74" i="18"/>
  <c r="I74" i="18"/>
  <c r="J74" i="18"/>
  <c r="K74" i="18"/>
  <c r="L74" i="18"/>
  <c r="M74" i="18"/>
  <c r="N74" i="18"/>
  <c r="O74" i="18"/>
  <c r="P74" i="18"/>
  <c r="Q74" i="18"/>
  <c r="R74" i="18"/>
  <c r="S74" i="18"/>
  <c r="T74" i="18"/>
  <c r="U74" i="18"/>
  <c r="V74" i="18"/>
  <c r="W74" i="18"/>
  <c r="X74" i="18"/>
  <c r="Y74" i="18"/>
  <c r="Z74" i="18"/>
  <c r="AA74" i="18"/>
  <c r="AB74" i="18"/>
  <c r="AC74" i="18"/>
  <c r="AD74" i="18"/>
  <c r="AE74" i="18"/>
  <c r="AF74" i="18"/>
  <c r="AG74" i="18"/>
  <c r="AH74" i="18"/>
  <c r="AI74" i="18"/>
  <c r="AJ74" i="18"/>
  <c r="AK74" i="18"/>
  <c r="AL74" i="18"/>
  <c r="AM74" i="18"/>
  <c r="AN74" i="18"/>
  <c r="AO74" i="18"/>
  <c r="AP74" i="18"/>
  <c r="AQ74" i="18"/>
  <c r="AR74" i="18"/>
  <c r="AS74" i="18"/>
  <c r="AT74" i="18"/>
  <c r="AU74" i="18"/>
  <c r="AV74" i="18"/>
  <c r="AW74" i="18"/>
  <c r="AX74" i="18"/>
  <c r="AY74" i="18"/>
  <c r="AZ74" i="18"/>
  <c r="BA74" i="18"/>
  <c r="BB74" i="18"/>
  <c r="BC74" i="18"/>
  <c r="BD74" i="18"/>
  <c r="BE74" i="18"/>
  <c r="BF74" i="18"/>
  <c r="BG74" i="18"/>
  <c r="BH74" i="18"/>
  <c r="BI74" i="18"/>
  <c r="BJ74" i="18"/>
  <c r="BK74" i="18"/>
  <c r="BO74" i="18"/>
  <c r="H75" i="18"/>
  <c r="I75" i="18"/>
  <c r="J75" i="18"/>
  <c r="K75" i="18"/>
  <c r="L75" i="18"/>
  <c r="M75" i="18"/>
  <c r="N75" i="18"/>
  <c r="O75" i="18"/>
  <c r="P75" i="18"/>
  <c r="Q75" i="18"/>
  <c r="R75" i="18"/>
  <c r="S75" i="18"/>
  <c r="T75" i="18"/>
  <c r="U75" i="18"/>
  <c r="V75" i="18"/>
  <c r="W75" i="18"/>
  <c r="X75" i="18"/>
  <c r="Y75" i="18"/>
  <c r="Z75" i="18"/>
  <c r="AA75" i="18"/>
  <c r="AB75" i="18"/>
  <c r="AC75" i="18"/>
  <c r="AD75" i="18"/>
  <c r="AE75" i="18"/>
  <c r="AF75" i="18"/>
  <c r="AG75" i="18"/>
  <c r="AH75" i="18"/>
  <c r="AI75" i="18"/>
  <c r="AJ75" i="18"/>
  <c r="AK75" i="18"/>
  <c r="AL75" i="18"/>
  <c r="AM75" i="18"/>
  <c r="AN75" i="18"/>
  <c r="AO75" i="18"/>
  <c r="AP75" i="18"/>
  <c r="AQ75" i="18"/>
  <c r="AR75" i="18"/>
  <c r="AS75" i="18"/>
  <c r="AT75" i="18"/>
  <c r="AU75" i="18"/>
  <c r="AV75" i="18"/>
  <c r="AW75" i="18"/>
  <c r="AX75" i="18"/>
  <c r="AY75" i="18"/>
  <c r="AZ75" i="18"/>
  <c r="BA75" i="18"/>
  <c r="BB75" i="18"/>
  <c r="BC75" i="18"/>
  <c r="BD75" i="18"/>
  <c r="BE75" i="18"/>
  <c r="BF75" i="18"/>
  <c r="BG75" i="18"/>
  <c r="BH75" i="18"/>
  <c r="BI75" i="18"/>
  <c r="BJ75" i="18"/>
  <c r="BK75" i="18"/>
  <c r="BO75" i="18"/>
  <c r="H76" i="18"/>
  <c r="I76" i="18"/>
  <c r="J76" i="18"/>
  <c r="K76" i="18"/>
  <c r="L76" i="18"/>
  <c r="M76" i="18"/>
  <c r="N76" i="18"/>
  <c r="O76" i="18"/>
  <c r="P76" i="18"/>
  <c r="Q76" i="18"/>
  <c r="R76" i="18"/>
  <c r="S76" i="18"/>
  <c r="T76" i="18"/>
  <c r="U76" i="18"/>
  <c r="V76" i="18"/>
  <c r="W76" i="18"/>
  <c r="X76" i="18"/>
  <c r="Y76" i="18"/>
  <c r="Z76" i="18"/>
  <c r="AA76" i="18"/>
  <c r="AB76" i="18"/>
  <c r="AC76" i="18"/>
  <c r="AD76" i="18"/>
  <c r="AE76" i="18"/>
  <c r="AF76" i="18"/>
  <c r="AG76" i="18"/>
  <c r="AH76" i="18"/>
  <c r="AI76" i="18"/>
  <c r="AJ76" i="18"/>
  <c r="AK76" i="18"/>
  <c r="AL76" i="18"/>
  <c r="AM76" i="18"/>
  <c r="AN76" i="18"/>
  <c r="AO76" i="18"/>
  <c r="AP76" i="18"/>
  <c r="AQ76" i="18"/>
  <c r="AR76" i="18"/>
  <c r="AS76" i="18"/>
  <c r="AT76" i="18"/>
  <c r="AU76" i="18"/>
  <c r="AV76" i="18"/>
  <c r="AW76" i="18"/>
  <c r="AX76" i="18"/>
  <c r="AY76" i="18"/>
  <c r="AZ76" i="18"/>
  <c r="BA76" i="18"/>
  <c r="BB76" i="18"/>
  <c r="BC76" i="18"/>
  <c r="BD76" i="18"/>
  <c r="BE76" i="18"/>
  <c r="BF76" i="18"/>
  <c r="BG76" i="18"/>
  <c r="BH76" i="18"/>
  <c r="BI76" i="18"/>
  <c r="BJ76" i="18"/>
  <c r="BK76" i="18"/>
  <c r="BO76" i="18"/>
  <c r="H77" i="18"/>
  <c r="I77" i="18"/>
  <c r="J77" i="18"/>
  <c r="K77" i="18"/>
  <c r="L77" i="18"/>
  <c r="M77" i="18"/>
  <c r="N77" i="18"/>
  <c r="O77" i="18"/>
  <c r="P77" i="18"/>
  <c r="Q77" i="18"/>
  <c r="R77" i="18"/>
  <c r="S77" i="18"/>
  <c r="T77" i="18"/>
  <c r="U77" i="18"/>
  <c r="V77" i="18"/>
  <c r="W77" i="18"/>
  <c r="X77" i="18"/>
  <c r="Y77" i="18"/>
  <c r="Z77" i="18"/>
  <c r="AA77" i="18"/>
  <c r="AB77" i="18"/>
  <c r="AC77" i="18"/>
  <c r="AD77" i="18"/>
  <c r="AE77" i="18"/>
  <c r="AF77" i="18"/>
  <c r="AG77" i="18"/>
  <c r="AH77" i="18"/>
  <c r="AI77" i="18"/>
  <c r="AJ77" i="18"/>
  <c r="AK77" i="18"/>
  <c r="AL77" i="18"/>
  <c r="AM77" i="18"/>
  <c r="AN77" i="18"/>
  <c r="AO77" i="18"/>
  <c r="AP77" i="18"/>
  <c r="AQ77" i="18"/>
  <c r="AR77" i="18"/>
  <c r="AS77" i="18"/>
  <c r="AT77" i="18"/>
  <c r="AU77" i="18"/>
  <c r="AV77" i="18"/>
  <c r="AW77" i="18"/>
  <c r="AX77" i="18"/>
  <c r="AY77" i="18"/>
  <c r="AZ77" i="18"/>
  <c r="BA77" i="18"/>
  <c r="BB77" i="18"/>
  <c r="BC77" i="18"/>
  <c r="BD77" i="18"/>
  <c r="BE77" i="18"/>
  <c r="BF77" i="18"/>
  <c r="BG77" i="18"/>
  <c r="BH77" i="18"/>
  <c r="BI77" i="18"/>
  <c r="BJ77" i="18"/>
  <c r="BK77" i="18"/>
  <c r="BO77" i="18"/>
  <c r="H78" i="18"/>
  <c r="I78" i="18"/>
  <c r="J78" i="18"/>
  <c r="K78" i="18"/>
  <c r="L78" i="18"/>
  <c r="M78" i="18"/>
  <c r="N78" i="18"/>
  <c r="O78" i="18"/>
  <c r="P78" i="18"/>
  <c r="Q78" i="18"/>
  <c r="R78" i="18"/>
  <c r="S78" i="18"/>
  <c r="T78" i="18"/>
  <c r="U78" i="18"/>
  <c r="V78" i="18"/>
  <c r="W78" i="18"/>
  <c r="X78" i="18"/>
  <c r="Y78" i="18"/>
  <c r="Z78" i="18"/>
  <c r="AA78" i="18"/>
  <c r="AB78" i="18"/>
  <c r="AC78" i="18"/>
  <c r="AD78" i="18"/>
  <c r="AE78" i="18"/>
  <c r="AF78" i="18"/>
  <c r="AG78" i="18"/>
  <c r="AH78" i="18"/>
  <c r="AI78" i="18"/>
  <c r="AJ78" i="18"/>
  <c r="AK78" i="18"/>
  <c r="AL78" i="18"/>
  <c r="AM78" i="18"/>
  <c r="AN78" i="18"/>
  <c r="AO78" i="18"/>
  <c r="AP78" i="18"/>
  <c r="AQ78" i="18"/>
  <c r="AR78" i="18"/>
  <c r="AS78" i="18"/>
  <c r="AT78" i="18"/>
  <c r="AU78" i="18"/>
  <c r="AV78" i="18"/>
  <c r="AW78" i="18"/>
  <c r="AX78" i="18"/>
  <c r="AY78" i="18"/>
  <c r="AZ78" i="18"/>
  <c r="BA78" i="18"/>
  <c r="BB78" i="18"/>
  <c r="BC78" i="18"/>
  <c r="BD78" i="18"/>
  <c r="BE78" i="18"/>
  <c r="BF78" i="18"/>
  <c r="BG78" i="18"/>
  <c r="BH78" i="18"/>
  <c r="BI78" i="18"/>
  <c r="BJ78" i="18"/>
  <c r="BK78" i="18"/>
  <c r="BO78" i="18"/>
  <c r="H79" i="18"/>
  <c r="I79" i="18"/>
  <c r="J79" i="18"/>
  <c r="K79" i="18"/>
  <c r="L79" i="18"/>
  <c r="M79" i="18"/>
  <c r="N79" i="18"/>
  <c r="O79" i="18"/>
  <c r="P79" i="18"/>
  <c r="Q79" i="18"/>
  <c r="R79" i="18"/>
  <c r="S79" i="18"/>
  <c r="T79" i="18"/>
  <c r="U79" i="18"/>
  <c r="V79" i="18"/>
  <c r="W79" i="18"/>
  <c r="X79" i="18"/>
  <c r="Y79" i="18"/>
  <c r="Z79" i="18"/>
  <c r="AA79" i="18"/>
  <c r="AB79" i="18"/>
  <c r="AC79" i="18"/>
  <c r="AD79" i="18"/>
  <c r="AE79" i="18"/>
  <c r="AF79" i="18"/>
  <c r="AG79" i="18"/>
  <c r="AH79" i="18"/>
  <c r="AI79" i="18"/>
  <c r="AJ79" i="18"/>
  <c r="AK79" i="18"/>
  <c r="AL79" i="18"/>
  <c r="AM79" i="18"/>
  <c r="AN79" i="18"/>
  <c r="AO79" i="18"/>
  <c r="AP79" i="18"/>
  <c r="AQ79" i="18"/>
  <c r="AR79" i="18"/>
  <c r="AS79" i="18"/>
  <c r="AT79" i="18"/>
  <c r="AU79" i="18"/>
  <c r="AV79" i="18"/>
  <c r="AW79" i="18"/>
  <c r="AX79" i="18"/>
  <c r="AY79" i="18"/>
  <c r="AZ79" i="18"/>
  <c r="BA79" i="18"/>
  <c r="BB79" i="18"/>
  <c r="BC79" i="18"/>
  <c r="BD79" i="18"/>
  <c r="BE79" i="18"/>
  <c r="BF79" i="18"/>
  <c r="BG79" i="18"/>
  <c r="BH79" i="18"/>
  <c r="BI79" i="18"/>
  <c r="BJ79" i="18"/>
  <c r="BK79" i="18"/>
  <c r="BO79" i="18"/>
  <c r="H80" i="18"/>
  <c r="I80" i="18"/>
  <c r="J80" i="18"/>
  <c r="K80" i="18"/>
  <c r="L80" i="18"/>
  <c r="M80" i="18"/>
  <c r="N80" i="18"/>
  <c r="O80" i="18"/>
  <c r="P80" i="18"/>
  <c r="Q80" i="18"/>
  <c r="R80" i="18"/>
  <c r="S80" i="18"/>
  <c r="T80" i="18"/>
  <c r="U80" i="18"/>
  <c r="V80" i="18"/>
  <c r="W80" i="18"/>
  <c r="X80" i="18"/>
  <c r="Y80" i="18"/>
  <c r="Z80" i="18"/>
  <c r="AA80" i="18"/>
  <c r="AB80" i="18"/>
  <c r="AC80" i="18"/>
  <c r="AD80" i="18"/>
  <c r="AE80" i="18"/>
  <c r="AF80" i="18"/>
  <c r="AG80" i="18"/>
  <c r="AH80" i="18"/>
  <c r="AI80" i="18"/>
  <c r="AJ80" i="18"/>
  <c r="AK80" i="18"/>
  <c r="AL80" i="18"/>
  <c r="AM80" i="18"/>
  <c r="AN80" i="18"/>
  <c r="AO80" i="18"/>
  <c r="AP80" i="18"/>
  <c r="AQ80" i="18"/>
  <c r="AR80" i="18"/>
  <c r="AS80" i="18"/>
  <c r="AT80" i="18"/>
  <c r="AU80" i="18"/>
  <c r="AV80" i="18"/>
  <c r="AW80" i="18"/>
  <c r="AX80" i="18"/>
  <c r="AY80" i="18"/>
  <c r="AZ80" i="18"/>
  <c r="BA80" i="18"/>
  <c r="BB80" i="18"/>
  <c r="BC80" i="18"/>
  <c r="BD80" i="18"/>
  <c r="BE80" i="18"/>
  <c r="BF80" i="18"/>
  <c r="BG80" i="18"/>
  <c r="BH80" i="18"/>
  <c r="BI80" i="18"/>
  <c r="BJ80" i="18"/>
  <c r="BK80" i="18"/>
  <c r="BO80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AH81" i="18"/>
  <c r="AI81" i="18"/>
  <c r="AJ81" i="18"/>
  <c r="AK81" i="18"/>
  <c r="AL81" i="18"/>
  <c r="AM81" i="18"/>
  <c r="AN81" i="18"/>
  <c r="AO81" i="18"/>
  <c r="AP81" i="18"/>
  <c r="AQ81" i="18"/>
  <c r="AR81" i="18"/>
  <c r="AS81" i="18"/>
  <c r="AT81" i="18"/>
  <c r="AU81" i="18"/>
  <c r="AV81" i="18"/>
  <c r="AW81" i="18"/>
  <c r="AX81" i="18"/>
  <c r="AY81" i="18"/>
  <c r="AZ81" i="18"/>
  <c r="BA81" i="18"/>
  <c r="BB81" i="18"/>
  <c r="BC81" i="18"/>
  <c r="BD81" i="18"/>
  <c r="BE81" i="18"/>
  <c r="BF81" i="18"/>
  <c r="BG81" i="18"/>
  <c r="BH81" i="18"/>
  <c r="BI81" i="18"/>
  <c r="BJ81" i="18"/>
  <c r="BK81" i="18"/>
  <c r="BO81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AH82" i="18"/>
  <c r="AI82" i="18"/>
  <c r="AJ82" i="18"/>
  <c r="AK82" i="18"/>
  <c r="AL82" i="18"/>
  <c r="AM82" i="18"/>
  <c r="AN82" i="18"/>
  <c r="AO82" i="18"/>
  <c r="AP82" i="18"/>
  <c r="AQ82" i="18"/>
  <c r="AR82" i="18"/>
  <c r="AS82" i="18"/>
  <c r="AT82" i="18"/>
  <c r="AU82" i="18"/>
  <c r="AV82" i="18"/>
  <c r="AW82" i="18"/>
  <c r="AX82" i="18"/>
  <c r="AY82" i="18"/>
  <c r="AZ82" i="18"/>
  <c r="BA82" i="18"/>
  <c r="BB82" i="18"/>
  <c r="BC82" i="18"/>
  <c r="BD82" i="18"/>
  <c r="BE82" i="18"/>
  <c r="BF82" i="18"/>
  <c r="BG82" i="18"/>
  <c r="BH82" i="18"/>
  <c r="BI82" i="18"/>
  <c r="BJ82" i="18"/>
  <c r="BK82" i="18"/>
  <c r="BO82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AH83" i="18"/>
  <c r="AI83" i="18"/>
  <c r="AJ83" i="18"/>
  <c r="AK83" i="18"/>
  <c r="AL83" i="18"/>
  <c r="AM83" i="18"/>
  <c r="AN83" i="18"/>
  <c r="AO83" i="18"/>
  <c r="AP83" i="18"/>
  <c r="AQ83" i="18"/>
  <c r="AR83" i="18"/>
  <c r="AS83" i="18"/>
  <c r="AT83" i="18"/>
  <c r="AU83" i="18"/>
  <c r="AV83" i="18"/>
  <c r="AW83" i="18"/>
  <c r="AX83" i="18"/>
  <c r="AY83" i="18"/>
  <c r="AZ83" i="18"/>
  <c r="BA83" i="18"/>
  <c r="BB83" i="18"/>
  <c r="BC83" i="18"/>
  <c r="BD83" i="18"/>
  <c r="BE83" i="18"/>
  <c r="BF83" i="18"/>
  <c r="BG83" i="18"/>
  <c r="BH83" i="18"/>
  <c r="BI83" i="18"/>
  <c r="BJ83" i="18"/>
  <c r="BK83" i="18"/>
  <c r="BO83" i="18"/>
  <c r="H84" i="18"/>
  <c r="I84" i="18"/>
  <c r="J84" i="18"/>
  <c r="K84" i="18"/>
  <c r="L84" i="18"/>
  <c r="M84" i="18"/>
  <c r="N84" i="18"/>
  <c r="O84" i="18"/>
  <c r="P84" i="18"/>
  <c r="Q84" i="18"/>
  <c r="R84" i="18"/>
  <c r="S84" i="18"/>
  <c r="T84" i="18"/>
  <c r="U84" i="18"/>
  <c r="V84" i="18"/>
  <c r="W84" i="18"/>
  <c r="X84" i="18"/>
  <c r="Y84" i="18"/>
  <c r="Z84" i="18"/>
  <c r="AA84" i="18"/>
  <c r="AB84" i="18"/>
  <c r="AC84" i="18"/>
  <c r="AD84" i="18"/>
  <c r="AE84" i="18"/>
  <c r="AF84" i="18"/>
  <c r="AG84" i="18"/>
  <c r="AH84" i="18"/>
  <c r="AI84" i="18"/>
  <c r="AJ84" i="18"/>
  <c r="AK84" i="18"/>
  <c r="AL84" i="18"/>
  <c r="AM84" i="18"/>
  <c r="AN84" i="18"/>
  <c r="AO84" i="18"/>
  <c r="AP84" i="18"/>
  <c r="AQ84" i="18"/>
  <c r="AR84" i="18"/>
  <c r="AS84" i="18"/>
  <c r="AT84" i="18"/>
  <c r="AU84" i="18"/>
  <c r="AV84" i="18"/>
  <c r="AW84" i="18"/>
  <c r="AX84" i="18"/>
  <c r="AY84" i="18"/>
  <c r="AZ84" i="18"/>
  <c r="BA84" i="18"/>
  <c r="BB84" i="18"/>
  <c r="BC84" i="18"/>
  <c r="BD84" i="18"/>
  <c r="BE84" i="18"/>
  <c r="BF84" i="18"/>
  <c r="BG84" i="18"/>
  <c r="BH84" i="18"/>
  <c r="BI84" i="18"/>
  <c r="BJ84" i="18"/>
  <c r="BK84" i="18"/>
  <c r="BO84" i="18"/>
  <c r="H85" i="18"/>
  <c r="I85" i="18"/>
  <c r="J85" i="18"/>
  <c r="K85" i="18"/>
  <c r="L85" i="18"/>
  <c r="M85" i="18"/>
  <c r="N85" i="18"/>
  <c r="O85" i="18"/>
  <c r="P85" i="18"/>
  <c r="Q85" i="18"/>
  <c r="R85" i="18"/>
  <c r="S85" i="18"/>
  <c r="T85" i="18"/>
  <c r="U85" i="18"/>
  <c r="V85" i="18"/>
  <c r="W85" i="18"/>
  <c r="X85" i="18"/>
  <c r="Y85" i="18"/>
  <c r="Z85" i="18"/>
  <c r="AA85" i="18"/>
  <c r="AB85" i="18"/>
  <c r="AC85" i="18"/>
  <c r="AD85" i="18"/>
  <c r="AE85" i="18"/>
  <c r="AF85" i="18"/>
  <c r="AG85" i="18"/>
  <c r="AH85" i="18"/>
  <c r="AI85" i="18"/>
  <c r="AJ85" i="18"/>
  <c r="AK85" i="18"/>
  <c r="AL85" i="18"/>
  <c r="AM85" i="18"/>
  <c r="AN85" i="18"/>
  <c r="AO85" i="18"/>
  <c r="AP85" i="18"/>
  <c r="AQ85" i="18"/>
  <c r="AR85" i="18"/>
  <c r="AS85" i="18"/>
  <c r="AT85" i="18"/>
  <c r="AU85" i="18"/>
  <c r="AV85" i="18"/>
  <c r="AW85" i="18"/>
  <c r="AX85" i="18"/>
  <c r="AY85" i="18"/>
  <c r="AZ85" i="18"/>
  <c r="BA85" i="18"/>
  <c r="BB85" i="18"/>
  <c r="BC85" i="18"/>
  <c r="BD85" i="18"/>
  <c r="BE85" i="18"/>
  <c r="BF85" i="18"/>
  <c r="BG85" i="18"/>
  <c r="BH85" i="18"/>
  <c r="BI85" i="18"/>
  <c r="BJ85" i="18"/>
  <c r="BK85" i="18"/>
  <c r="BO85" i="18"/>
  <c r="H86" i="18"/>
  <c r="I86" i="18"/>
  <c r="J86" i="18"/>
  <c r="K86" i="18"/>
  <c r="L86" i="18"/>
  <c r="M86" i="18"/>
  <c r="N86" i="18"/>
  <c r="O86" i="18"/>
  <c r="P86" i="18"/>
  <c r="Q86" i="18"/>
  <c r="R86" i="18"/>
  <c r="S86" i="18"/>
  <c r="T86" i="18"/>
  <c r="U86" i="18"/>
  <c r="V86" i="18"/>
  <c r="W86" i="18"/>
  <c r="X86" i="18"/>
  <c r="Y86" i="18"/>
  <c r="Z86" i="18"/>
  <c r="AA86" i="18"/>
  <c r="AB86" i="18"/>
  <c r="AC86" i="18"/>
  <c r="AD86" i="18"/>
  <c r="AE86" i="18"/>
  <c r="AF86" i="18"/>
  <c r="AG86" i="18"/>
  <c r="AH86" i="18"/>
  <c r="AI86" i="18"/>
  <c r="AJ86" i="18"/>
  <c r="AK86" i="18"/>
  <c r="AL86" i="18"/>
  <c r="AM86" i="18"/>
  <c r="AN86" i="18"/>
  <c r="AO86" i="18"/>
  <c r="AP86" i="18"/>
  <c r="AQ86" i="18"/>
  <c r="AR86" i="18"/>
  <c r="AS86" i="18"/>
  <c r="AT86" i="18"/>
  <c r="AU86" i="18"/>
  <c r="AV86" i="18"/>
  <c r="AW86" i="18"/>
  <c r="AX86" i="18"/>
  <c r="AY86" i="18"/>
  <c r="AZ86" i="18"/>
  <c r="BA86" i="18"/>
  <c r="BB86" i="18"/>
  <c r="BC86" i="18"/>
  <c r="BD86" i="18"/>
  <c r="BE86" i="18"/>
  <c r="BF86" i="18"/>
  <c r="BG86" i="18"/>
  <c r="BH86" i="18"/>
  <c r="BI86" i="18"/>
  <c r="BJ86" i="18"/>
  <c r="BK86" i="18"/>
  <c r="BO86" i="18"/>
  <c r="H87" i="18"/>
  <c r="I87" i="18"/>
  <c r="J87" i="18"/>
  <c r="K87" i="18"/>
  <c r="L87" i="18"/>
  <c r="M87" i="18"/>
  <c r="N87" i="18"/>
  <c r="O87" i="18"/>
  <c r="P87" i="18"/>
  <c r="Q87" i="18"/>
  <c r="R87" i="18"/>
  <c r="S87" i="18"/>
  <c r="T87" i="18"/>
  <c r="U87" i="18"/>
  <c r="V87" i="18"/>
  <c r="W87" i="18"/>
  <c r="X87" i="18"/>
  <c r="Y87" i="18"/>
  <c r="Z87" i="18"/>
  <c r="AA87" i="18"/>
  <c r="AB87" i="18"/>
  <c r="AC87" i="18"/>
  <c r="AD87" i="18"/>
  <c r="AE87" i="18"/>
  <c r="AF87" i="18"/>
  <c r="AG87" i="18"/>
  <c r="AH87" i="18"/>
  <c r="AI87" i="18"/>
  <c r="AJ87" i="18"/>
  <c r="AK87" i="18"/>
  <c r="AL87" i="18"/>
  <c r="AM87" i="18"/>
  <c r="AN87" i="18"/>
  <c r="AO87" i="18"/>
  <c r="AP87" i="18"/>
  <c r="AQ87" i="18"/>
  <c r="AR87" i="18"/>
  <c r="AS87" i="18"/>
  <c r="AT87" i="18"/>
  <c r="AU87" i="18"/>
  <c r="AV87" i="18"/>
  <c r="AW87" i="18"/>
  <c r="AX87" i="18"/>
  <c r="AY87" i="18"/>
  <c r="AZ87" i="18"/>
  <c r="BA87" i="18"/>
  <c r="BB87" i="18"/>
  <c r="BC87" i="18"/>
  <c r="BD87" i="18"/>
  <c r="BE87" i="18"/>
  <c r="BF87" i="18"/>
  <c r="BG87" i="18"/>
  <c r="BH87" i="18"/>
  <c r="BI87" i="18"/>
  <c r="BJ87" i="18"/>
  <c r="BK87" i="18"/>
  <c r="BO87" i="18"/>
  <c r="H88" i="18"/>
  <c r="I88" i="18"/>
  <c r="J88" i="18"/>
  <c r="K88" i="18"/>
  <c r="L88" i="18"/>
  <c r="M88" i="18"/>
  <c r="N88" i="18"/>
  <c r="O88" i="18"/>
  <c r="P88" i="18"/>
  <c r="Q88" i="18"/>
  <c r="R88" i="18"/>
  <c r="S88" i="18"/>
  <c r="T88" i="18"/>
  <c r="U88" i="18"/>
  <c r="V88" i="18"/>
  <c r="W88" i="18"/>
  <c r="X88" i="18"/>
  <c r="Y88" i="18"/>
  <c r="Z88" i="18"/>
  <c r="AA88" i="18"/>
  <c r="AB88" i="18"/>
  <c r="AC88" i="18"/>
  <c r="AD88" i="18"/>
  <c r="AE88" i="18"/>
  <c r="AF88" i="18"/>
  <c r="AG88" i="18"/>
  <c r="AH88" i="18"/>
  <c r="AI88" i="18"/>
  <c r="AJ88" i="18"/>
  <c r="AK88" i="18"/>
  <c r="AL88" i="18"/>
  <c r="AM88" i="18"/>
  <c r="AN88" i="18"/>
  <c r="AO88" i="18"/>
  <c r="AP88" i="18"/>
  <c r="AQ88" i="18"/>
  <c r="AR88" i="18"/>
  <c r="AS88" i="18"/>
  <c r="AT88" i="18"/>
  <c r="AU88" i="18"/>
  <c r="AV88" i="18"/>
  <c r="AW88" i="18"/>
  <c r="AX88" i="18"/>
  <c r="AY88" i="18"/>
  <c r="AZ88" i="18"/>
  <c r="BA88" i="18"/>
  <c r="BB88" i="18"/>
  <c r="BC88" i="18"/>
  <c r="BD88" i="18"/>
  <c r="BE88" i="18"/>
  <c r="BF88" i="18"/>
  <c r="BG88" i="18"/>
  <c r="BH88" i="18"/>
  <c r="BI88" i="18"/>
  <c r="BJ88" i="18"/>
  <c r="BK88" i="18"/>
  <c r="BO88" i="18"/>
  <c r="H89" i="18"/>
  <c r="I89" i="18"/>
  <c r="J89" i="18"/>
  <c r="K89" i="18"/>
  <c r="L89" i="18"/>
  <c r="M89" i="18"/>
  <c r="N89" i="18"/>
  <c r="O89" i="18"/>
  <c r="P89" i="18"/>
  <c r="Q89" i="18"/>
  <c r="R89" i="18"/>
  <c r="S89" i="18"/>
  <c r="T89" i="18"/>
  <c r="U89" i="18"/>
  <c r="V89" i="18"/>
  <c r="W89" i="18"/>
  <c r="X89" i="18"/>
  <c r="Y89" i="18"/>
  <c r="Z89" i="18"/>
  <c r="AA89" i="18"/>
  <c r="AB89" i="18"/>
  <c r="AC89" i="18"/>
  <c r="AD89" i="18"/>
  <c r="AE89" i="18"/>
  <c r="AF89" i="18"/>
  <c r="AG89" i="18"/>
  <c r="AH89" i="18"/>
  <c r="AI89" i="18"/>
  <c r="AJ89" i="18"/>
  <c r="AK89" i="18"/>
  <c r="AL89" i="18"/>
  <c r="AM89" i="18"/>
  <c r="AN89" i="18"/>
  <c r="AO89" i="18"/>
  <c r="AP89" i="18"/>
  <c r="AQ89" i="18"/>
  <c r="AR89" i="18"/>
  <c r="AS89" i="18"/>
  <c r="AT89" i="18"/>
  <c r="AU89" i="18"/>
  <c r="AV89" i="18"/>
  <c r="AW89" i="18"/>
  <c r="AX89" i="18"/>
  <c r="AY89" i="18"/>
  <c r="AZ89" i="18"/>
  <c r="BA89" i="18"/>
  <c r="BB89" i="18"/>
  <c r="BC89" i="18"/>
  <c r="BD89" i="18"/>
  <c r="BE89" i="18"/>
  <c r="BF89" i="18"/>
  <c r="BG89" i="18"/>
  <c r="BH89" i="18"/>
  <c r="BI89" i="18"/>
  <c r="BJ89" i="18"/>
  <c r="BK89" i="18"/>
  <c r="BO89" i="18"/>
  <c r="H90" i="18"/>
  <c r="I90" i="18"/>
  <c r="J90" i="18"/>
  <c r="K90" i="18"/>
  <c r="L90" i="18"/>
  <c r="M90" i="18"/>
  <c r="N90" i="18"/>
  <c r="O90" i="18"/>
  <c r="P90" i="18"/>
  <c r="Q90" i="18"/>
  <c r="R90" i="18"/>
  <c r="S90" i="18"/>
  <c r="T90" i="18"/>
  <c r="U90" i="18"/>
  <c r="V90" i="18"/>
  <c r="W90" i="18"/>
  <c r="X90" i="18"/>
  <c r="Y90" i="18"/>
  <c r="Z90" i="18"/>
  <c r="AA90" i="18"/>
  <c r="AB90" i="18"/>
  <c r="AC90" i="18"/>
  <c r="AD90" i="18"/>
  <c r="AE90" i="18"/>
  <c r="AF90" i="18"/>
  <c r="AG90" i="18"/>
  <c r="AH90" i="18"/>
  <c r="AI90" i="18"/>
  <c r="AJ90" i="18"/>
  <c r="AK90" i="18"/>
  <c r="AL90" i="18"/>
  <c r="AM90" i="18"/>
  <c r="AN90" i="18"/>
  <c r="AO90" i="18"/>
  <c r="AP90" i="18"/>
  <c r="AQ90" i="18"/>
  <c r="AR90" i="18"/>
  <c r="AS90" i="18"/>
  <c r="AT90" i="18"/>
  <c r="AU90" i="18"/>
  <c r="AV90" i="18"/>
  <c r="AW90" i="18"/>
  <c r="AX90" i="18"/>
  <c r="AY90" i="18"/>
  <c r="AZ90" i="18"/>
  <c r="BA90" i="18"/>
  <c r="BB90" i="18"/>
  <c r="BC90" i="18"/>
  <c r="BD90" i="18"/>
  <c r="BE90" i="18"/>
  <c r="BF90" i="18"/>
  <c r="BG90" i="18"/>
  <c r="BH90" i="18"/>
  <c r="BI90" i="18"/>
  <c r="BJ90" i="18"/>
  <c r="BK90" i="18"/>
  <c r="BO90" i="18"/>
  <c r="H91" i="18"/>
  <c r="I91" i="18"/>
  <c r="J91" i="18"/>
  <c r="K91" i="18"/>
  <c r="L91" i="18"/>
  <c r="M91" i="18"/>
  <c r="N91" i="18"/>
  <c r="O91" i="18"/>
  <c r="P91" i="18"/>
  <c r="Q91" i="18"/>
  <c r="R91" i="18"/>
  <c r="S91" i="18"/>
  <c r="T91" i="18"/>
  <c r="U91" i="18"/>
  <c r="V91" i="18"/>
  <c r="W91" i="18"/>
  <c r="X91" i="18"/>
  <c r="Y91" i="18"/>
  <c r="Z91" i="18"/>
  <c r="AA91" i="18"/>
  <c r="AB91" i="18"/>
  <c r="AC91" i="18"/>
  <c r="AD91" i="18"/>
  <c r="AE91" i="18"/>
  <c r="AF91" i="18"/>
  <c r="AG91" i="18"/>
  <c r="AH91" i="18"/>
  <c r="AI91" i="18"/>
  <c r="AJ91" i="18"/>
  <c r="AK91" i="18"/>
  <c r="AL91" i="18"/>
  <c r="AM91" i="18"/>
  <c r="AN91" i="18"/>
  <c r="AO91" i="18"/>
  <c r="AP91" i="18"/>
  <c r="AQ91" i="18"/>
  <c r="AR91" i="18"/>
  <c r="AS91" i="18"/>
  <c r="AT91" i="18"/>
  <c r="AU91" i="18"/>
  <c r="AV91" i="18"/>
  <c r="AW91" i="18"/>
  <c r="AX91" i="18"/>
  <c r="AY91" i="18"/>
  <c r="AZ91" i="18"/>
  <c r="BA91" i="18"/>
  <c r="BB91" i="18"/>
  <c r="BC91" i="18"/>
  <c r="BD91" i="18"/>
  <c r="BE91" i="18"/>
  <c r="BF91" i="18"/>
  <c r="BG91" i="18"/>
  <c r="BH91" i="18"/>
  <c r="BI91" i="18"/>
  <c r="BJ91" i="18"/>
  <c r="BK91" i="18"/>
  <c r="BO91" i="18"/>
  <c r="H92" i="18"/>
  <c r="I92" i="18"/>
  <c r="J92" i="18"/>
  <c r="K92" i="18"/>
  <c r="L92" i="18"/>
  <c r="M92" i="18"/>
  <c r="N92" i="18"/>
  <c r="O92" i="18"/>
  <c r="P92" i="18"/>
  <c r="Q92" i="18"/>
  <c r="R92" i="18"/>
  <c r="S92" i="18"/>
  <c r="T92" i="18"/>
  <c r="U92" i="18"/>
  <c r="V92" i="18"/>
  <c r="W92" i="18"/>
  <c r="X92" i="18"/>
  <c r="Y92" i="18"/>
  <c r="Z92" i="18"/>
  <c r="AA92" i="18"/>
  <c r="AB92" i="18"/>
  <c r="AC92" i="18"/>
  <c r="AD92" i="18"/>
  <c r="AE92" i="18"/>
  <c r="AF92" i="18"/>
  <c r="AG92" i="18"/>
  <c r="AH92" i="18"/>
  <c r="AI92" i="18"/>
  <c r="AJ92" i="18"/>
  <c r="AK92" i="18"/>
  <c r="AL92" i="18"/>
  <c r="AM92" i="18"/>
  <c r="AN92" i="18"/>
  <c r="AO92" i="18"/>
  <c r="AP92" i="18"/>
  <c r="AQ92" i="18"/>
  <c r="AR92" i="18"/>
  <c r="AS92" i="18"/>
  <c r="AT92" i="18"/>
  <c r="AU92" i="18"/>
  <c r="AV92" i="18"/>
  <c r="AW92" i="18"/>
  <c r="AX92" i="18"/>
  <c r="AY92" i="18"/>
  <c r="AZ92" i="18"/>
  <c r="BA92" i="18"/>
  <c r="BB92" i="18"/>
  <c r="BC92" i="18"/>
  <c r="BD92" i="18"/>
  <c r="BE92" i="18"/>
  <c r="BF92" i="18"/>
  <c r="BG92" i="18"/>
  <c r="BH92" i="18"/>
  <c r="BI92" i="18"/>
  <c r="BJ92" i="18"/>
  <c r="BK92" i="18"/>
  <c r="BO92" i="18"/>
  <c r="H93" i="18"/>
  <c r="I93" i="18"/>
  <c r="J93" i="18"/>
  <c r="K93" i="18"/>
  <c r="L93" i="18"/>
  <c r="M93" i="18"/>
  <c r="N93" i="18"/>
  <c r="O93" i="18"/>
  <c r="P93" i="18"/>
  <c r="Q93" i="18"/>
  <c r="R93" i="18"/>
  <c r="S93" i="18"/>
  <c r="T93" i="18"/>
  <c r="U93" i="18"/>
  <c r="V93" i="18"/>
  <c r="W93" i="18"/>
  <c r="X93" i="18"/>
  <c r="Y93" i="18"/>
  <c r="Z93" i="18"/>
  <c r="AA93" i="18"/>
  <c r="AB93" i="18"/>
  <c r="AC93" i="18"/>
  <c r="AD93" i="18"/>
  <c r="AE93" i="18"/>
  <c r="AF93" i="18"/>
  <c r="AG93" i="18"/>
  <c r="AH93" i="18"/>
  <c r="AI93" i="18"/>
  <c r="AJ93" i="18"/>
  <c r="AK93" i="18"/>
  <c r="AL93" i="18"/>
  <c r="AM93" i="18"/>
  <c r="AN93" i="18"/>
  <c r="AO93" i="18"/>
  <c r="AP93" i="18"/>
  <c r="AQ93" i="18"/>
  <c r="AR93" i="18"/>
  <c r="AS93" i="18"/>
  <c r="AT93" i="18"/>
  <c r="AU93" i="18"/>
  <c r="AV93" i="18"/>
  <c r="AW93" i="18"/>
  <c r="AX93" i="18"/>
  <c r="AY93" i="18"/>
  <c r="AZ93" i="18"/>
  <c r="BA93" i="18"/>
  <c r="BB93" i="18"/>
  <c r="BC93" i="18"/>
  <c r="BD93" i="18"/>
  <c r="BE93" i="18"/>
  <c r="BF93" i="18"/>
  <c r="BG93" i="18"/>
  <c r="BH93" i="18"/>
  <c r="BI93" i="18"/>
  <c r="BJ93" i="18"/>
  <c r="BK93" i="18"/>
  <c r="BO93" i="18"/>
  <c r="H94" i="18"/>
  <c r="I94" i="18"/>
  <c r="J94" i="18"/>
  <c r="K94" i="18"/>
  <c r="L94" i="18"/>
  <c r="M94" i="18"/>
  <c r="N94" i="18"/>
  <c r="O94" i="18"/>
  <c r="P94" i="18"/>
  <c r="Q94" i="18"/>
  <c r="R94" i="18"/>
  <c r="S94" i="18"/>
  <c r="T94" i="18"/>
  <c r="U94" i="18"/>
  <c r="V94" i="18"/>
  <c r="W94" i="18"/>
  <c r="X94" i="18"/>
  <c r="Y94" i="18"/>
  <c r="Z94" i="18"/>
  <c r="AA94" i="18"/>
  <c r="AB94" i="18"/>
  <c r="AC94" i="18"/>
  <c r="AD94" i="18"/>
  <c r="AE94" i="18"/>
  <c r="AF94" i="18"/>
  <c r="AG94" i="18"/>
  <c r="AH94" i="18"/>
  <c r="AI94" i="18"/>
  <c r="AJ94" i="18"/>
  <c r="AK94" i="18"/>
  <c r="AL94" i="18"/>
  <c r="AM94" i="18"/>
  <c r="AN94" i="18"/>
  <c r="AO94" i="18"/>
  <c r="AP94" i="18"/>
  <c r="AQ94" i="18"/>
  <c r="AR94" i="18"/>
  <c r="AS94" i="18"/>
  <c r="AT94" i="18"/>
  <c r="AU94" i="18"/>
  <c r="AV94" i="18"/>
  <c r="AW94" i="18"/>
  <c r="AX94" i="18"/>
  <c r="AY94" i="18"/>
  <c r="AZ94" i="18"/>
  <c r="BA94" i="18"/>
  <c r="BB94" i="18"/>
  <c r="BC94" i="18"/>
  <c r="BD94" i="18"/>
  <c r="BE94" i="18"/>
  <c r="BF94" i="18"/>
  <c r="BG94" i="18"/>
  <c r="BH94" i="18"/>
  <c r="BI94" i="18"/>
  <c r="BJ94" i="18"/>
  <c r="BK94" i="18"/>
  <c r="BO94" i="18"/>
  <c r="H95" i="18"/>
  <c r="I95" i="18"/>
  <c r="J95" i="18"/>
  <c r="K95" i="18"/>
  <c r="L95" i="18"/>
  <c r="M95" i="18"/>
  <c r="N95" i="18"/>
  <c r="O95" i="18"/>
  <c r="P95" i="18"/>
  <c r="Q95" i="18"/>
  <c r="R95" i="18"/>
  <c r="S95" i="18"/>
  <c r="T95" i="18"/>
  <c r="U95" i="18"/>
  <c r="V95" i="18"/>
  <c r="W95" i="18"/>
  <c r="X95" i="18"/>
  <c r="Y95" i="18"/>
  <c r="Z95" i="18"/>
  <c r="AA95" i="18"/>
  <c r="AB95" i="18"/>
  <c r="AC95" i="18"/>
  <c r="AD95" i="18"/>
  <c r="AE95" i="18"/>
  <c r="AF95" i="18"/>
  <c r="AG95" i="18"/>
  <c r="AH95" i="18"/>
  <c r="AI95" i="18"/>
  <c r="AJ95" i="18"/>
  <c r="AK95" i="18"/>
  <c r="AL95" i="18"/>
  <c r="AM95" i="18"/>
  <c r="AN95" i="18"/>
  <c r="AO95" i="18"/>
  <c r="AP95" i="18"/>
  <c r="AQ95" i="18"/>
  <c r="AR95" i="18"/>
  <c r="AS95" i="18"/>
  <c r="AT95" i="18"/>
  <c r="AU95" i="18"/>
  <c r="AV95" i="18"/>
  <c r="AW95" i="18"/>
  <c r="AX95" i="18"/>
  <c r="AY95" i="18"/>
  <c r="AZ95" i="18"/>
  <c r="BA95" i="18"/>
  <c r="BB95" i="18"/>
  <c r="BC95" i="18"/>
  <c r="BD95" i="18"/>
  <c r="BE95" i="18"/>
  <c r="BF95" i="18"/>
  <c r="BG95" i="18"/>
  <c r="BH95" i="18"/>
  <c r="BI95" i="18"/>
  <c r="BJ95" i="18"/>
  <c r="BK95" i="18"/>
  <c r="BO95" i="18"/>
  <c r="H96" i="18"/>
  <c r="I96" i="18"/>
  <c r="J96" i="18"/>
  <c r="K96" i="18"/>
  <c r="L96" i="18"/>
  <c r="M96" i="18"/>
  <c r="N96" i="18"/>
  <c r="O96" i="18"/>
  <c r="P96" i="18"/>
  <c r="Q96" i="18"/>
  <c r="R96" i="18"/>
  <c r="S96" i="18"/>
  <c r="T96" i="18"/>
  <c r="U96" i="18"/>
  <c r="V96" i="18"/>
  <c r="W96" i="18"/>
  <c r="X96" i="18"/>
  <c r="Y96" i="18"/>
  <c r="Z96" i="18"/>
  <c r="AA96" i="18"/>
  <c r="AB96" i="18"/>
  <c r="AC96" i="18"/>
  <c r="AD96" i="18"/>
  <c r="AE96" i="18"/>
  <c r="AF96" i="18"/>
  <c r="AG96" i="18"/>
  <c r="AH96" i="18"/>
  <c r="AI96" i="18"/>
  <c r="AJ96" i="18"/>
  <c r="AK96" i="18"/>
  <c r="AL96" i="18"/>
  <c r="AM96" i="18"/>
  <c r="AN96" i="18"/>
  <c r="AO96" i="18"/>
  <c r="AP96" i="18"/>
  <c r="AQ96" i="18"/>
  <c r="AR96" i="18"/>
  <c r="AS96" i="18"/>
  <c r="AT96" i="18"/>
  <c r="AU96" i="18"/>
  <c r="AV96" i="18"/>
  <c r="AW96" i="18"/>
  <c r="AX96" i="18"/>
  <c r="AY96" i="18"/>
  <c r="AZ96" i="18"/>
  <c r="BA96" i="18"/>
  <c r="BB96" i="18"/>
  <c r="BC96" i="18"/>
  <c r="BD96" i="18"/>
  <c r="BE96" i="18"/>
  <c r="BF96" i="18"/>
  <c r="BG96" i="18"/>
  <c r="BH96" i="18"/>
  <c r="BI96" i="18"/>
  <c r="BJ96" i="18"/>
  <c r="BK96" i="18"/>
  <c r="BO96" i="18"/>
  <c r="H97" i="18"/>
  <c r="I97" i="18"/>
  <c r="J97" i="18"/>
  <c r="K97" i="18"/>
  <c r="L97" i="18"/>
  <c r="M97" i="18"/>
  <c r="N97" i="18"/>
  <c r="O97" i="18"/>
  <c r="P97" i="18"/>
  <c r="Q97" i="18"/>
  <c r="R97" i="18"/>
  <c r="S97" i="18"/>
  <c r="T97" i="18"/>
  <c r="U97" i="18"/>
  <c r="V97" i="18"/>
  <c r="W97" i="18"/>
  <c r="X97" i="18"/>
  <c r="Y97" i="18"/>
  <c r="Z97" i="18"/>
  <c r="AA97" i="18"/>
  <c r="AB97" i="18"/>
  <c r="AC97" i="18"/>
  <c r="AD97" i="18"/>
  <c r="AE97" i="18"/>
  <c r="AF97" i="18"/>
  <c r="AG97" i="18"/>
  <c r="AH97" i="18"/>
  <c r="AI97" i="18"/>
  <c r="AJ97" i="18"/>
  <c r="AK97" i="18"/>
  <c r="AL97" i="18"/>
  <c r="AM97" i="18"/>
  <c r="AN97" i="18"/>
  <c r="AO97" i="18"/>
  <c r="AP97" i="18"/>
  <c r="AQ97" i="18"/>
  <c r="AR97" i="18"/>
  <c r="AS97" i="18"/>
  <c r="AT97" i="18"/>
  <c r="AU97" i="18"/>
  <c r="AV97" i="18"/>
  <c r="AW97" i="18"/>
  <c r="AX97" i="18"/>
  <c r="AY97" i="18"/>
  <c r="AZ97" i="18"/>
  <c r="BA97" i="18"/>
  <c r="BB97" i="18"/>
  <c r="BC97" i="18"/>
  <c r="BD97" i="18"/>
  <c r="BE97" i="18"/>
  <c r="BF97" i="18"/>
  <c r="BG97" i="18"/>
  <c r="BH97" i="18"/>
  <c r="BI97" i="18"/>
  <c r="BJ97" i="18"/>
  <c r="BK97" i="18"/>
  <c r="BO97" i="18"/>
  <c r="H98" i="18"/>
  <c r="I98" i="18"/>
  <c r="J98" i="18"/>
  <c r="K98" i="18"/>
  <c r="L98" i="18"/>
  <c r="M98" i="18"/>
  <c r="N98" i="18"/>
  <c r="O98" i="18"/>
  <c r="P98" i="18"/>
  <c r="Q98" i="18"/>
  <c r="R98" i="18"/>
  <c r="S98" i="18"/>
  <c r="T98" i="18"/>
  <c r="U98" i="18"/>
  <c r="V98" i="18"/>
  <c r="W98" i="18"/>
  <c r="X98" i="18"/>
  <c r="Y98" i="18"/>
  <c r="Z98" i="18"/>
  <c r="AA98" i="18"/>
  <c r="AB98" i="18"/>
  <c r="AC98" i="18"/>
  <c r="AD98" i="18"/>
  <c r="AE98" i="18"/>
  <c r="AF98" i="18"/>
  <c r="AG98" i="18"/>
  <c r="AH98" i="18"/>
  <c r="AI98" i="18"/>
  <c r="AJ98" i="18"/>
  <c r="AK98" i="18"/>
  <c r="AL98" i="18"/>
  <c r="AM98" i="18"/>
  <c r="AN98" i="18"/>
  <c r="AO98" i="18"/>
  <c r="AP98" i="18"/>
  <c r="AQ98" i="18"/>
  <c r="AR98" i="18"/>
  <c r="AS98" i="18"/>
  <c r="AT98" i="18"/>
  <c r="AU98" i="18"/>
  <c r="AV98" i="18"/>
  <c r="AW98" i="18"/>
  <c r="AX98" i="18"/>
  <c r="AY98" i="18"/>
  <c r="AZ98" i="18"/>
  <c r="BA98" i="18"/>
  <c r="BB98" i="18"/>
  <c r="BC98" i="18"/>
  <c r="BD98" i="18"/>
  <c r="BE98" i="18"/>
  <c r="BF98" i="18"/>
  <c r="BG98" i="18"/>
  <c r="BH98" i="18"/>
  <c r="BI98" i="18"/>
  <c r="BJ98" i="18"/>
  <c r="BK98" i="18"/>
  <c r="BO98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AA99" i="18"/>
  <c r="AB99" i="18"/>
  <c r="AC99" i="18"/>
  <c r="AD99" i="18"/>
  <c r="AE99" i="18"/>
  <c r="AF99" i="18"/>
  <c r="AG99" i="18"/>
  <c r="AH99" i="18"/>
  <c r="AI99" i="18"/>
  <c r="AJ99" i="18"/>
  <c r="AK99" i="18"/>
  <c r="AL99" i="18"/>
  <c r="AM99" i="18"/>
  <c r="AN99" i="18"/>
  <c r="AO99" i="18"/>
  <c r="AP99" i="18"/>
  <c r="AQ99" i="18"/>
  <c r="AR99" i="18"/>
  <c r="AS99" i="18"/>
  <c r="AT99" i="18"/>
  <c r="AU99" i="18"/>
  <c r="AV99" i="18"/>
  <c r="AW99" i="18"/>
  <c r="AX99" i="18"/>
  <c r="AY99" i="18"/>
  <c r="AZ99" i="18"/>
  <c r="BA99" i="18"/>
  <c r="BB99" i="18"/>
  <c r="BC99" i="18"/>
  <c r="BD99" i="18"/>
  <c r="BE99" i="18"/>
  <c r="BF99" i="18"/>
  <c r="BG99" i="18"/>
  <c r="BH99" i="18"/>
  <c r="BI99" i="18"/>
  <c r="BJ99" i="18"/>
  <c r="BK99" i="18"/>
  <c r="BO99" i="18"/>
  <c r="H100" i="18"/>
  <c r="I100" i="18"/>
  <c r="J100" i="18"/>
  <c r="K100" i="18"/>
  <c r="L100" i="18"/>
  <c r="M100" i="18"/>
  <c r="N100" i="18"/>
  <c r="O100" i="18"/>
  <c r="P100" i="18"/>
  <c r="Q100" i="18"/>
  <c r="R100" i="18"/>
  <c r="S100" i="18"/>
  <c r="T100" i="18"/>
  <c r="U100" i="18"/>
  <c r="V100" i="18"/>
  <c r="W100" i="18"/>
  <c r="X100" i="18"/>
  <c r="Y100" i="18"/>
  <c r="Z100" i="18"/>
  <c r="AA100" i="18"/>
  <c r="AB100" i="18"/>
  <c r="AC100" i="18"/>
  <c r="AD100" i="18"/>
  <c r="AE100" i="18"/>
  <c r="AF100" i="18"/>
  <c r="AG100" i="18"/>
  <c r="AH100" i="18"/>
  <c r="AI100" i="18"/>
  <c r="AJ100" i="18"/>
  <c r="AK100" i="18"/>
  <c r="AL100" i="18"/>
  <c r="AM100" i="18"/>
  <c r="AN100" i="18"/>
  <c r="AO100" i="18"/>
  <c r="AP100" i="18"/>
  <c r="AQ100" i="18"/>
  <c r="AR100" i="18"/>
  <c r="AS100" i="18"/>
  <c r="AT100" i="18"/>
  <c r="AU100" i="18"/>
  <c r="AV100" i="18"/>
  <c r="AW100" i="18"/>
  <c r="AX100" i="18"/>
  <c r="AY100" i="18"/>
  <c r="AZ100" i="18"/>
  <c r="BA100" i="18"/>
  <c r="BB100" i="18"/>
  <c r="BC100" i="18"/>
  <c r="BD100" i="18"/>
  <c r="BE100" i="18"/>
  <c r="BF100" i="18"/>
  <c r="BG100" i="18"/>
  <c r="BH100" i="18"/>
  <c r="BI100" i="18"/>
  <c r="BJ100" i="18"/>
  <c r="BK100" i="18"/>
  <c r="BO100" i="18"/>
  <c r="H101" i="18"/>
  <c r="I101" i="18"/>
  <c r="J101" i="18"/>
  <c r="K101" i="18"/>
  <c r="L101" i="18"/>
  <c r="M101" i="18"/>
  <c r="N101" i="18"/>
  <c r="O101" i="18"/>
  <c r="P101" i="18"/>
  <c r="Q101" i="18"/>
  <c r="R101" i="18"/>
  <c r="S101" i="18"/>
  <c r="T101" i="18"/>
  <c r="U101" i="18"/>
  <c r="V101" i="18"/>
  <c r="W101" i="18"/>
  <c r="X101" i="18"/>
  <c r="Y101" i="18"/>
  <c r="Z101" i="18"/>
  <c r="AA101" i="18"/>
  <c r="AB101" i="18"/>
  <c r="AC101" i="18"/>
  <c r="AD101" i="18"/>
  <c r="AE101" i="18"/>
  <c r="AF101" i="18"/>
  <c r="AG101" i="18"/>
  <c r="AH101" i="18"/>
  <c r="AI101" i="18"/>
  <c r="AJ101" i="18"/>
  <c r="AK101" i="18"/>
  <c r="AL101" i="18"/>
  <c r="AM101" i="18"/>
  <c r="AN101" i="18"/>
  <c r="AO101" i="18"/>
  <c r="AP101" i="18"/>
  <c r="AQ101" i="18"/>
  <c r="AR101" i="18"/>
  <c r="AS101" i="18"/>
  <c r="AT101" i="18"/>
  <c r="AU101" i="18"/>
  <c r="AV101" i="18"/>
  <c r="AW101" i="18"/>
  <c r="AX101" i="18"/>
  <c r="AY101" i="18"/>
  <c r="AZ101" i="18"/>
  <c r="BA101" i="18"/>
  <c r="BB101" i="18"/>
  <c r="BC101" i="18"/>
  <c r="BD101" i="18"/>
  <c r="BE101" i="18"/>
  <c r="BF101" i="18"/>
  <c r="BG101" i="18"/>
  <c r="BH101" i="18"/>
  <c r="BI101" i="18"/>
  <c r="BJ101" i="18"/>
  <c r="BK101" i="18"/>
  <c r="BO101" i="18"/>
  <c r="H102" i="18"/>
  <c r="I102" i="18"/>
  <c r="J102" i="18"/>
  <c r="K102" i="18"/>
  <c r="L102" i="18"/>
  <c r="M102" i="18"/>
  <c r="N102" i="18"/>
  <c r="O102" i="18"/>
  <c r="P102" i="18"/>
  <c r="Q102" i="18"/>
  <c r="R102" i="18"/>
  <c r="S102" i="18"/>
  <c r="T102" i="18"/>
  <c r="U102" i="18"/>
  <c r="V102" i="18"/>
  <c r="W102" i="18"/>
  <c r="X102" i="18"/>
  <c r="Y102" i="18"/>
  <c r="Z102" i="18"/>
  <c r="AA102" i="18"/>
  <c r="AB102" i="18"/>
  <c r="AC102" i="18"/>
  <c r="AD102" i="18"/>
  <c r="AE102" i="18"/>
  <c r="AF102" i="18"/>
  <c r="AG102" i="18"/>
  <c r="AH102" i="18"/>
  <c r="AI102" i="18"/>
  <c r="AJ102" i="18"/>
  <c r="AK102" i="18"/>
  <c r="AL102" i="18"/>
  <c r="AM102" i="18"/>
  <c r="AN102" i="18"/>
  <c r="AO102" i="18"/>
  <c r="AP102" i="18"/>
  <c r="AQ102" i="18"/>
  <c r="AR102" i="18"/>
  <c r="AS102" i="18"/>
  <c r="AT102" i="18"/>
  <c r="AU102" i="18"/>
  <c r="AV102" i="18"/>
  <c r="AW102" i="18"/>
  <c r="AX102" i="18"/>
  <c r="AY102" i="18"/>
  <c r="AZ102" i="18"/>
  <c r="BA102" i="18"/>
  <c r="BB102" i="18"/>
  <c r="BC102" i="18"/>
  <c r="BD102" i="18"/>
  <c r="BE102" i="18"/>
  <c r="BF102" i="18"/>
  <c r="BG102" i="18"/>
  <c r="BH102" i="18"/>
  <c r="BI102" i="18"/>
  <c r="BJ102" i="18"/>
  <c r="BK102" i="18"/>
  <c r="BO102" i="18"/>
  <c r="H103" i="18"/>
  <c r="I103" i="18"/>
  <c r="J103" i="18"/>
  <c r="K103" i="18"/>
  <c r="L103" i="18"/>
  <c r="M103" i="18"/>
  <c r="N103" i="18"/>
  <c r="O103" i="18"/>
  <c r="P103" i="18"/>
  <c r="Q103" i="18"/>
  <c r="R103" i="18"/>
  <c r="S103" i="18"/>
  <c r="T103" i="18"/>
  <c r="U103" i="18"/>
  <c r="V103" i="18"/>
  <c r="W103" i="18"/>
  <c r="X103" i="18"/>
  <c r="Y103" i="18"/>
  <c r="Z103" i="18"/>
  <c r="AA103" i="18"/>
  <c r="AB103" i="18"/>
  <c r="AC103" i="18"/>
  <c r="AD103" i="18"/>
  <c r="AE103" i="18"/>
  <c r="AF103" i="18"/>
  <c r="AG103" i="18"/>
  <c r="AH103" i="18"/>
  <c r="AI103" i="18"/>
  <c r="AJ103" i="18"/>
  <c r="AK103" i="18"/>
  <c r="AL103" i="18"/>
  <c r="AM103" i="18"/>
  <c r="AN103" i="18"/>
  <c r="AO103" i="18"/>
  <c r="AP103" i="18"/>
  <c r="AQ103" i="18"/>
  <c r="AR103" i="18"/>
  <c r="AS103" i="18"/>
  <c r="AT103" i="18"/>
  <c r="AU103" i="18"/>
  <c r="AV103" i="18"/>
  <c r="AW103" i="18"/>
  <c r="AX103" i="18"/>
  <c r="AY103" i="18"/>
  <c r="AZ103" i="18"/>
  <c r="BA103" i="18"/>
  <c r="BB103" i="18"/>
  <c r="BC103" i="18"/>
  <c r="BD103" i="18"/>
  <c r="BE103" i="18"/>
  <c r="BF103" i="18"/>
  <c r="BG103" i="18"/>
  <c r="BH103" i="18"/>
  <c r="BI103" i="18"/>
  <c r="BJ103" i="18"/>
  <c r="BK103" i="18"/>
  <c r="BO103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AH104" i="18"/>
  <c r="AI104" i="18"/>
  <c r="AJ104" i="18"/>
  <c r="AK104" i="18"/>
  <c r="AL104" i="18"/>
  <c r="AM104" i="18"/>
  <c r="AN104" i="18"/>
  <c r="AO104" i="18"/>
  <c r="AP104" i="18"/>
  <c r="AQ104" i="18"/>
  <c r="AR104" i="18"/>
  <c r="AS104" i="18"/>
  <c r="AT104" i="18"/>
  <c r="AU104" i="18"/>
  <c r="AV104" i="18"/>
  <c r="AW104" i="18"/>
  <c r="AX104" i="18"/>
  <c r="AY104" i="18"/>
  <c r="AZ104" i="18"/>
  <c r="BA104" i="18"/>
  <c r="BB104" i="18"/>
  <c r="BC104" i="18"/>
  <c r="BD104" i="18"/>
  <c r="BE104" i="18"/>
  <c r="BF104" i="18"/>
  <c r="BG104" i="18"/>
  <c r="BH104" i="18"/>
  <c r="BI104" i="18"/>
  <c r="BJ104" i="18"/>
  <c r="BK104" i="18"/>
  <c r="BO104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AH105" i="18"/>
  <c r="AI105" i="18"/>
  <c r="AJ105" i="18"/>
  <c r="AK105" i="18"/>
  <c r="AL105" i="18"/>
  <c r="AM105" i="18"/>
  <c r="AN105" i="18"/>
  <c r="AO105" i="18"/>
  <c r="AP105" i="18"/>
  <c r="AQ105" i="18"/>
  <c r="AR105" i="18"/>
  <c r="AS105" i="18"/>
  <c r="AT105" i="18"/>
  <c r="AU105" i="18"/>
  <c r="AV105" i="18"/>
  <c r="AW105" i="18"/>
  <c r="AX105" i="18"/>
  <c r="AY105" i="18"/>
  <c r="AZ105" i="18"/>
  <c r="BA105" i="18"/>
  <c r="BB105" i="18"/>
  <c r="BC105" i="18"/>
  <c r="BD105" i="18"/>
  <c r="BE105" i="18"/>
  <c r="BF105" i="18"/>
  <c r="BG105" i="18"/>
  <c r="BH105" i="18"/>
  <c r="BI105" i="18"/>
  <c r="BJ105" i="18"/>
  <c r="BK105" i="18"/>
  <c r="BO105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AH106" i="18"/>
  <c r="AI106" i="18"/>
  <c r="AJ106" i="18"/>
  <c r="AK106" i="18"/>
  <c r="AL106" i="18"/>
  <c r="AM106" i="18"/>
  <c r="AN106" i="18"/>
  <c r="AO106" i="18"/>
  <c r="AP106" i="18"/>
  <c r="AQ106" i="18"/>
  <c r="AR106" i="18"/>
  <c r="AS106" i="18"/>
  <c r="AT106" i="18"/>
  <c r="AU106" i="18"/>
  <c r="AV106" i="18"/>
  <c r="AW106" i="18"/>
  <c r="AX106" i="18"/>
  <c r="AY106" i="18"/>
  <c r="AZ106" i="18"/>
  <c r="BA106" i="18"/>
  <c r="BB106" i="18"/>
  <c r="BC106" i="18"/>
  <c r="BD106" i="18"/>
  <c r="BE106" i="18"/>
  <c r="BF106" i="18"/>
  <c r="BG106" i="18"/>
  <c r="BH106" i="18"/>
  <c r="BI106" i="18"/>
  <c r="BJ106" i="18"/>
  <c r="BK106" i="18"/>
  <c r="BO106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AA107" i="18"/>
  <c r="AB107" i="18"/>
  <c r="AC107" i="18"/>
  <c r="AD107" i="18"/>
  <c r="AE107" i="18"/>
  <c r="AF107" i="18"/>
  <c r="AG107" i="18"/>
  <c r="AH107" i="18"/>
  <c r="AI107" i="18"/>
  <c r="AJ107" i="18"/>
  <c r="AK107" i="18"/>
  <c r="AL107" i="18"/>
  <c r="AM107" i="18"/>
  <c r="AN107" i="18"/>
  <c r="AO107" i="18"/>
  <c r="AP107" i="18"/>
  <c r="AQ107" i="18"/>
  <c r="AR107" i="18"/>
  <c r="AS107" i="18"/>
  <c r="AT107" i="18"/>
  <c r="AU107" i="18"/>
  <c r="AV107" i="18"/>
  <c r="AW107" i="18"/>
  <c r="AX107" i="18"/>
  <c r="AY107" i="18"/>
  <c r="AZ107" i="18"/>
  <c r="BA107" i="18"/>
  <c r="BB107" i="18"/>
  <c r="BC107" i="18"/>
  <c r="BD107" i="18"/>
  <c r="BE107" i="18"/>
  <c r="BF107" i="18"/>
  <c r="BG107" i="18"/>
  <c r="BH107" i="18"/>
  <c r="BI107" i="18"/>
  <c r="BJ107" i="18"/>
  <c r="BK107" i="18"/>
  <c r="BO107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AA108" i="18"/>
  <c r="AB108" i="18"/>
  <c r="AC108" i="18"/>
  <c r="AD108" i="18"/>
  <c r="AE108" i="18"/>
  <c r="AF108" i="18"/>
  <c r="AG108" i="18"/>
  <c r="AH108" i="18"/>
  <c r="AI108" i="18"/>
  <c r="AJ108" i="18"/>
  <c r="AK108" i="18"/>
  <c r="AL108" i="18"/>
  <c r="AM108" i="18"/>
  <c r="AN108" i="18"/>
  <c r="AO108" i="18"/>
  <c r="AP108" i="18"/>
  <c r="AQ108" i="18"/>
  <c r="AR108" i="18"/>
  <c r="AS108" i="18"/>
  <c r="AT108" i="18"/>
  <c r="AU108" i="18"/>
  <c r="AV108" i="18"/>
  <c r="AW108" i="18"/>
  <c r="AX108" i="18"/>
  <c r="AY108" i="18"/>
  <c r="AZ108" i="18"/>
  <c r="BA108" i="18"/>
  <c r="BB108" i="18"/>
  <c r="BC108" i="18"/>
  <c r="BD108" i="18"/>
  <c r="BE108" i="18"/>
  <c r="BF108" i="18"/>
  <c r="BG108" i="18"/>
  <c r="BH108" i="18"/>
  <c r="BI108" i="18"/>
  <c r="BJ108" i="18"/>
  <c r="BK108" i="18"/>
  <c r="BO108" i="18"/>
  <c r="H109" i="18"/>
  <c r="I109" i="18"/>
  <c r="J109" i="18"/>
  <c r="K109" i="18"/>
  <c r="L109" i="18"/>
  <c r="M109" i="18"/>
  <c r="N109" i="18"/>
  <c r="O109" i="18"/>
  <c r="P109" i="18"/>
  <c r="Q109" i="18"/>
  <c r="R109" i="18"/>
  <c r="S109" i="18"/>
  <c r="T109" i="18"/>
  <c r="U109" i="18"/>
  <c r="V109" i="18"/>
  <c r="W109" i="18"/>
  <c r="X109" i="18"/>
  <c r="Y109" i="18"/>
  <c r="Z109" i="18"/>
  <c r="AA109" i="18"/>
  <c r="AB109" i="18"/>
  <c r="AC109" i="18"/>
  <c r="AD109" i="18"/>
  <c r="AE109" i="18"/>
  <c r="AF109" i="18"/>
  <c r="AG109" i="18"/>
  <c r="AH109" i="18"/>
  <c r="AI109" i="18"/>
  <c r="AJ109" i="18"/>
  <c r="AK109" i="18"/>
  <c r="AL109" i="18"/>
  <c r="AM109" i="18"/>
  <c r="AN109" i="18"/>
  <c r="AO109" i="18"/>
  <c r="AP109" i="18"/>
  <c r="AQ109" i="18"/>
  <c r="AR109" i="18"/>
  <c r="AS109" i="18"/>
  <c r="AT109" i="18"/>
  <c r="AU109" i="18"/>
  <c r="AV109" i="18"/>
  <c r="AW109" i="18"/>
  <c r="AX109" i="18"/>
  <c r="AY109" i="18"/>
  <c r="AZ109" i="18"/>
  <c r="BA109" i="18"/>
  <c r="BB109" i="18"/>
  <c r="BC109" i="18"/>
  <c r="BD109" i="18"/>
  <c r="BE109" i="18"/>
  <c r="BF109" i="18"/>
  <c r="BG109" i="18"/>
  <c r="BH109" i="18"/>
  <c r="BI109" i="18"/>
  <c r="BJ109" i="18"/>
  <c r="BK109" i="18"/>
  <c r="BO109" i="18"/>
  <c r="H110" i="18"/>
  <c r="I110" i="18"/>
  <c r="J110" i="18"/>
  <c r="K110" i="18"/>
  <c r="L110" i="18"/>
  <c r="M110" i="18"/>
  <c r="N110" i="18"/>
  <c r="O110" i="18"/>
  <c r="P110" i="18"/>
  <c r="Q110" i="18"/>
  <c r="R110" i="18"/>
  <c r="S110" i="18"/>
  <c r="T110" i="18"/>
  <c r="U110" i="18"/>
  <c r="V110" i="18"/>
  <c r="W110" i="18"/>
  <c r="X110" i="18"/>
  <c r="Y110" i="18"/>
  <c r="Z110" i="18"/>
  <c r="AA110" i="18"/>
  <c r="AB110" i="18"/>
  <c r="AC110" i="18"/>
  <c r="AD110" i="18"/>
  <c r="AE110" i="18"/>
  <c r="AF110" i="18"/>
  <c r="AG110" i="18"/>
  <c r="AH110" i="18"/>
  <c r="AI110" i="18"/>
  <c r="AJ110" i="18"/>
  <c r="AK110" i="18"/>
  <c r="AL110" i="18"/>
  <c r="AM110" i="18"/>
  <c r="AN110" i="18"/>
  <c r="AO110" i="18"/>
  <c r="AP110" i="18"/>
  <c r="AQ110" i="18"/>
  <c r="AR110" i="18"/>
  <c r="AS110" i="18"/>
  <c r="AT110" i="18"/>
  <c r="AU110" i="18"/>
  <c r="AV110" i="18"/>
  <c r="AW110" i="18"/>
  <c r="AX110" i="18"/>
  <c r="AY110" i="18"/>
  <c r="AZ110" i="18"/>
  <c r="BA110" i="18"/>
  <c r="BB110" i="18"/>
  <c r="BC110" i="18"/>
  <c r="BD110" i="18"/>
  <c r="BE110" i="18"/>
  <c r="BF110" i="18"/>
  <c r="BG110" i="18"/>
  <c r="BH110" i="18"/>
  <c r="BI110" i="18"/>
  <c r="BJ110" i="18"/>
  <c r="BK110" i="18"/>
  <c r="BO110" i="18"/>
  <c r="H111" i="18"/>
  <c r="I111" i="18"/>
  <c r="J111" i="18"/>
  <c r="K111" i="18"/>
  <c r="L111" i="18"/>
  <c r="M111" i="18"/>
  <c r="N111" i="18"/>
  <c r="O111" i="18"/>
  <c r="P111" i="18"/>
  <c r="Q111" i="18"/>
  <c r="R111" i="18"/>
  <c r="S111" i="18"/>
  <c r="T111" i="18"/>
  <c r="U111" i="18"/>
  <c r="V111" i="18"/>
  <c r="W111" i="18"/>
  <c r="X111" i="18"/>
  <c r="Y111" i="18"/>
  <c r="Z111" i="18"/>
  <c r="AA111" i="18"/>
  <c r="AB111" i="18"/>
  <c r="AC111" i="18"/>
  <c r="AD111" i="18"/>
  <c r="AE111" i="18"/>
  <c r="AF111" i="18"/>
  <c r="AG111" i="18"/>
  <c r="AH111" i="18"/>
  <c r="AI111" i="18"/>
  <c r="AJ111" i="18"/>
  <c r="AK111" i="18"/>
  <c r="AL111" i="18"/>
  <c r="AM111" i="18"/>
  <c r="AN111" i="18"/>
  <c r="AO111" i="18"/>
  <c r="AP111" i="18"/>
  <c r="AQ111" i="18"/>
  <c r="AR111" i="18"/>
  <c r="AS111" i="18"/>
  <c r="AT111" i="18"/>
  <c r="AU111" i="18"/>
  <c r="AV111" i="18"/>
  <c r="AW111" i="18"/>
  <c r="AX111" i="18"/>
  <c r="AY111" i="18"/>
  <c r="AZ111" i="18"/>
  <c r="BA111" i="18"/>
  <c r="BB111" i="18"/>
  <c r="BC111" i="18"/>
  <c r="BD111" i="18"/>
  <c r="BE111" i="18"/>
  <c r="BF111" i="18"/>
  <c r="BG111" i="18"/>
  <c r="BH111" i="18"/>
  <c r="BI111" i="18"/>
  <c r="BJ111" i="18"/>
  <c r="BK111" i="18"/>
  <c r="BO111" i="18"/>
  <c r="H112" i="18"/>
  <c r="I112" i="18"/>
  <c r="J112" i="18"/>
  <c r="K112" i="18"/>
  <c r="L112" i="18"/>
  <c r="M112" i="18"/>
  <c r="N112" i="18"/>
  <c r="O112" i="18"/>
  <c r="P112" i="18"/>
  <c r="Q112" i="18"/>
  <c r="R112" i="18"/>
  <c r="S112" i="18"/>
  <c r="T112" i="18"/>
  <c r="U112" i="18"/>
  <c r="V112" i="18"/>
  <c r="W112" i="18"/>
  <c r="X112" i="18"/>
  <c r="Y112" i="18"/>
  <c r="Z112" i="18"/>
  <c r="AA112" i="18"/>
  <c r="AB112" i="18"/>
  <c r="AC112" i="18"/>
  <c r="AD112" i="18"/>
  <c r="AE112" i="18"/>
  <c r="AF112" i="18"/>
  <c r="AG112" i="18"/>
  <c r="AH112" i="18"/>
  <c r="AI112" i="18"/>
  <c r="AJ112" i="18"/>
  <c r="AK112" i="18"/>
  <c r="AL112" i="18"/>
  <c r="AM112" i="18"/>
  <c r="AN112" i="18"/>
  <c r="AO112" i="18"/>
  <c r="AP112" i="18"/>
  <c r="AQ112" i="18"/>
  <c r="AR112" i="18"/>
  <c r="AS112" i="18"/>
  <c r="AT112" i="18"/>
  <c r="AU112" i="18"/>
  <c r="AV112" i="18"/>
  <c r="AW112" i="18"/>
  <c r="AX112" i="18"/>
  <c r="AY112" i="18"/>
  <c r="AZ112" i="18"/>
  <c r="BA112" i="18"/>
  <c r="BB112" i="18"/>
  <c r="BC112" i="18"/>
  <c r="BD112" i="18"/>
  <c r="BE112" i="18"/>
  <c r="BF112" i="18"/>
  <c r="BG112" i="18"/>
  <c r="BH112" i="18"/>
  <c r="BI112" i="18"/>
  <c r="BJ112" i="18"/>
  <c r="BK112" i="18"/>
  <c r="BO112" i="18"/>
  <c r="H113" i="18"/>
  <c r="I113" i="18"/>
  <c r="J113" i="18"/>
  <c r="K113" i="18"/>
  <c r="L113" i="18"/>
  <c r="M113" i="18"/>
  <c r="N113" i="18"/>
  <c r="O113" i="18"/>
  <c r="P113" i="18"/>
  <c r="Q113" i="18"/>
  <c r="R113" i="18"/>
  <c r="S113" i="18"/>
  <c r="T113" i="18"/>
  <c r="U113" i="18"/>
  <c r="V113" i="18"/>
  <c r="W113" i="18"/>
  <c r="X113" i="18"/>
  <c r="Y113" i="18"/>
  <c r="Z113" i="18"/>
  <c r="AA113" i="18"/>
  <c r="AB113" i="18"/>
  <c r="AC113" i="18"/>
  <c r="AD113" i="18"/>
  <c r="AE113" i="18"/>
  <c r="AF113" i="18"/>
  <c r="AG113" i="18"/>
  <c r="AH113" i="18"/>
  <c r="AI113" i="18"/>
  <c r="AJ113" i="18"/>
  <c r="AK113" i="18"/>
  <c r="AL113" i="18"/>
  <c r="AM113" i="18"/>
  <c r="AN113" i="18"/>
  <c r="AO113" i="18"/>
  <c r="AP113" i="18"/>
  <c r="AQ113" i="18"/>
  <c r="AR113" i="18"/>
  <c r="AS113" i="18"/>
  <c r="AT113" i="18"/>
  <c r="AU113" i="18"/>
  <c r="AV113" i="18"/>
  <c r="AW113" i="18"/>
  <c r="AX113" i="18"/>
  <c r="AY113" i="18"/>
  <c r="AZ113" i="18"/>
  <c r="BA113" i="18"/>
  <c r="BB113" i="18"/>
  <c r="BC113" i="18"/>
  <c r="BD113" i="18"/>
  <c r="BE113" i="18"/>
  <c r="BF113" i="18"/>
  <c r="BG113" i="18"/>
  <c r="BH113" i="18"/>
  <c r="BI113" i="18"/>
  <c r="BJ113" i="18"/>
  <c r="BK113" i="18"/>
  <c r="BO113" i="18"/>
  <c r="H114" i="18"/>
  <c r="I114" i="18"/>
  <c r="J114" i="18"/>
  <c r="K114" i="18"/>
  <c r="L114" i="18"/>
  <c r="M114" i="18"/>
  <c r="N114" i="18"/>
  <c r="O114" i="18"/>
  <c r="P114" i="18"/>
  <c r="Q114" i="18"/>
  <c r="R114" i="18"/>
  <c r="S114" i="18"/>
  <c r="T114" i="18"/>
  <c r="U114" i="18"/>
  <c r="V114" i="18"/>
  <c r="W114" i="18"/>
  <c r="X114" i="18"/>
  <c r="Y114" i="18"/>
  <c r="Z114" i="18"/>
  <c r="AA114" i="18"/>
  <c r="AB114" i="18"/>
  <c r="AC114" i="18"/>
  <c r="AD114" i="18"/>
  <c r="AE114" i="18"/>
  <c r="AF114" i="18"/>
  <c r="AG114" i="18"/>
  <c r="AH114" i="18"/>
  <c r="AI114" i="18"/>
  <c r="AJ114" i="18"/>
  <c r="AK114" i="18"/>
  <c r="AL114" i="18"/>
  <c r="AM114" i="18"/>
  <c r="AN114" i="18"/>
  <c r="AO114" i="18"/>
  <c r="AP114" i="18"/>
  <c r="AQ114" i="18"/>
  <c r="AR114" i="18"/>
  <c r="AS114" i="18"/>
  <c r="AT114" i="18"/>
  <c r="AU114" i="18"/>
  <c r="AV114" i="18"/>
  <c r="AW114" i="18"/>
  <c r="AX114" i="18"/>
  <c r="AY114" i="18"/>
  <c r="AZ114" i="18"/>
  <c r="BA114" i="18"/>
  <c r="BB114" i="18"/>
  <c r="BC114" i="18"/>
  <c r="BD114" i="18"/>
  <c r="BE114" i="18"/>
  <c r="BF114" i="18"/>
  <c r="BG114" i="18"/>
  <c r="BH114" i="18"/>
  <c r="BI114" i="18"/>
  <c r="BJ114" i="18"/>
  <c r="BK114" i="18"/>
  <c r="BO114" i="18"/>
  <c r="H115" i="18"/>
  <c r="I115" i="18"/>
  <c r="J115" i="18"/>
  <c r="K115" i="18"/>
  <c r="L115" i="18"/>
  <c r="M115" i="18"/>
  <c r="N115" i="18"/>
  <c r="O115" i="18"/>
  <c r="P115" i="18"/>
  <c r="Q115" i="18"/>
  <c r="R115" i="18"/>
  <c r="S115" i="18"/>
  <c r="T115" i="18"/>
  <c r="U115" i="18"/>
  <c r="V115" i="18"/>
  <c r="W115" i="18"/>
  <c r="X115" i="18"/>
  <c r="Y115" i="18"/>
  <c r="Z115" i="18"/>
  <c r="AA115" i="18"/>
  <c r="AB115" i="18"/>
  <c r="AC115" i="18"/>
  <c r="AD115" i="18"/>
  <c r="AE115" i="18"/>
  <c r="AF115" i="18"/>
  <c r="AG115" i="18"/>
  <c r="AH115" i="18"/>
  <c r="AI115" i="18"/>
  <c r="AJ115" i="18"/>
  <c r="AK115" i="18"/>
  <c r="AL115" i="18"/>
  <c r="AM115" i="18"/>
  <c r="AN115" i="18"/>
  <c r="AO115" i="18"/>
  <c r="AP115" i="18"/>
  <c r="AQ115" i="18"/>
  <c r="AR115" i="18"/>
  <c r="AS115" i="18"/>
  <c r="AT115" i="18"/>
  <c r="AU115" i="18"/>
  <c r="AV115" i="18"/>
  <c r="AW115" i="18"/>
  <c r="AX115" i="18"/>
  <c r="AY115" i="18"/>
  <c r="AZ115" i="18"/>
  <c r="BA115" i="18"/>
  <c r="BB115" i="18"/>
  <c r="BC115" i="18"/>
  <c r="BD115" i="18"/>
  <c r="BE115" i="18"/>
  <c r="BF115" i="18"/>
  <c r="BG115" i="18"/>
  <c r="BH115" i="18"/>
  <c r="BI115" i="18"/>
  <c r="BJ115" i="18"/>
  <c r="BK115" i="18"/>
  <c r="BO115" i="18"/>
  <c r="H116" i="18"/>
  <c r="I116" i="18"/>
  <c r="J116" i="18"/>
  <c r="K116" i="18"/>
  <c r="L116" i="18"/>
  <c r="M116" i="18"/>
  <c r="N116" i="18"/>
  <c r="O116" i="18"/>
  <c r="P116" i="18"/>
  <c r="Q116" i="18"/>
  <c r="R116" i="18"/>
  <c r="S116" i="18"/>
  <c r="T116" i="18"/>
  <c r="U116" i="18"/>
  <c r="V116" i="18"/>
  <c r="W116" i="18"/>
  <c r="X116" i="18"/>
  <c r="Y116" i="18"/>
  <c r="Z116" i="18"/>
  <c r="AA116" i="18"/>
  <c r="AB116" i="18"/>
  <c r="AC116" i="18"/>
  <c r="AD116" i="18"/>
  <c r="AE116" i="18"/>
  <c r="AF116" i="18"/>
  <c r="AG116" i="18"/>
  <c r="AH116" i="18"/>
  <c r="AI116" i="18"/>
  <c r="AJ116" i="18"/>
  <c r="AK116" i="18"/>
  <c r="AL116" i="18"/>
  <c r="AM116" i="18"/>
  <c r="AN116" i="18"/>
  <c r="AO116" i="18"/>
  <c r="AP116" i="18"/>
  <c r="AQ116" i="18"/>
  <c r="AR116" i="18"/>
  <c r="AS116" i="18"/>
  <c r="AT116" i="18"/>
  <c r="AU116" i="18"/>
  <c r="AV116" i="18"/>
  <c r="AW116" i="18"/>
  <c r="AX116" i="18"/>
  <c r="AY116" i="18"/>
  <c r="AZ116" i="18"/>
  <c r="BA116" i="18"/>
  <c r="BB116" i="18"/>
  <c r="BC116" i="18"/>
  <c r="BD116" i="18"/>
  <c r="BE116" i="18"/>
  <c r="BF116" i="18"/>
  <c r="BG116" i="18"/>
  <c r="BH116" i="18"/>
  <c r="BI116" i="18"/>
  <c r="BJ116" i="18"/>
  <c r="BK116" i="18"/>
  <c r="BO116" i="18"/>
  <c r="H117" i="18"/>
  <c r="I117" i="18"/>
  <c r="J117" i="18"/>
  <c r="K117" i="18"/>
  <c r="L117" i="18"/>
  <c r="M117" i="18"/>
  <c r="N117" i="18"/>
  <c r="O117" i="18"/>
  <c r="P117" i="18"/>
  <c r="Q117" i="18"/>
  <c r="R117" i="18"/>
  <c r="S117" i="18"/>
  <c r="T117" i="18"/>
  <c r="U117" i="18"/>
  <c r="V117" i="18"/>
  <c r="W117" i="18"/>
  <c r="X117" i="18"/>
  <c r="Y117" i="18"/>
  <c r="Z117" i="18"/>
  <c r="AA117" i="18"/>
  <c r="AB117" i="18"/>
  <c r="AC117" i="18"/>
  <c r="AD117" i="18"/>
  <c r="AE117" i="18"/>
  <c r="AF117" i="18"/>
  <c r="AG117" i="18"/>
  <c r="AH117" i="18"/>
  <c r="AI117" i="18"/>
  <c r="AJ117" i="18"/>
  <c r="AK117" i="18"/>
  <c r="AL117" i="18"/>
  <c r="AM117" i="18"/>
  <c r="AN117" i="18"/>
  <c r="AO117" i="18"/>
  <c r="AP117" i="18"/>
  <c r="AQ117" i="18"/>
  <c r="AR117" i="18"/>
  <c r="AS117" i="18"/>
  <c r="AT117" i="18"/>
  <c r="AU117" i="18"/>
  <c r="AV117" i="18"/>
  <c r="AW117" i="18"/>
  <c r="AX117" i="18"/>
  <c r="AY117" i="18"/>
  <c r="AZ117" i="18"/>
  <c r="BA117" i="18"/>
  <c r="BB117" i="18"/>
  <c r="BC117" i="18"/>
  <c r="BD117" i="18"/>
  <c r="BE117" i="18"/>
  <c r="BF117" i="18"/>
  <c r="BG117" i="18"/>
  <c r="BH117" i="18"/>
  <c r="BI117" i="18"/>
  <c r="BJ117" i="18"/>
  <c r="BK117" i="18"/>
  <c r="BO117" i="18"/>
  <c r="H118" i="18"/>
  <c r="I118" i="18"/>
  <c r="J118" i="18"/>
  <c r="K118" i="18"/>
  <c r="L118" i="18"/>
  <c r="M118" i="18"/>
  <c r="N118" i="18"/>
  <c r="O118" i="18"/>
  <c r="P118" i="18"/>
  <c r="Q118" i="18"/>
  <c r="R118" i="18"/>
  <c r="S118" i="18"/>
  <c r="T118" i="18"/>
  <c r="U118" i="18"/>
  <c r="V118" i="18"/>
  <c r="W118" i="18"/>
  <c r="X118" i="18"/>
  <c r="Y118" i="18"/>
  <c r="Z118" i="18"/>
  <c r="AA118" i="18"/>
  <c r="AB118" i="18"/>
  <c r="AC118" i="18"/>
  <c r="AD118" i="18"/>
  <c r="AE118" i="18"/>
  <c r="AF118" i="18"/>
  <c r="AG118" i="18"/>
  <c r="AH118" i="18"/>
  <c r="AI118" i="18"/>
  <c r="AJ118" i="18"/>
  <c r="AK118" i="18"/>
  <c r="AL118" i="18"/>
  <c r="AM118" i="18"/>
  <c r="AN118" i="18"/>
  <c r="AO118" i="18"/>
  <c r="AP118" i="18"/>
  <c r="AQ118" i="18"/>
  <c r="AR118" i="18"/>
  <c r="AS118" i="18"/>
  <c r="AT118" i="18"/>
  <c r="AU118" i="18"/>
  <c r="AV118" i="18"/>
  <c r="AW118" i="18"/>
  <c r="AX118" i="18"/>
  <c r="AY118" i="18"/>
  <c r="AZ118" i="18"/>
  <c r="BA118" i="18"/>
  <c r="BB118" i="18"/>
  <c r="BC118" i="18"/>
  <c r="BD118" i="18"/>
  <c r="BE118" i="18"/>
  <c r="BF118" i="18"/>
  <c r="BG118" i="18"/>
  <c r="BH118" i="18"/>
  <c r="BI118" i="18"/>
  <c r="BJ118" i="18"/>
  <c r="BK118" i="18"/>
  <c r="BO118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AE119" i="18"/>
  <c r="AF119" i="18"/>
  <c r="AG119" i="18"/>
  <c r="AH119" i="18"/>
  <c r="AI119" i="18"/>
  <c r="AJ119" i="18"/>
  <c r="AK119" i="18"/>
  <c r="AL119" i="18"/>
  <c r="AM119" i="18"/>
  <c r="AN119" i="18"/>
  <c r="AO119" i="18"/>
  <c r="AP119" i="18"/>
  <c r="AQ119" i="18"/>
  <c r="AR119" i="18"/>
  <c r="AS119" i="18"/>
  <c r="AT119" i="18"/>
  <c r="AU119" i="18"/>
  <c r="AV119" i="18"/>
  <c r="AW119" i="18"/>
  <c r="AX119" i="18"/>
  <c r="AY119" i="18"/>
  <c r="AZ119" i="18"/>
  <c r="BA119" i="18"/>
  <c r="BB119" i="18"/>
  <c r="BC119" i="18"/>
  <c r="BD119" i="18"/>
  <c r="BE119" i="18"/>
  <c r="BF119" i="18"/>
  <c r="BG119" i="18"/>
  <c r="BH119" i="18"/>
  <c r="BI119" i="18"/>
  <c r="BJ119" i="18"/>
  <c r="BK119" i="18"/>
  <c r="BO119" i="18"/>
  <c r="H120" i="18"/>
  <c r="I120" i="18"/>
  <c r="J120" i="18"/>
  <c r="K120" i="18"/>
  <c r="L120" i="18"/>
  <c r="M120" i="18"/>
  <c r="N120" i="18"/>
  <c r="O120" i="18"/>
  <c r="P120" i="18"/>
  <c r="Q120" i="18"/>
  <c r="R120" i="18"/>
  <c r="S120" i="18"/>
  <c r="T120" i="18"/>
  <c r="U120" i="18"/>
  <c r="V120" i="18"/>
  <c r="W120" i="18"/>
  <c r="X120" i="18"/>
  <c r="Y120" i="18"/>
  <c r="Z120" i="18"/>
  <c r="AA120" i="18"/>
  <c r="AB120" i="18"/>
  <c r="AC120" i="18"/>
  <c r="AD120" i="18"/>
  <c r="AE120" i="18"/>
  <c r="AF120" i="18"/>
  <c r="AG120" i="18"/>
  <c r="AH120" i="18"/>
  <c r="AI120" i="18"/>
  <c r="AJ120" i="18"/>
  <c r="AK120" i="18"/>
  <c r="AL120" i="18"/>
  <c r="AM120" i="18"/>
  <c r="AN120" i="18"/>
  <c r="AO120" i="18"/>
  <c r="AP120" i="18"/>
  <c r="AQ120" i="18"/>
  <c r="AR120" i="18"/>
  <c r="AS120" i="18"/>
  <c r="AT120" i="18"/>
  <c r="AU120" i="18"/>
  <c r="AV120" i="18"/>
  <c r="AW120" i="18"/>
  <c r="AX120" i="18"/>
  <c r="AY120" i="18"/>
  <c r="AZ120" i="18"/>
  <c r="BA120" i="18"/>
  <c r="BB120" i="18"/>
  <c r="BC120" i="18"/>
  <c r="BD120" i="18"/>
  <c r="BE120" i="18"/>
  <c r="BF120" i="18"/>
  <c r="BG120" i="18"/>
  <c r="BH120" i="18"/>
  <c r="BI120" i="18"/>
  <c r="BJ120" i="18"/>
  <c r="BK120" i="18"/>
  <c r="BO120" i="18"/>
  <c r="H121" i="18"/>
  <c r="I121" i="18"/>
  <c r="J121" i="18"/>
  <c r="K121" i="18"/>
  <c r="L121" i="18"/>
  <c r="M121" i="18"/>
  <c r="N121" i="18"/>
  <c r="O121" i="18"/>
  <c r="P121" i="18"/>
  <c r="Q121" i="18"/>
  <c r="R121" i="18"/>
  <c r="S121" i="18"/>
  <c r="T121" i="18"/>
  <c r="U121" i="18"/>
  <c r="V121" i="18"/>
  <c r="W121" i="18"/>
  <c r="X121" i="18"/>
  <c r="Y121" i="18"/>
  <c r="Z121" i="18"/>
  <c r="AA121" i="18"/>
  <c r="AB121" i="18"/>
  <c r="AC121" i="18"/>
  <c r="AD121" i="18"/>
  <c r="AE121" i="18"/>
  <c r="AF121" i="18"/>
  <c r="AG121" i="18"/>
  <c r="AH121" i="18"/>
  <c r="AI121" i="18"/>
  <c r="AJ121" i="18"/>
  <c r="AK121" i="18"/>
  <c r="AL121" i="18"/>
  <c r="AM121" i="18"/>
  <c r="AN121" i="18"/>
  <c r="AO121" i="18"/>
  <c r="AP121" i="18"/>
  <c r="AQ121" i="18"/>
  <c r="AR121" i="18"/>
  <c r="AS121" i="18"/>
  <c r="AT121" i="18"/>
  <c r="AU121" i="18"/>
  <c r="AV121" i="18"/>
  <c r="AW121" i="18"/>
  <c r="AX121" i="18"/>
  <c r="AY121" i="18"/>
  <c r="AZ121" i="18"/>
  <c r="BA121" i="18"/>
  <c r="BB121" i="18"/>
  <c r="BC121" i="18"/>
  <c r="BD121" i="18"/>
  <c r="BE121" i="18"/>
  <c r="BF121" i="18"/>
  <c r="BG121" i="18"/>
  <c r="BH121" i="18"/>
  <c r="BI121" i="18"/>
  <c r="BJ121" i="18"/>
  <c r="BK121" i="18"/>
  <c r="BO121" i="18"/>
  <c r="H122" i="18"/>
  <c r="I122" i="18"/>
  <c r="J122" i="18"/>
  <c r="K122" i="18"/>
  <c r="L122" i="18"/>
  <c r="M122" i="18"/>
  <c r="N122" i="18"/>
  <c r="O122" i="18"/>
  <c r="P122" i="18"/>
  <c r="Q122" i="18"/>
  <c r="R122" i="18"/>
  <c r="S122" i="18"/>
  <c r="T122" i="18"/>
  <c r="U122" i="18"/>
  <c r="V122" i="18"/>
  <c r="W122" i="18"/>
  <c r="X122" i="18"/>
  <c r="Y122" i="18"/>
  <c r="Z122" i="18"/>
  <c r="AA122" i="18"/>
  <c r="AB122" i="18"/>
  <c r="AC122" i="18"/>
  <c r="AD122" i="18"/>
  <c r="AE122" i="18"/>
  <c r="AF122" i="18"/>
  <c r="AG122" i="18"/>
  <c r="AH122" i="18"/>
  <c r="AI122" i="18"/>
  <c r="AJ122" i="18"/>
  <c r="AK122" i="18"/>
  <c r="AL122" i="18"/>
  <c r="AM122" i="18"/>
  <c r="AN122" i="18"/>
  <c r="AO122" i="18"/>
  <c r="AP122" i="18"/>
  <c r="AQ122" i="18"/>
  <c r="AR122" i="18"/>
  <c r="AS122" i="18"/>
  <c r="AT122" i="18"/>
  <c r="AU122" i="18"/>
  <c r="AV122" i="18"/>
  <c r="AW122" i="18"/>
  <c r="AX122" i="18"/>
  <c r="AY122" i="18"/>
  <c r="AZ122" i="18"/>
  <c r="BA122" i="18"/>
  <c r="BB122" i="18"/>
  <c r="BC122" i="18"/>
  <c r="BD122" i="18"/>
  <c r="BE122" i="18"/>
  <c r="BF122" i="18"/>
  <c r="BG122" i="18"/>
  <c r="BH122" i="18"/>
  <c r="BI122" i="18"/>
  <c r="BJ122" i="18"/>
  <c r="BK122" i="18"/>
  <c r="BO122" i="18"/>
  <c r="H123" i="18"/>
  <c r="I123" i="18"/>
  <c r="J123" i="18"/>
  <c r="K123" i="18"/>
  <c r="L123" i="18"/>
  <c r="M123" i="18"/>
  <c r="N123" i="18"/>
  <c r="O123" i="18"/>
  <c r="P123" i="18"/>
  <c r="Q123" i="18"/>
  <c r="R123" i="18"/>
  <c r="S123" i="18"/>
  <c r="T123" i="18"/>
  <c r="U123" i="18"/>
  <c r="V123" i="18"/>
  <c r="W123" i="18"/>
  <c r="X123" i="18"/>
  <c r="Y123" i="18"/>
  <c r="Z123" i="18"/>
  <c r="AA123" i="18"/>
  <c r="AB123" i="18"/>
  <c r="AC123" i="18"/>
  <c r="AD123" i="18"/>
  <c r="AE123" i="18"/>
  <c r="AF123" i="18"/>
  <c r="AG123" i="18"/>
  <c r="AH123" i="18"/>
  <c r="AI123" i="18"/>
  <c r="AJ123" i="18"/>
  <c r="AK123" i="18"/>
  <c r="AL123" i="18"/>
  <c r="AM123" i="18"/>
  <c r="AN123" i="18"/>
  <c r="AO123" i="18"/>
  <c r="AP123" i="18"/>
  <c r="AQ123" i="18"/>
  <c r="AR123" i="18"/>
  <c r="AS123" i="18"/>
  <c r="AT123" i="18"/>
  <c r="AU123" i="18"/>
  <c r="AV123" i="18"/>
  <c r="AW123" i="18"/>
  <c r="AX123" i="18"/>
  <c r="AY123" i="18"/>
  <c r="AZ123" i="18"/>
  <c r="BA123" i="18"/>
  <c r="BB123" i="18"/>
  <c r="BC123" i="18"/>
  <c r="BD123" i="18"/>
  <c r="BE123" i="18"/>
  <c r="BF123" i="18"/>
  <c r="BG123" i="18"/>
  <c r="BH123" i="18"/>
  <c r="BI123" i="18"/>
  <c r="BJ123" i="18"/>
  <c r="BK123" i="18"/>
  <c r="BO123" i="18"/>
  <c r="H124" i="18"/>
  <c r="I124" i="18"/>
  <c r="J124" i="18"/>
  <c r="K124" i="18"/>
  <c r="L124" i="18"/>
  <c r="M124" i="18"/>
  <c r="N124" i="18"/>
  <c r="O124" i="18"/>
  <c r="P124" i="18"/>
  <c r="Q124" i="18"/>
  <c r="R124" i="18"/>
  <c r="S124" i="18"/>
  <c r="T124" i="18"/>
  <c r="U124" i="18"/>
  <c r="V124" i="18"/>
  <c r="W124" i="18"/>
  <c r="X124" i="18"/>
  <c r="Y124" i="18"/>
  <c r="Z124" i="18"/>
  <c r="AA124" i="18"/>
  <c r="AB124" i="18"/>
  <c r="AC124" i="18"/>
  <c r="AD124" i="18"/>
  <c r="AE124" i="18"/>
  <c r="AF124" i="18"/>
  <c r="AG124" i="18"/>
  <c r="AH124" i="18"/>
  <c r="AI124" i="18"/>
  <c r="AJ124" i="18"/>
  <c r="AK124" i="18"/>
  <c r="AL124" i="18"/>
  <c r="AM124" i="18"/>
  <c r="AN124" i="18"/>
  <c r="AO124" i="18"/>
  <c r="AP124" i="18"/>
  <c r="AQ124" i="18"/>
  <c r="AR124" i="18"/>
  <c r="AS124" i="18"/>
  <c r="AT124" i="18"/>
  <c r="AU124" i="18"/>
  <c r="AV124" i="18"/>
  <c r="AW124" i="18"/>
  <c r="AX124" i="18"/>
  <c r="AY124" i="18"/>
  <c r="AZ124" i="18"/>
  <c r="BA124" i="18"/>
  <c r="BB124" i="18"/>
  <c r="BC124" i="18"/>
  <c r="BD124" i="18"/>
  <c r="BE124" i="18"/>
  <c r="BF124" i="18"/>
  <c r="BG124" i="18"/>
  <c r="BH124" i="18"/>
  <c r="BI124" i="18"/>
  <c r="BJ124" i="18"/>
  <c r="BK124" i="18"/>
  <c r="BO124" i="18"/>
  <c r="H125" i="18"/>
  <c r="I125" i="18"/>
  <c r="J125" i="18"/>
  <c r="K125" i="18"/>
  <c r="L125" i="18"/>
  <c r="M125" i="18"/>
  <c r="N125" i="18"/>
  <c r="O125" i="18"/>
  <c r="P125" i="18"/>
  <c r="Q125" i="18"/>
  <c r="R125" i="18"/>
  <c r="S125" i="18"/>
  <c r="T125" i="18"/>
  <c r="U125" i="18"/>
  <c r="V125" i="18"/>
  <c r="W125" i="18"/>
  <c r="X125" i="18"/>
  <c r="Y125" i="18"/>
  <c r="Z125" i="18"/>
  <c r="AA125" i="18"/>
  <c r="AB125" i="18"/>
  <c r="AC125" i="18"/>
  <c r="AD125" i="18"/>
  <c r="AE125" i="18"/>
  <c r="AF125" i="18"/>
  <c r="AG125" i="18"/>
  <c r="AH125" i="18"/>
  <c r="AI125" i="18"/>
  <c r="AJ125" i="18"/>
  <c r="AK125" i="18"/>
  <c r="AL125" i="18"/>
  <c r="AM125" i="18"/>
  <c r="AN125" i="18"/>
  <c r="AO125" i="18"/>
  <c r="AP125" i="18"/>
  <c r="AQ125" i="18"/>
  <c r="AR125" i="18"/>
  <c r="AS125" i="18"/>
  <c r="AT125" i="18"/>
  <c r="AU125" i="18"/>
  <c r="AV125" i="18"/>
  <c r="AW125" i="18"/>
  <c r="AX125" i="18"/>
  <c r="AY125" i="18"/>
  <c r="AZ125" i="18"/>
  <c r="BA125" i="18"/>
  <c r="BB125" i="18"/>
  <c r="BC125" i="18"/>
  <c r="BD125" i="18"/>
  <c r="BE125" i="18"/>
  <c r="BF125" i="18"/>
  <c r="BG125" i="18"/>
  <c r="BH125" i="18"/>
  <c r="BI125" i="18"/>
  <c r="BJ125" i="18"/>
  <c r="BK125" i="18"/>
  <c r="BO125" i="18"/>
  <c r="H126" i="18"/>
  <c r="I126" i="18"/>
  <c r="J126" i="18"/>
  <c r="K126" i="18"/>
  <c r="L126" i="18"/>
  <c r="M126" i="18"/>
  <c r="N126" i="18"/>
  <c r="O126" i="18"/>
  <c r="P126" i="18"/>
  <c r="Q126" i="18"/>
  <c r="R126" i="18"/>
  <c r="S126" i="18"/>
  <c r="T126" i="18"/>
  <c r="U126" i="18"/>
  <c r="V126" i="18"/>
  <c r="W126" i="18"/>
  <c r="X126" i="18"/>
  <c r="Y126" i="18"/>
  <c r="Z126" i="18"/>
  <c r="AA126" i="18"/>
  <c r="AB126" i="18"/>
  <c r="AC126" i="18"/>
  <c r="AD126" i="18"/>
  <c r="AE126" i="18"/>
  <c r="AF126" i="18"/>
  <c r="AG126" i="18"/>
  <c r="AH126" i="18"/>
  <c r="AI126" i="18"/>
  <c r="AJ126" i="18"/>
  <c r="AK126" i="18"/>
  <c r="AL126" i="18"/>
  <c r="AM126" i="18"/>
  <c r="AN126" i="18"/>
  <c r="AO126" i="18"/>
  <c r="AP126" i="18"/>
  <c r="AQ126" i="18"/>
  <c r="AR126" i="18"/>
  <c r="AS126" i="18"/>
  <c r="AT126" i="18"/>
  <c r="AU126" i="18"/>
  <c r="AV126" i="18"/>
  <c r="AW126" i="18"/>
  <c r="AX126" i="18"/>
  <c r="AY126" i="18"/>
  <c r="AZ126" i="18"/>
  <c r="BA126" i="18"/>
  <c r="BB126" i="18"/>
  <c r="BC126" i="18"/>
  <c r="BD126" i="18"/>
  <c r="BE126" i="18"/>
  <c r="BF126" i="18"/>
  <c r="BG126" i="18"/>
  <c r="BH126" i="18"/>
  <c r="BI126" i="18"/>
  <c r="BJ126" i="18"/>
  <c r="BK126" i="18"/>
  <c r="BO126" i="18"/>
  <c r="H127" i="18"/>
  <c r="I127" i="18"/>
  <c r="J127" i="18"/>
  <c r="K127" i="18"/>
  <c r="L127" i="18"/>
  <c r="M127" i="18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AA127" i="18"/>
  <c r="AB127" i="18"/>
  <c r="AC127" i="18"/>
  <c r="AD127" i="18"/>
  <c r="AE127" i="18"/>
  <c r="AF127" i="18"/>
  <c r="AG127" i="18"/>
  <c r="AH127" i="18"/>
  <c r="AI127" i="18"/>
  <c r="AJ127" i="18"/>
  <c r="AK127" i="18"/>
  <c r="AL127" i="18"/>
  <c r="AM127" i="18"/>
  <c r="AN127" i="18"/>
  <c r="AO127" i="18"/>
  <c r="AP127" i="18"/>
  <c r="AQ127" i="18"/>
  <c r="AR127" i="18"/>
  <c r="AS127" i="18"/>
  <c r="AT127" i="18"/>
  <c r="AU127" i="18"/>
  <c r="AV127" i="18"/>
  <c r="AW127" i="18"/>
  <c r="AX127" i="18"/>
  <c r="AY127" i="18"/>
  <c r="AZ127" i="18"/>
  <c r="BA127" i="18"/>
  <c r="BB127" i="18"/>
  <c r="BC127" i="18"/>
  <c r="BD127" i="18"/>
  <c r="BE127" i="18"/>
  <c r="BF127" i="18"/>
  <c r="BG127" i="18"/>
  <c r="BH127" i="18"/>
  <c r="BI127" i="18"/>
  <c r="BJ127" i="18"/>
  <c r="BK127" i="18"/>
  <c r="BO127" i="18"/>
  <c r="H128" i="18"/>
  <c r="I128" i="18"/>
  <c r="J128" i="18"/>
  <c r="K128" i="18"/>
  <c r="L128" i="18"/>
  <c r="M128" i="18"/>
  <c r="N128" i="18"/>
  <c r="O128" i="18"/>
  <c r="P128" i="18"/>
  <c r="Q128" i="18"/>
  <c r="R128" i="18"/>
  <c r="S128" i="18"/>
  <c r="T128" i="18"/>
  <c r="U128" i="18"/>
  <c r="V128" i="18"/>
  <c r="W128" i="18"/>
  <c r="X128" i="18"/>
  <c r="Y128" i="18"/>
  <c r="Z128" i="18"/>
  <c r="AA128" i="18"/>
  <c r="AB128" i="18"/>
  <c r="AC128" i="18"/>
  <c r="AD128" i="18"/>
  <c r="AE128" i="18"/>
  <c r="AF128" i="18"/>
  <c r="AG128" i="18"/>
  <c r="AH128" i="18"/>
  <c r="AI128" i="18"/>
  <c r="AJ128" i="18"/>
  <c r="AK128" i="18"/>
  <c r="AL128" i="18"/>
  <c r="AM128" i="18"/>
  <c r="AN128" i="18"/>
  <c r="AO128" i="18"/>
  <c r="AP128" i="18"/>
  <c r="AQ128" i="18"/>
  <c r="AR128" i="18"/>
  <c r="AS128" i="18"/>
  <c r="AT128" i="18"/>
  <c r="AU128" i="18"/>
  <c r="AV128" i="18"/>
  <c r="AW128" i="18"/>
  <c r="AX128" i="18"/>
  <c r="AY128" i="18"/>
  <c r="AZ128" i="18"/>
  <c r="BA128" i="18"/>
  <c r="BB128" i="18"/>
  <c r="BC128" i="18"/>
  <c r="BD128" i="18"/>
  <c r="BE128" i="18"/>
  <c r="BF128" i="18"/>
  <c r="BG128" i="18"/>
  <c r="BH128" i="18"/>
  <c r="BI128" i="18"/>
  <c r="BJ128" i="18"/>
  <c r="BK128" i="18"/>
  <c r="BO128" i="18"/>
  <c r="H129" i="18"/>
  <c r="I129" i="18"/>
  <c r="J129" i="18"/>
  <c r="K129" i="18"/>
  <c r="L129" i="18"/>
  <c r="M129" i="18"/>
  <c r="N129" i="18"/>
  <c r="O129" i="18"/>
  <c r="P129" i="18"/>
  <c r="Q129" i="18"/>
  <c r="R129" i="18"/>
  <c r="S129" i="18"/>
  <c r="T129" i="18"/>
  <c r="U129" i="18"/>
  <c r="V129" i="18"/>
  <c r="W129" i="18"/>
  <c r="X129" i="18"/>
  <c r="Y129" i="18"/>
  <c r="Z129" i="18"/>
  <c r="AA129" i="18"/>
  <c r="AB129" i="18"/>
  <c r="AC129" i="18"/>
  <c r="AD129" i="18"/>
  <c r="AE129" i="18"/>
  <c r="AF129" i="18"/>
  <c r="AG129" i="18"/>
  <c r="AH129" i="18"/>
  <c r="AI129" i="18"/>
  <c r="AJ129" i="18"/>
  <c r="AK129" i="18"/>
  <c r="AL129" i="18"/>
  <c r="AM129" i="18"/>
  <c r="AN129" i="18"/>
  <c r="AO129" i="18"/>
  <c r="AP129" i="18"/>
  <c r="AQ129" i="18"/>
  <c r="AR129" i="18"/>
  <c r="AS129" i="18"/>
  <c r="AT129" i="18"/>
  <c r="AU129" i="18"/>
  <c r="AV129" i="18"/>
  <c r="AW129" i="18"/>
  <c r="AX129" i="18"/>
  <c r="AY129" i="18"/>
  <c r="AZ129" i="18"/>
  <c r="BA129" i="18"/>
  <c r="BB129" i="18"/>
  <c r="BC129" i="18"/>
  <c r="BD129" i="18"/>
  <c r="BE129" i="18"/>
  <c r="BF129" i="18"/>
  <c r="BG129" i="18"/>
  <c r="BH129" i="18"/>
  <c r="BI129" i="18"/>
  <c r="BJ129" i="18"/>
  <c r="BK129" i="18"/>
  <c r="BO129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AA130" i="18"/>
  <c r="AB130" i="18"/>
  <c r="AC130" i="18"/>
  <c r="AD130" i="18"/>
  <c r="AE130" i="18"/>
  <c r="AF130" i="18"/>
  <c r="AG130" i="18"/>
  <c r="AH130" i="18"/>
  <c r="AI130" i="18"/>
  <c r="AJ130" i="18"/>
  <c r="AK130" i="18"/>
  <c r="AL130" i="18"/>
  <c r="AM130" i="18"/>
  <c r="AN130" i="18"/>
  <c r="AO130" i="18"/>
  <c r="AP130" i="18"/>
  <c r="AQ130" i="18"/>
  <c r="AR130" i="18"/>
  <c r="AS130" i="18"/>
  <c r="AT130" i="18"/>
  <c r="AU130" i="18"/>
  <c r="AV130" i="18"/>
  <c r="AW130" i="18"/>
  <c r="AX130" i="18"/>
  <c r="AY130" i="18"/>
  <c r="AZ130" i="18"/>
  <c r="BA130" i="18"/>
  <c r="BB130" i="18"/>
  <c r="BC130" i="18"/>
  <c r="BD130" i="18"/>
  <c r="BE130" i="18"/>
  <c r="BF130" i="18"/>
  <c r="BG130" i="18"/>
  <c r="BH130" i="18"/>
  <c r="BI130" i="18"/>
  <c r="BJ130" i="18"/>
  <c r="BK130" i="18"/>
  <c r="BO130" i="18"/>
  <c r="H131" i="18"/>
  <c r="I131" i="18"/>
  <c r="J131" i="18"/>
  <c r="K131" i="18"/>
  <c r="L131" i="18"/>
  <c r="M131" i="18"/>
  <c r="N131" i="18"/>
  <c r="O131" i="18"/>
  <c r="P131" i="18"/>
  <c r="Q131" i="18"/>
  <c r="R131" i="18"/>
  <c r="S131" i="18"/>
  <c r="T131" i="18"/>
  <c r="U131" i="18"/>
  <c r="V131" i="18"/>
  <c r="W131" i="18"/>
  <c r="X131" i="18"/>
  <c r="Y131" i="18"/>
  <c r="Z131" i="18"/>
  <c r="AA131" i="18"/>
  <c r="AB131" i="18"/>
  <c r="AC131" i="18"/>
  <c r="AD131" i="18"/>
  <c r="AE131" i="18"/>
  <c r="AF131" i="18"/>
  <c r="AG131" i="18"/>
  <c r="AH131" i="18"/>
  <c r="AI131" i="18"/>
  <c r="AJ131" i="18"/>
  <c r="AK131" i="18"/>
  <c r="AL131" i="18"/>
  <c r="AM131" i="18"/>
  <c r="AN131" i="18"/>
  <c r="AO131" i="18"/>
  <c r="AP131" i="18"/>
  <c r="AQ131" i="18"/>
  <c r="AR131" i="18"/>
  <c r="AS131" i="18"/>
  <c r="AT131" i="18"/>
  <c r="AU131" i="18"/>
  <c r="AV131" i="18"/>
  <c r="AW131" i="18"/>
  <c r="AX131" i="18"/>
  <c r="AY131" i="18"/>
  <c r="AZ131" i="18"/>
  <c r="BA131" i="18"/>
  <c r="BB131" i="18"/>
  <c r="BC131" i="18"/>
  <c r="BD131" i="18"/>
  <c r="BE131" i="18"/>
  <c r="BF131" i="18"/>
  <c r="BG131" i="18"/>
  <c r="BH131" i="18"/>
  <c r="BI131" i="18"/>
  <c r="BJ131" i="18"/>
  <c r="BK131" i="18"/>
  <c r="BO131" i="18"/>
  <c r="H132" i="18"/>
  <c r="I132" i="18"/>
  <c r="J132" i="18"/>
  <c r="K132" i="18"/>
  <c r="L132" i="18"/>
  <c r="M132" i="18"/>
  <c r="N132" i="18"/>
  <c r="O132" i="18"/>
  <c r="P132" i="18"/>
  <c r="Q132" i="18"/>
  <c r="R132" i="18"/>
  <c r="S132" i="18"/>
  <c r="T132" i="18"/>
  <c r="U132" i="18"/>
  <c r="V132" i="18"/>
  <c r="W132" i="18"/>
  <c r="X132" i="18"/>
  <c r="Y132" i="18"/>
  <c r="Z132" i="18"/>
  <c r="AA132" i="18"/>
  <c r="AB132" i="18"/>
  <c r="AC132" i="18"/>
  <c r="AD132" i="18"/>
  <c r="AE132" i="18"/>
  <c r="AF132" i="18"/>
  <c r="AG132" i="18"/>
  <c r="AH132" i="18"/>
  <c r="AI132" i="18"/>
  <c r="AJ132" i="18"/>
  <c r="AK132" i="18"/>
  <c r="AL132" i="18"/>
  <c r="AM132" i="18"/>
  <c r="AN132" i="18"/>
  <c r="AO132" i="18"/>
  <c r="AP132" i="18"/>
  <c r="AQ132" i="18"/>
  <c r="AR132" i="18"/>
  <c r="AS132" i="18"/>
  <c r="AT132" i="18"/>
  <c r="AU132" i="18"/>
  <c r="AV132" i="18"/>
  <c r="AW132" i="18"/>
  <c r="AX132" i="18"/>
  <c r="AY132" i="18"/>
  <c r="AZ132" i="18"/>
  <c r="BA132" i="18"/>
  <c r="BB132" i="18"/>
  <c r="BC132" i="18"/>
  <c r="BD132" i="18"/>
  <c r="BE132" i="18"/>
  <c r="BF132" i="18"/>
  <c r="BG132" i="18"/>
  <c r="BH132" i="18"/>
  <c r="BI132" i="18"/>
  <c r="BJ132" i="18"/>
  <c r="BK132" i="18"/>
  <c r="BO132" i="18"/>
  <c r="H133" i="18"/>
  <c r="I133" i="18"/>
  <c r="J133" i="18"/>
  <c r="K133" i="18"/>
  <c r="L133" i="18"/>
  <c r="M133" i="18"/>
  <c r="N133" i="18"/>
  <c r="O133" i="18"/>
  <c r="P133" i="18"/>
  <c r="Q133" i="18"/>
  <c r="R133" i="18"/>
  <c r="S133" i="18"/>
  <c r="T133" i="18"/>
  <c r="U133" i="18"/>
  <c r="V133" i="18"/>
  <c r="W133" i="18"/>
  <c r="X133" i="18"/>
  <c r="Y133" i="18"/>
  <c r="Z133" i="18"/>
  <c r="AA133" i="18"/>
  <c r="AB133" i="18"/>
  <c r="AC133" i="18"/>
  <c r="AD133" i="18"/>
  <c r="AE133" i="18"/>
  <c r="AF133" i="18"/>
  <c r="AG133" i="18"/>
  <c r="AH133" i="18"/>
  <c r="AI133" i="18"/>
  <c r="AJ133" i="18"/>
  <c r="AK133" i="18"/>
  <c r="AL133" i="18"/>
  <c r="AM133" i="18"/>
  <c r="AN133" i="18"/>
  <c r="AO133" i="18"/>
  <c r="AP133" i="18"/>
  <c r="AQ133" i="18"/>
  <c r="AR133" i="18"/>
  <c r="AS133" i="18"/>
  <c r="AT133" i="18"/>
  <c r="AU133" i="18"/>
  <c r="AV133" i="18"/>
  <c r="AW133" i="18"/>
  <c r="AX133" i="18"/>
  <c r="AY133" i="18"/>
  <c r="AZ133" i="18"/>
  <c r="BA133" i="18"/>
  <c r="BB133" i="18"/>
  <c r="BC133" i="18"/>
  <c r="BD133" i="18"/>
  <c r="BE133" i="18"/>
  <c r="BF133" i="18"/>
  <c r="BG133" i="18"/>
  <c r="BH133" i="18"/>
  <c r="BI133" i="18"/>
  <c r="BJ133" i="18"/>
  <c r="BK133" i="18"/>
  <c r="BO133" i="18"/>
  <c r="H134" i="18"/>
  <c r="I134" i="18"/>
  <c r="J134" i="18"/>
  <c r="K134" i="18"/>
  <c r="L134" i="18"/>
  <c r="M134" i="18"/>
  <c r="N134" i="18"/>
  <c r="O134" i="18"/>
  <c r="P134" i="18"/>
  <c r="Q134" i="18"/>
  <c r="R134" i="18"/>
  <c r="S134" i="18"/>
  <c r="T134" i="18"/>
  <c r="U134" i="18"/>
  <c r="V134" i="18"/>
  <c r="W134" i="18"/>
  <c r="X134" i="18"/>
  <c r="Y134" i="18"/>
  <c r="Z134" i="18"/>
  <c r="AA134" i="18"/>
  <c r="AB134" i="18"/>
  <c r="AC134" i="18"/>
  <c r="AD134" i="18"/>
  <c r="AE134" i="18"/>
  <c r="AF134" i="18"/>
  <c r="AG134" i="18"/>
  <c r="AH134" i="18"/>
  <c r="AI134" i="18"/>
  <c r="AJ134" i="18"/>
  <c r="AK134" i="18"/>
  <c r="AL134" i="18"/>
  <c r="AM134" i="18"/>
  <c r="AN134" i="18"/>
  <c r="AO134" i="18"/>
  <c r="AP134" i="18"/>
  <c r="AQ134" i="18"/>
  <c r="AR134" i="18"/>
  <c r="AS134" i="18"/>
  <c r="AT134" i="18"/>
  <c r="AU134" i="18"/>
  <c r="AV134" i="18"/>
  <c r="AW134" i="18"/>
  <c r="AX134" i="18"/>
  <c r="AY134" i="18"/>
  <c r="AZ134" i="18"/>
  <c r="BA134" i="18"/>
  <c r="BB134" i="18"/>
  <c r="BC134" i="18"/>
  <c r="BD134" i="18"/>
  <c r="BE134" i="18"/>
  <c r="BF134" i="18"/>
  <c r="BG134" i="18"/>
  <c r="BH134" i="18"/>
  <c r="BI134" i="18"/>
  <c r="BJ134" i="18"/>
  <c r="BK134" i="18"/>
  <c r="BO134" i="18"/>
  <c r="H135" i="18"/>
  <c r="I135" i="18"/>
  <c r="J135" i="18"/>
  <c r="K135" i="18"/>
  <c r="L135" i="18"/>
  <c r="M135" i="18"/>
  <c r="N135" i="18"/>
  <c r="O135" i="18"/>
  <c r="P135" i="18"/>
  <c r="Q135" i="18"/>
  <c r="R135" i="18"/>
  <c r="S135" i="18"/>
  <c r="T135" i="18"/>
  <c r="U135" i="18"/>
  <c r="V135" i="18"/>
  <c r="W135" i="18"/>
  <c r="X135" i="18"/>
  <c r="Y135" i="18"/>
  <c r="Z135" i="18"/>
  <c r="AA135" i="18"/>
  <c r="AB135" i="18"/>
  <c r="AC135" i="18"/>
  <c r="AD135" i="18"/>
  <c r="AE135" i="18"/>
  <c r="AF135" i="18"/>
  <c r="AG135" i="18"/>
  <c r="AH135" i="18"/>
  <c r="AI135" i="18"/>
  <c r="AJ135" i="18"/>
  <c r="AK135" i="18"/>
  <c r="AL135" i="18"/>
  <c r="AM135" i="18"/>
  <c r="AN135" i="18"/>
  <c r="AO135" i="18"/>
  <c r="AP135" i="18"/>
  <c r="AQ135" i="18"/>
  <c r="AR135" i="18"/>
  <c r="AS135" i="18"/>
  <c r="AT135" i="18"/>
  <c r="AU135" i="18"/>
  <c r="AV135" i="18"/>
  <c r="AW135" i="18"/>
  <c r="AX135" i="18"/>
  <c r="AY135" i="18"/>
  <c r="AZ135" i="18"/>
  <c r="BA135" i="18"/>
  <c r="BB135" i="18"/>
  <c r="BC135" i="18"/>
  <c r="BD135" i="18"/>
  <c r="BE135" i="18"/>
  <c r="BF135" i="18"/>
  <c r="BG135" i="18"/>
  <c r="BH135" i="18"/>
  <c r="BI135" i="18"/>
  <c r="BJ135" i="18"/>
  <c r="BK135" i="18"/>
  <c r="BO135" i="18"/>
  <c r="H136" i="18"/>
  <c r="I136" i="18"/>
  <c r="J136" i="18"/>
  <c r="K136" i="18"/>
  <c r="L136" i="18"/>
  <c r="M136" i="18"/>
  <c r="N136" i="18"/>
  <c r="O136" i="18"/>
  <c r="P136" i="18"/>
  <c r="Q136" i="18"/>
  <c r="R136" i="18"/>
  <c r="S136" i="18"/>
  <c r="T136" i="18"/>
  <c r="U136" i="18"/>
  <c r="V136" i="18"/>
  <c r="W136" i="18"/>
  <c r="X136" i="18"/>
  <c r="Y136" i="18"/>
  <c r="Z136" i="18"/>
  <c r="AA136" i="18"/>
  <c r="AB136" i="18"/>
  <c r="AC136" i="18"/>
  <c r="AD136" i="18"/>
  <c r="AE136" i="18"/>
  <c r="AF136" i="18"/>
  <c r="AG136" i="18"/>
  <c r="AH136" i="18"/>
  <c r="AI136" i="18"/>
  <c r="AJ136" i="18"/>
  <c r="AK136" i="18"/>
  <c r="AL136" i="18"/>
  <c r="AM136" i="18"/>
  <c r="AN136" i="18"/>
  <c r="AO136" i="18"/>
  <c r="AP136" i="18"/>
  <c r="AQ136" i="18"/>
  <c r="AR136" i="18"/>
  <c r="AS136" i="18"/>
  <c r="AT136" i="18"/>
  <c r="AU136" i="18"/>
  <c r="AV136" i="18"/>
  <c r="AW136" i="18"/>
  <c r="AX136" i="18"/>
  <c r="AY136" i="18"/>
  <c r="AZ136" i="18"/>
  <c r="BA136" i="18"/>
  <c r="BB136" i="18"/>
  <c r="BC136" i="18"/>
  <c r="BD136" i="18"/>
  <c r="BE136" i="18"/>
  <c r="BF136" i="18"/>
  <c r="BG136" i="18"/>
  <c r="BH136" i="18"/>
  <c r="BI136" i="18"/>
  <c r="BJ136" i="18"/>
  <c r="BK136" i="18"/>
  <c r="BO136" i="18"/>
  <c r="H137" i="18"/>
  <c r="I137" i="18"/>
  <c r="J137" i="18"/>
  <c r="K137" i="18"/>
  <c r="L137" i="18"/>
  <c r="M137" i="18"/>
  <c r="N137" i="18"/>
  <c r="O137" i="18"/>
  <c r="P137" i="18"/>
  <c r="Q137" i="18"/>
  <c r="R137" i="18"/>
  <c r="S137" i="18"/>
  <c r="T137" i="18"/>
  <c r="U137" i="18"/>
  <c r="V137" i="18"/>
  <c r="W137" i="18"/>
  <c r="X137" i="18"/>
  <c r="Y137" i="18"/>
  <c r="Z137" i="18"/>
  <c r="AA137" i="18"/>
  <c r="AB137" i="18"/>
  <c r="AC137" i="18"/>
  <c r="AD137" i="18"/>
  <c r="AE137" i="18"/>
  <c r="AF137" i="18"/>
  <c r="AG137" i="18"/>
  <c r="AH137" i="18"/>
  <c r="AI137" i="18"/>
  <c r="AJ137" i="18"/>
  <c r="AK137" i="18"/>
  <c r="AL137" i="18"/>
  <c r="AM137" i="18"/>
  <c r="AN137" i="18"/>
  <c r="AO137" i="18"/>
  <c r="AP137" i="18"/>
  <c r="AQ137" i="18"/>
  <c r="AR137" i="18"/>
  <c r="AS137" i="18"/>
  <c r="AT137" i="18"/>
  <c r="AU137" i="18"/>
  <c r="AV137" i="18"/>
  <c r="AW137" i="18"/>
  <c r="AX137" i="18"/>
  <c r="AY137" i="18"/>
  <c r="AZ137" i="18"/>
  <c r="BA137" i="18"/>
  <c r="BB137" i="18"/>
  <c r="BC137" i="18"/>
  <c r="BD137" i="18"/>
  <c r="BE137" i="18"/>
  <c r="BF137" i="18"/>
  <c r="BG137" i="18"/>
  <c r="BH137" i="18"/>
  <c r="BI137" i="18"/>
  <c r="BJ137" i="18"/>
  <c r="BK137" i="18"/>
  <c r="BO137" i="18"/>
  <c r="H138" i="18"/>
  <c r="I138" i="18"/>
  <c r="J138" i="18"/>
  <c r="K138" i="18"/>
  <c r="L138" i="18"/>
  <c r="M138" i="18"/>
  <c r="N138" i="18"/>
  <c r="O138" i="18"/>
  <c r="P138" i="18"/>
  <c r="Q138" i="18"/>
  <c r="R138" i="18"/>
  <c r="S138" i="18"/>
  <c r="T138" i="18"/>
  <c r="U138" i="18"/>
  <c r="V138" i="18"/>
  <c r="W138" i="18"/>
  <c r="X138" i="18"/>
  <c r="Y138" i="18"/>
  <c r="Z138" i="18"/>
  <c r="AA138" i="18"/>
  <c r="AB138" i="18"/>
  <c r="AC138" i="18"/>
  <c r="AD138" i="18"/>
  <c r="AE138" i="18"/>
  <c r="AF138" i="18"/>
  <c r="AG138" i="18"/>
  <c r="AH138" i="18"/>
  <c r="AI138" i="18"/>
  <c r="AJ138" i="18"/>
  <c r="AK138" i="18"/>
  <c r="AL138" i="18"/>
  <c r="AM138" i="18"/>
  <c r="AN138" i="18"/>
  <c r="AO138" i="18"/>
  <c r="AP138" i="18"/>
  <c r="AQ138" i="18"/>
  <c r="AR138" i="18"/>
  <c r="AS138" i="18"/>
  <c r="AT138" i="18"/>
  <c r="AU138" i="18"/>
  <c r="AV138" i="18"/>
  <c r="AW138" i="18"/>
  <c r="AX138" i="18"/>
  <c r="AY138" i="18"/>
  <c r="AZ138" i="18"/>
  <c r="BA138" i="18"/>
  <c r="BB138" i="18"/>
  <c r="BC138" i="18"/>
  <c r="BD138" i="18"/>
  <c r="BE138" i="18"/>
  <c r="BF138" i="18"/>
  <c r="BG138" i="18"/>
  <c r="BH138" i="18"/>
  <c r="BI138" i="18"/>
  <c r="BJ138" i="18"/>
  <c r="BK138" i="18"/>
  <c r="BO138" i="18"/>
  <c r="H139" i="18"/>
  <c r="I139" i="18"/>
  <c r="J139" i="18"/>
  <c r="K139" i="18"/>
  <c r="L139" i="18"/>
  <c r="M139" i="18"/>
  <c r="N139" i="18"/>
  <c r="O139" i="18"/>
  <c r="P139" i="18"/>
  <c r="Q139" i="18"/>
  <c r="R139" i="18"/>
  <c r="S139" i="18"/>
  <c r="T139" i="18"/>
  <c r="U139" i="18"/>
  <c r="V139" i="18"/>
  <c r="W139" i="18"/>
  <c r="X139" i="18"/>
  <c r="Y139" i="18"/>
  <c r="Z139" i="18"/>
  <c r="AA139" i="18"/>
  <c r="AB139" i="18"/>
  <c r="AC139" i="18"/>
  <c r="AD139" i="18"/>
  <c r="AE139" i="18"/>
  <c r="AF139" i="18"/>
  <c r="AG139" i="18"/>
  <c r="AH139" i="18"/>
  <c r="AI139" i="18"/>
  <c r="AJ139" i="18"/>
  <c r="AK139" i="18"/>
  <c r="AL139" i="18"/>
  <c r="AM139" i="18"/>
  <c r="AN139" i="18"/>
  <c r="AO139" i="18"/>
  <c r="AP139" i="18"/>
  <c r="AQ139" i="18"/>
  <c r="AR139" i="18"/>
  <c r="AS139" i="18"/>
  <c r="AT139" i="18"/>
  <c r="AU139" i="18"/>
  <c r="AV139" i="18"/>
  <c r="AW139" i="18"/>
  <c r="AX139" i="18"/>
  <c r="AY139" i="18"/>
  <c r="AZ139" i="18"/>
  <c r="BA139" i="18"/>
  <c r="BB139" i="18"/>
  <c r="BC139" i="18"/>
  <c r="BD139" i="18"/>
  <c r="BE139" i="18"/>
  <c r="BF139" i="18"/>
  <c r="BG139" i="18"/>
  <c r="BH139" i="18"/>
  <c r="BI139" i="18"/>
  <c r="BJ139" i="18"/>
  <c r="BK139" i="18"/>
  <c r="BO139" i="18"/>
  <c r="H140" i="18"/>
  <c r="I140" i="18"/>
  <c r="J140" i="18"/>
  <c r="K140" i="18"/>
  <c r="L140" i="18"/>
  <c r="M140" i="18"/>
  <c r="N140" i="18"/>
  <c r="O140" i="18"/>
  <c r="P140" i="18"/>
  <c r="Q140" i="18"/>
  <c r="R140" i="18"/>
  <c r="S140" i="18"/>
  <c r="T140" i="18"/>
  <c r="U140" i="18"/>
  <c r="V140" i="18"/>
  <c r="W140" i="18"/>
  <c r="X140" i="18"/>
  <c r="Y140" i="18"/>
  <c r="Z140" i="18"/>
  <c r="AA140" i="18"/>
  <c r="AB140" i="18"/>
  <c r="AC140" i="18"/>
  <c r="AD140" i="18"/>
  <c r="AE140" i="18"/>
  <c r="AF140" i="18"/>
  <c r="AG140" i="18"/>
  <c r="AH140" i="18"/>
  <c r="AI140" i="18"/>
  <c r="AJ140" i="18"/>
  <c r="AK140" i="18"/>
  <c r="AL140" i="18"/>
  <c r="AM140" i="18"/>
  <c r="AN140" i="18"/>
  <c r="AO140" i="18"/>
  <c r="AP140" i="18"/>
  <c r="AQ140" i="18"/>
  <c r="AR140" i="18"/>
  <c r="AS140" i="18"/>
  <c r="AT140" i="18"/>
  <c r="AU140" i="18"/>
  <c r="AV140" i="18"/>
  <c r="AW140" i="18"/>
  <c r="AX140" i="18"/>
  <c r="AY140" i="18"/>
  <c r="AZ140" i="18"/>
  <c r="BA140" i="18"/>
  <c r="BB140" i="18"/>
  <c r="BC140" i="18"/>
  <c r="BD140" i="18"/>
  <c r="BE140" i="18"/>
  <c r="BF140" i="18"/>
  <c r="BG140" i="18"/>
  <c r="BH140" i="18"/>
  <c r="BI140" i="18"/>
  <c r="BJ140" i="18"/>
  <c r="BK140" i="18"/>
  <c r="BO140" i="18"/>
  <c r="H141" i="18"/>
  <c r="I141" i="18"/>
  <c r="J141" i="18"/>
  <c r="K141" i="18"/>
  <c r="L141" i="18"/>
  <c r="M141" i="18"/>
  <c r="N141" i="18"/>
  <c r="O141" i="18"/>
  <c r="P141" i="18"/>
  <c r="Q141" i="18"/>
  <c r="R141" i="18"/>
  <c r="S141" i="18"/>
  <c r="T141" i="18"/>
  <c r="U141" i="18"/>
  <c r="V141" i="18"/>
  <c r="W141" i="18"/>
  <c r="X141" i="18"/>
  <c r="Y141" i="18"/>
  <c r="Z141" i="18"/>
  <c r="AA141" i="18"/>
  <c r="AB141" i="18"/>
  <c r="AC141" i="18"/>
  <c r="AD141" i="18"/>
  <c r="AE141" i="18"/>
  <c r="AF141" i="18"/>
  <c r="AG141" i="18"/>
  <c r="AH141" i="18"/>
  <c r="AI141" i="18"/>
  <c r="AJ141" i="18"/>
  <c r="AK141" i="18"/>
  <c r="AL141" i="18"/>
  <c r="AM141" i="18"/>
  <c r="AN141" i="18"/>
  <c r="AO141" i="18"/>
  <c r="AP141" i="18"/>
  <c r="AQ141" i="18"/>
  <c r="AR141" i="18"/>
  <c r="AS141" i="18"/>
  <c r="AT141" i="18"/>
  <c r="AU141" i="18"/>
  <c r="AV141" i="18"/>
  <c r="AW141" i="18"/>
  <c r="AX141" i="18"/>
  <c r="AY141" i="18"/>
  <c r="AZ141" i="18"/>
  <c r="BA141" i="18"/>
  <c r="BB141" i="18"/>
  <c r="BC141" i="18"/>
  <c r="BD141" i="18"/>
  <c r="BE141" i="18"/>
  <c r="BF141" i="18"/>
  <c r="BG141" i="18"/>
  <c r="BH141" i="18"/>
  <c r="BI141" i="18"/>
  <c r="BJ141" i="18"/>
  <c r="BK141" i="18"/>
  <c r="BO141" i="18"/>
  <c r="H142" i="18"/>
  <c r="I142" i="18"/>
  <c r="J142" i="18"/>
  <c r="K142" i="18"/>
  <c r="L142" i="18"/>
  <c r="M142" i="18"/>
  <c r="N142" i="18"/>
  <c r="O142" i="18"/>
  <c r="P142" i="18"/>
  <c r="Q142" i="18"/>
  <c r="R142" i="18"/>
  <c r="S142" i="18"/>
  <c r="T142" i="18"/>
  <c r="U142" i="18"/>
  <c r="V142" i="18"/>
  <c r="W142" i="18"/>
  <c r="X142" i="18"/>
  <c r="Y142" i="18"/>
  <c r="Z142" i="18"/>
  <c r="AA142" i="18"/>
  <c r="AB142" i="18"/>
  <c r="AC142" i="18"/>
  <c r="AD142" i="18"/>
  <c r="AE142" i="18"/>
  <c r="AF142" i="18"/>
  <c r="AG142" i="18"/>
  <c r="AH142" i="18"/>
  <c r="AI142" i="18"/>
  <c r="AJ142" i="18"/>
  <c r="AK142" i="18"/>
  <c r="AL142" i="18"/>
  <c r="AM142" i="18"/>
  <c r="AN142" i="18"/>
  <c r="AO142" i="18"/>
  <c r="AP142" i="18"/>
  <c r="AQ142" i="18"/>
  <c r="AR142" i="18"/>
  <c r="AS142" i="18"/>
  <c r="AT142" i="18"/>
  <c r="AU142" i="18"/>
  <c r="AV142" i="18"/>
  <c r="AW142" i="18"/>
  <c r="AX142" i="18"/>
  <c r="AY142" i="18"/>
  <c r="AZ142" i="18"/>
  <c r="BA142" i="18"/>
  <c r="BB142" i="18"/>
  <c r="BC142" i="18"/>
  <c r="BD142" i="18"/>
  <c r="BE142" i="18"/>
  <c r="BF142" i="18"/>
  <c r="BG142" i="18"/>
  <c r="BH142" i="18"/>
  <c r="BI142" i="18"/>
  <c r="BJ142" i="18"/>
  <c r="BK142" i="18"/>
  <c r="BO142" i="18"/>
  <c r="H143" i="18"/>
  <c r="I143" i="18"/>
  <c r="J143" i="18"/>
  <c r="K143" i="18"/>
  <c r="L143" i="18"/>
  <c r="M143" i="18"/>
  <c r="N143" i="18"/>
  <c r="O143" i="18"/>
  <c r="P143" i="18"/>
  <c r="Q143" i="18"/>
  <c r="R143" i="18"/>
  <c r="S143" i="18"/>
  <c r="T143" i="18"/>
  <c r="U143" i="18"/>
  <c r="V143" i="18"/>
  <c r="W143" i="18"/>
  <c r="X143" i="18"/>
  <c r="Y143" i="18"/>
  <c r="Z143" i="18"/>
  <c r="AA143" i="18"/>
  <c r="AB143" i="18"/>
  <c r="AC143" i="18"/>
  <c r="AD143" i="18"/>
  <c r="AE143" i="18"/>
  <c r="AF143" i="18"/>
  <c r="AG143" i="18"/>
  <c r="AH143" i="18"/>
  <c r="AI143" i="18"/>
  <c r="AJ143" i="18"/>
  <c r="AK143" i="18"/>
  <c r="AL143" i="18"/>
  <c r="AM143" i="18"/>
  <c r="AN143" i="18"/>
  <c r="AO143" i="18"/>
  <c r="AP143" i="18"/>
  <c r="AQ143" i="18"/>
  <c r="AR143" i="18"/>
  <c r="AS143" i="18"/>
  <c r="AT143" i="18"/>
  <c r="AU143" i="18"/>
  <c r="AV143" i="18"/>
  <c r="AW143" i="18"/>
  <c r="AX143" i="18"/>
  <c r="AY143" i="18"/>
  <c r="AZ143" i="18"/>
  <c r="BA143" i="18"/>
  <c r="BB143" i="18"/>
  <c r="BC143" i="18"/>
  <c r="BD143" i="18"/>
  <c r="BE143" i="18"/>
  <c r="BF143" i="18"/>
  <c r="BG143" i="18"/>
  <c r="BH143" i="18"/>
  <c r="BI143" i="18"/>
  <c r="BJ143" i="18"/>
  <c r="BK143" i="18"/>
  <c r="BO143" i="18"/>
  <c r="H144" i="18"/>
  <c r="I144" i="18"/>
  <c r="J144" i="18"/>
  <c r="K144" i="18"/>
  <c r="L144" i="18"/>
  <c r="M144" i="18"/>
  <c r="N144" i="18"/>
  <c r="O144" i="18"/>
  <c r="P144" i="18"/>
  <c r="Q144" i="18"/>
  <c r="R144" i="18"/>
  <c r="S144" i="18"/>
  <c r="T144" i="18"/>
  <c r="U144" i="18"/>
  <c r="V144" i="18"/>
  <c r="W144" i="18"/>
  <c r="X144" i="18"/>
  <c r="Y144" i="18"/>
  <c r="Z144" i="18"/>
  <c r="AA144" i="18"/>
  <c r="AB144" i="18"/>
  <c r="AC144" i="18"/>
  <c r="AD144" i="18"/>
  <c r="AE144" i="18"/>
  <c r="AF144" i="18"/>
  <c r="AG144" i="18"/>
  <c r="AH144" i="18"/>
  <c r="AI144" i="18"/>
  <c r="AJ144" i="18"/>
  <c r="AK144" i="18"/>
  <c r="AL144" i="18"/>
  <c r="AM144" i="18"/>
  <c r="AN144" i="18"/>
  <c r="AO144" i="18"/>
  <c r="AP144" i="18"/>
  <c r="AQ144" i="18"/>
  <c r="AR144" i="18"/>
  <c r="AS144" i="18"/>
  <c r="AT144" i="18"/>
  <c r="AU144" i="18"/>
  <c r="AV144" i="18"/>
  <c r="AW144" i="18"/>
  <c r="AX144" i="18"/>
  <c r="AY144" i="18"/>
  <c r="AZ144" i="18"/>
  <c r="BA144" i="18"/>
  <c r="BB144" i="18"/>
  <c r="BC144" i="18"/>
  <c r="BD144" i="18"/>
  <c r="BE144" i="18"/>
  <c r="BF144" i="18"/>
  <c r="BG144" i="18"/>
  <c r="BH144" i="18"/>
  <c r="BI144" i="18"/>
  <c r="BJ144" i="18"/>
  <c r="BK144" i="18"/>
  <c r="BO144" i="18"/>
  <c r="H145" i="18"/>
  <c r="I145" i="18"/>
  <c r="J145" i="18"/>
  <c r="K145" i="18"/>
  <c r="L145" i="18"/>
  <c r="M145" i="18"/>
  <c r="N145" i="18"/>
  <c r="O145" i="18"/>
  <c r="P145" i="18"/>
  <c r="Q145" i="18"/>
  <c r="R145" i="18"/>
  <c r="S145" i="18"/>
  <c r="T145" i="18"/>
  <c r="U145" i="18"/>
  <c r="V145" i="18"/>
  <c r="W145" i="18"/>
  <c r="X145" i="18"/>
  <c r="Y145" i="18"/>
  <c r="Z145" i="18"/>
  <c r="AA145" i="18"/>
  <c r="AB145" i="18"/>
  <c r="AC145" i="18"/>
  <c r="AD145" i="18"/>
  <c r="AE145" i="18"/>
  <c r="AF145" i="18"/>
  <c r="AG145" i="18"/>
  <c r="AH145" i="18"/>
  <c r="AI145" i="18"/>
  <c r="AJ145" i="18"/>
  <c r="AK145" i="18"/>
  <c r="AL145" i="18"/>
  <c r="AM145" i="18"/>
  <c r="AN145" i="18"/>
  <c r="AO145" i="18"/>
  <c r="AP145" i="18"/>
  <c r="AQ145" i="18"/>
  <c r="AR145" i="18"/>
  <c r="AS145" i="18"/>
  <c r="AT145" i="18"/>
  <c r="AU145" i="18"/>
  <c r="AV145" i="18"/>
  <c r="AW145" i="18"/>
  <c r="AX145" i="18"/>
  <c r="AY145" i="18"/>
  <c r="AZ145" i="18"/>
  <c r="BA145" i="18"/>
  <c r="BB145" i="18"/>
  <c r="BC145" i="18"/>
  <c r="BD145" i="18"/>
  <c r="BE145" i="18"/>
  <c r="BF145" i="18"/>
  <c r="BG145" i="18"/>
  <c r="BH145" i="18"/>
  <c r="BI145" i="18"/>
  <c r="BJ145" i="18"/>
  <c r="BK145" i="18"/>
  <c r="BO145" i="18"/>
  <c r="H146" i="18"/>
  <c r="I146" i="18"/>
  <c r="J146" i="18"/>
  <c r="K146" i="18"/>
  <c r="L146" i="18"/>
  <c r="M146" i="18"/>
  <c r="N146" i="18"/>
  <c r="O146" i="18"/>
  <c r="P146" i="18"/>
  <c r="Q146" i="18"/>
  <c r="R146" i="18"/>
  <c r="S146" i="18"/>
  <c r="T146" i="18"/>
  <c r="U146" i="18"/>
  <c r="V146" i="18"/>
  <c r="W146" i="18"/>
  <c r="X146" i="18"/>
  <c r="Y146" i="18"/>
  <c r="Z146" i="18"/>
  <c r="AA146" i="18"/>
  <c r="AB146" i="18"/>
  <c r="AC146" i="18"/>
  <c r="AD146" i="18"/>
  <c r="AE146" i="18"/>
  <c r="AF146" i="18"/>
  <c r="AG146" i="18"/>
  <c r="AH146" i="18"/>
  <c r="AI146" i="18"/>
  <c r="AJ146" i="18"/>
  <c r="AK146" i="18"/>
  <c r="AL146" i="18"/>
  <c r="AM146" i="18"/>
  <c r="AN146" i="18"/>
  <c r="AO146" i="18"/>
  <c r="AP146" i="18"/>
  <c r="AQ146" i="18"/>
  <c r="AR146" i="18"/>
  <c r="AS146" i="18"/>
  <c r="AT146" i="18"/>
  <c r="AU146" i="18"/>
  <c r="AV146" i="18"/>
  <c r="AW146" i="18"/>
  <c r="AX146" i="18"/>
  <c r="AY146" i="18"/>
  <c r="AZ146" i="18"/>
  <c r="BA146" i="18"/>
  <c r="BB146" i="18"/>
  <c r="BC146" i="18"/>
  <c r="BD146" i="18"/>
  <c r="BE146" i="18"/>
  <c r="BF146" i="18"/>
  <c r="BG146" i="18"/>
  <c r="BH146" i="18"/>
  <c r="BI146" i="18"/>
  <c r="BJ146" i="18"/>
  <c r="BK146" i="18"/>
  <c r="BO146" i="18"/>
  <c r="H147" i="18"/>
  <c r="I147" i="18"/>
  <c r="J147" i="18"/>
  <c r="K147" i="18"/>
  <c r="L147" i="18"/>
  <c r="M147" i="18"/>
  <c r="N147" i="18"/>
  <c r="O147" i="18"/>
  <c r="P147" i="18"/>
  <c r="Q147" i="18"/>
  <c r="R147" i="18"/>
  <c r="S147" i="18"/>
  <c r="T147" i="18"/>
  <c r="U147" i="18"/>
  <c r="V147" i="18"/>
  <c r="W147" i="18"/>
  <c r="X147" i="18"/>
  <c r="Y147" i="18"/>
  <c r="Z147" i="18"/>
  <c r="AA147" i="18"/>
  <c r="AB147" i="18"/>
  <c r="AC147" i="18"/>
  <c r="AD147" i="18"/>
  <c r="AE147" i="18"/>
  <c r="AF147" i="18"/>
  <c r="AG147" i="18"/>
  <c r="AH147" i="18"/>
  <c r="AI147" i="18"/>
  <c r="AJ147" i="18"/>
  <c r="AK147" i="18"/>
  <c r="AL147" i="18"/>
  <c r="AM147" i="18"/>
  <c r="AN147" i="18"/>
  <c r="AO147" i="18"/>
  <c r="AP147" i="18"/>
  <c r="AQ147" i="18"/>
  <c r="AR147" i="18"/>
  <c r="AS147" i="18"/>
  <c r="AT147" i="18"/>
  <c r="AU147" i="18"/>
  <c r="AV147" i="18"/>
  <c r="AW147" i="18"/>
  <c r="AX147" i="18"/>
  <c r="AY147" i="18"/>
  <c r="AZ147" i="18"/>
  <c r="BA147" i="18"/>
  <c r="BB147" i="18"/>
  <c r="BC147" i="18"/>
  <c r="BD147" i="18"/>
  <c r="BE147" i="18"/>
  <c r="BF147" i="18"/>
  <c r="BG147" i="18"/>
  <c r="BH147" i="18"/>
  <c r="BI147" i="18"/>
  <c r="BJ147" i="18"/>
  <c r="BK147" i="18"/>
  <c r="BO147" i="18"/>
  <c r="H148" i="18"/>
  <c r="I148" i="18"/>
  <c r="J148" i="18"/>
  <c r="K148" i="18"/>
  <c r="L148" i="18"/>
  <c r="M148" i="18"/>
  <c r="N148" i="18"/>
  <c r="O148" i="18"/>
  <c r="P148" i="18"/>
  <c r="Q148" i="18"/>
  <c r="R148" i="18"/>
  <c r="S148" i="18"/>
  <c r="T148" i="18"/>
  <c r="U148" i="18"/>
  <c r="V148" i="18"/>
  <c r="W148" i="18"/>
  <c r="X148" i="18"/>
  <c r="Y148" i="18"/>
  <c r="Z148" i="18"/>
  <c r="AA148" i="18"/>
  <c r="AB148" i="18"/>
  <c r="AC148" i="18"/>
  <c r="AD148" i="18"/>
  <c r="AE148" i="18"/>
  <c r="AF148" i="18"/>
  <c r="AG148" i="18"/>
  <c r="AH148" i="18"/>
  <c r="AI148" i="18"/>
  <c r="AJ148" i="18"/>
  <c r="AK148" i="18"/>
  <c r="AL148" i="18"/>
  <c r="AM148" i="18"/>
  <c r="AN148" i="18"/>
  <c r="AO148" i="18"/>
  <c r="AP148" i="18"/>
  <c r="AQ148" i="18"/>
  <c r="AR148" i="18"/>
  <c r="AS148" i="18"/>
  <c r="AT148" i="18"/>
  <c r="AU148" i="18"/>
  <c r="AV148" i="18"/>
  <c r="AW148" i="18"/>
  <c r="AX148" i="18"/>
  <c r="AY148" i="18"/>
  <c r="AZ148" i="18"/>
  <c r="BA148" i="18"/>
  <c r="BB148" i="18"/>
  <c r="BC148" i="18"/>
  <c r="BD148" i="18"/>
  <c r="BE148" i="18"/>
  <c r="BF148" i="18"/>
  <c r="BG148" i="18"/>
  <c r="BH148" i="18"/>
  <c r="BI148" i="18"/>
  <c r="BJ148" i="18"/>
  <c r="BK148" i="18"/>
  <c r="BO148" i="18"/>
  <c r="H149" i="18"/>
  <c r="I149" i="18"/>
  <c r="J149" i="18"/>
  <c r="K149" i="18"/>
  <c r="L149" i="18"/>
  <c r="M149" i="18"/>
  <c r="N149" i="18"/>
  <c r="O149" i="18"/>
  <c r="P149" i="18"/>
  <c r="Q149" i="18"/>
  <c r="R149" i="18"/>
  <c r="S149" i="18"/>
  <c r="T149" i="18"/>
  <c r="U149" i="18"/>
  <c r="V149" i="18"/>
  <c r="W149" i="18"/>
  <c r="X149" i="18"/>
  <c r="Y149" i="18"/>
  <c r="Z149" i="18"/>
  <c r="AA149" i="18"/>
  <c r="AB149" i="18"/>
  <c r="AC149" i="18"/>
  <c r="AD149" i="18"/>
  <c r="AE149" i="18"/>
  <c r="AF149" i="18"/>
  <c r="AG149" i="18"/>
  <c r="AH149" i="18"/>
  <c r="AI149" i="18"/>
  <c r="AJ149" i="18"/>
  <c r="AK149" i="18"/>
  <c r="AL149" i="18"/>
  <c r="AM149" i="18"/>
  <c r="AN149" i="18"/>
  <c r="AO149" i="18"/>
  <c r="AP149" i="18"/>
  <c r="AQ149" i="18"/>
  <c r="AR149" i="18"/>
  <c r="AS149" i="18"/>
  <c r="AT149" i="18"/>
  <c r="AU149" i="18"/>
  <c r="AV149" i="18"/>
  <c r="AW149" i="18"/>
  <c r="AX149" i="18"/>
  <c r="AY149" i="18"/>
  <c r="AZ149" i="18"/>
  <c r="BA149" i="18"/>
  <c r="BB149" i="18"/>
  <c r="BC149" i="18"/>
  <c r="BD149" i="18"/>
  <c r="BE149" i="18"/>
  <c r="BF149" i="18"/>
  <c r="BG149" i="18"/>
  <c r="BH149" i="18"/>
  <c r="BI149" i="18"/>
  <c r="BJ149" i="18"/>
  <c r="BK149" i="18"/>
  <c r="BO149" i="18"/>
  <c r="H150" i="18"/>
  <c r="I150" i="18"/>
  <c r="J150" i="18"/>
  <c r="K150" i="18"/>
  <c r="L150" i="18"/>
  <c r="M150" i="18"/>
  <c r="N150" i="18"/>
  <c r="O150" i="18"/>
  <c r="P150" i="18"/>
  <c r="Q150" i="18"/>
  <c r="R150" i="18"/>
  <c r="S150" i="18"/>
  <c r="T150" i="18"/>
  <c r="U150" i="18"/>
  <c r="V150" i="18"/>
  <c r="W150" i="18"/>
  <c r="X150" i="18"/>
  <c r="Y150" i="18"/>
  <c r="Z150" i="18"/>
  <c r="AA150" i="18"/>
  <c r="AB150" i="18"/>
  <c r="AC150" i="18"/>
  <c r="AD150" i="18"/>
  <c r="AE150" i="18"/>
  <c r="AF150" i="18"/>
  <c r="AG150" i="18"/>
  <c r="AH150" i="18"/>
  <c r="AI150" i="18"/>
  <c r="AJ150" i="18"/>
  <c r="AK150" i="18"/>
  <c r="AL150" i="18"/>
  <c r="AM150" i="18"/>
  <c r="AN150" i="18"/>
  <c r="AO150" i="18"/>
  <c r="AP150" i="18"/>
  <c r="AQ150" i="18"/>
  <c r="AR150" i="18"/>
  <c r="AS150" i="18"/>
  <c r="AT150" i="18"/>
  <c r="AU150" i="18"/>
  <c r="AV150" i="18"/>
  <c r="AW150" i="18"/>
  <c r="AX150" i="18"/>
  <c r="AY150" i="18"/>
  <c r="AZ150" i="18"/>
  <c r="BA150" i="18"/>
  <c r="BB150" i="18"/>
  <c r="BC150" i="18"/>
  <c r="BD150" i="18"/>
  <c r="BE150" i="18"/>
  <c r="BF150" i="18"/>
  <c r="BG150" i="18"/>
  <c r="BH150" i="18"/>
  <c r="BI150" i="18"/>
  <c r="BJ150" i="18"/>
  <c r="BK150" i="18"/>
  <c r="BO150" i="18"/>
  <c r="H151" i="18"/>
  <c r="I151" i="18"/>
  <c r="J151" i="18"/>
  <c r="K151" i="18"/>
  <c r="L151" i="18"/>
  <c r="M151" i="18"/>
  <c r="N151" i="18"/>
  <c r="O151" i="18"/>
  <c r="P151" i="18"/>
  <c r="Q151" i="18"/>
  <c r="R151" i="18"/>
  <c r="S151" i="18"/>
  <c r="T151" i="18"/>
  <c r="U151" i="18"/>
  <c r="V151" i="18"/>
  <c r="W151" i="18"/>
  <c r="X151" i="18"/>
  <c r="Y151" i="18"/>
  <c r="Z151" i="18"/>
  <c r="AA151" i="18"/>
  <c r="AB151" i="18"/>
  <c r="AC151" i="18"/>
  <c r="AD151" i="18"/>
  <c r="AE151" i="18"/>
  <c r="AF151" i="18"/>
  <c r="AG151" i="18"/>
  <c r="AH151" i="18"/>
  <c r="AI151" i="18"/>
  <c r="AJ151" i="18"/>
  <c r="AK151" i="18"/>
  <c r="AL151" i="18"/>
  <c r="AM151" i="18"/>
  <c r="AN151" i="18"/>
  <c r="AO151" i="18"/>
  <c r="AP151" i="18"/>
  <c r="AQ151" i="18"/>
  <c r="AR151" i="18"/>
  <c r="AS151" i="18"/>
  <c r="AT151" i="18"/>
  <c r="AU151" i="18"/>
  <c r="AV151" i="18"/>
  <c r="AW151" i="18"/>
  <c r="AX151" i="18"/>
  <c r="AY151" i="18"/>
  <c r="AZ151" i="18"/>
  <c r="BA151" i="18"/>
  <c r="BB151" i="18"/>
  <c r="BC151" i="18"/>
  <c r="BD151" i="18"/>
  <c r="BE151" i="18"/>
  <c r="BF151" i="18"/>
  <c r="BG151" i="18"/>
  <c r="BH151" i="18"/>
  <c r="BI151" i="18"/>
  <c r="BJ151" i="18"/>
  <c r="BK151" i="18"/>
  <c r="BO151" i="18"/>
  <c r="H152" i="18"/>
  <c r="I152" i="18"/>
  <c r="J152" i="18"/>
  <c r="K152" i="18"/>
  <c r="L152" i="18"/>
  <c r="M152" i="18"/>
  <c r="N152" i="18"/>
  <c r="O152" i="18"/>
  <c r="P152" i="18"/>
  <c r="Q152" i="18"/>
  <c r="R152" i="18"/>
  <c r="S152" i="18"/>
  <c r="T152" i="18"/>
  <c r="U152" i="18"/>
  <c r="V152" i="18"/>
  <c r="W152" i="18"/>
  <c r="X152" i="18"/>
  <c r="Y152" i="18"/>
  <c r="Z152" i="18"/>
  <c r="AA152" i="18"/>
  <c r="AB152" i="18"/>
  <c r="AC152" i="18"/>
  <c r="AD152" i="18"/>
  <c r="AE152" i="18"/>
  <c r="AF152" i="18"/>
  <c r="AG152" i="18"/>
  <c r="AH152" i="18"/>
  <c r="AI152" i="18"/>
  <c r="AJ152" i="18"/>
  <c r="AK152" i="18"/>
  <c r="AL152" i="18"/>
  <c r="AM152" i="18"/>
  <c r="AN152" i="18"/>
  <c r="AO152" i="18"/>
  <c r="AP152" i="18"/>
  <c r="AQ152" i="18"/>
  <c r="AR152" i="18"/>
  <c r="AS152" i="18"/>
  <c r="AT152" i="18"/>
  <c r="AU152" i="18"/>
  <c r="AV152" i="18"/>
  <c r="AW152" i="18"/>
  <c r="AX152" i="18"/>
  <c r="AY152" i="18"/>
  <c r="AZ152" i="18"/>
  <c r="BA152" i="18"/>
  <c r="BB152" i="18"/>
  <c r="BC152" i="18"/>
  <c r="BD152" i="18"/>
  <c r="BE152" i="18"/>
  <c r="BF152" i="18"/>
  <c r="BG152" i="18"/>
  <c r="BH152" i="18"/>
  <c r="BI152" i="18"/>
  <c r="BJ152" i="18"/>
  <c r="BK152" i="18"/>
  <c r="BO152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Z153" i="18"/>
  <c r="AA153" i="18"/>
  <c r="AB153" i="18"/>
  <c r="AC153" i="18"/>
  <c r="AD153" i="18"/>
  <c r="AE153" i="18"/>
  <c r="AF153" i="18"/>
  <c r="AG153" i="18"/>
  <c r="AH153" i="18"/>
  <c r="AI153" i="18"/>
  <c r="AJ153" i="18"/>
  <c r="AK153" i="18"/>
  <c r="AL153" i="18"/>
  <c r="AM153" i="18"/>
  <c r="AN153" i="18"/>
  <c r="AO153" i="18"/>
  <c r="AP153" i="18"/>
  <c r="AQ153" i="18"/>
  <c r="AR153" i="18"/>
  <c r="AS153" i="18"/>
  <c r="AT153" i="18"/>
  <c r="AU153" i="18"/>
  <c r="AV153" i="18"/>
  <c r="AW153" i="18"/>
  <c r="AX153" i="18"/>
  <c r="AY153" i="18"/>
  <c r="AZ153" i="18"/>
  <c r="BA153" i="18"/>
  <c r="BB153" i="18"/>
  <c r="BC153" i="18"/>
  <c r="BD153" i="18"/>
  <c r="BE153" i="18"/>
  <c r="BF153" i="18"/>
  <c r="BG153" i="18"/>
  <c r="BH153" i="18"/>
  <c r="BI153" i="18"/>
  <c r="BJ153" i="18"/>
  <c r="BK153" i="18"/>
  <c r="BO153" i="18"/>
  <c r="H154" i="18"/>
  <c r="I154" i="18"/>
  <c r="J154" i="18"/>
  <c r="K154" i="18"/>
  <c r="L154" i="18"/>
  <c r="M154" i="18"/>
  <c r="N154" i="18"/>
  <c r="O154" i="18"/>
  <c r="P154" i="18"/>
  <c r="Q154" i="18"/>
  <c r="R154" i="18"/>
  <c r="S154" i="18"/>
  <c r="T154" i="18"/>
  <c r="U154" i="18"/>
  <c r="V154" i="18"/>
  <c r="W154" i="18"/>
  <c r="X154" i="18"/>
  <c r="Y154" i="18"/>
  <c r="Z154" i="18"/>
  <c r="AA154" i="18"/>
  <c r="AB154" i="18"/>
  <c r="AC154" i="18"/>
  <c r="AD154" i="18"/>
  <c r="AE154" i="18"/>
  <c r="AF154" i="18"/>
  <c r="AG154" i="18"/>
  <c r="AH154" i="18"/>
  <c r="AI154" i="18"/>
  <c r="AJ154" i="18"/>
  <c r="AK154" i="18"/>
  <c r="AL154" i="18"/>
  <c r="AM154" i="18"/>
  <c r="AN154" i="18"/>
  <c r="AO154" i="18"/>
  <c r="AP154" i="18"/>
  <c r="AQ154" i="18"/>
  <c r="AR154" i="18"/>
  <c r="AS154" i="18"/>
  <c r="AT154" i="18"/>
  <c r="AU154" i="18"/>
  <c r="AV154" i="18"/>
  <c r="AW154" i="18"/>
  <c r="AX154" i="18"/>
  <c r="AY154" i="18"/>
  <c r="AZ154" i="18"/>
  <c r="BA154" i="18"/>
  <c r="BB154" i="18"/>
  <c r="BC154" i="18"/>
  <c r="BD154" i="18"/>
  <c r="BE154" i="18"/>
  <c r="BF154" i="18"/>
  <c r="BG154" i="18"/>
  <c r="BH154" i="18"/>
  <c r="BI154" i="18"/>
  <c r="BJ154" i="18"/>
  <c r="BK154" i="18"/>
  <c r="BO154" i="18"/>
  <c r="H155" i="18"/>
  <c r="I155" i="18"/>
  <c r="J155" i="18"/>
  <c r="K155" i="18"/>
  <c r="L155" i="18"/>
  <c r="M155" i="18"/>
  <c r="N155" i="18"/>
  <c r="O155" i="18"/>
  <c r="P155" i="18"/>
  <c r="Q155" i="18"/>
  <c r="R155" i="18"/>
  <c r="S155" i="18"/>
  <c r="T155" i="18"/>
  <c r="U155" i="18"/>
  <c r="V155" i="18"/>
  <c r="W155" i="18"/>
  <c r="X155" i="18"/>
  <c r="Y155" i="18"/>
  <c r="Z155" i="18"/>
  <c r="AA155" i="18"/>
  <c r="AB155" i="18"/>
  <c r="AC155" i="18"/>
  <c r="AD155" i="18"/>
  <c r="AE155" i="18"/>
  <c r="AF155" i="18"/>
  <c r="AG155" i="18"/>
  <c r="AH155" i="18"/>
  <c r="AI155" i="18"/>
  <c r="AJ155" i="18"/>
  <c r="AK155" i="18"/>
  <c r="AL155" i="18"/>
  <c r="AM155" i="18"/>
  <c r="AN155" i="18"/>
  <c r="AO155" i="18"/>
  <c r="AP155" i="18"/>
  <c r="AQ155" i="18"/>
  <c r="AR155" i="18"/>
  <c r="AS155" i="18"/>
  <c r="AT155" i="18"/>
  <c r="AU155" i="18"/>
  <c r="AV155" i="18"/>
  <c r="AW155" i="18"/>
  <c r="AX155" i="18"/>
  <c r="AY155" i="18"/>
  <c r="AZ155" i="18"/>
  <c r="BA155" i="18"/>
  <c r="BB155" i="18"/>
  <c r="BC155" i="18"/>
  <c r="BD155" i="18"/>
  <c r="BE155" i="18"/>
  <c r="BF155" i="18"/>
  <c r="BG155" i="18"/>
  <c r="BH155" i="18"/>
  <c r="BI155" i="18"/>
  <c r="BJ155" i="18"/>
  <c r="BK155" i="18"/>
  <c r="BO155" i="18"/>
  <c r="H156" i="18"/>
  <c r="I156" i="18"/>
  <c r="J156" i="18"/>
  <c r="K156" i="18"/>
  <c r="L156" i="18"/>
  <c r="M156" i="18"/>
  <c r="N156" i="18"/>
  <c r="O156" i="18"/>
  <c r="P156" i="18"/>
  <c r="Q156" i="18"/>
  <c r="R156" i="18"/>
  <c r="S156" i="18"/>
  <c r="T156" i="18"/>
  <c r="U156" i="18"/>
  <c r="V156" i="18"/>
  <c r="W156" i="18"/>
  <c r="X156" i="18"/>
  <c r="Y156" i="18"/>
  <c r="Z156" i="18"/>
  <c r="AA156" i="18"/>
  <c r="AB156" i="18"/>
  <c r="AC156" i="18"/>
  <c r="AD156" i="18"/>
  <c r="AE156" i="18"/>
  <c r="AF156" i="18"/>
  <c r="AG156" i="18"/>
  <c r="AH156" i="18"/>
  <c r="AI156" i="18"/>
  <c r="AJ156" i="18"/>
  <c r="AK156" i="18"/>
  <c r="AL156" i="18"/>
  <c r="AM156" i="18"/>
  <c r="AN156" i="18"/>
  <c r="AO156" i="18"/>
  <c r="AP156" i="18"/>
  <c r="AQ156" i="18"/>
  <c r="AR156" i="18"/>
  <c r="AS156" i="18"/>
  <c r="AT156" i="18"/>
  <c r="AU156" i="18"/>
  <c r="AV156" i="18"/>
  <c r="AW156" i="18"/>
  <c r="AX156" i="18"/>
  <c r="AY156" i="18"/>
  <c r="AZ156" i="18"/>
  <c r="BA156" i="18"/>
  <c r="BB156" i="18"/>
  <c r="BC156" i="18"/>
  <c r="BD156" i="18"/>
  <c r="BE156" i="18"/>
  <c r="BF156" i="18"/>
  <c r="BG156" i="18"/>
  <c r="BH156" i="18"/>
  <c r="BI156" i="18"/>
  <c r="BJ156" i="18"/>
  <c r="BK156" i="18"/>
  <c r="BO156" i="18"/>
  <c r="H157" i="18"/>
  <c r="I157" i="18"/>
  <c r="J157" i="18"/>
  <c r="K157" i="18"/>
  <c r="L157" i="18"/>
  <c r="M157" i="18"/>
  <c r="N157" i="18"/>
  <c r="O157" i="18"/>
  <c r="P157" i="18"/>
  <c r="Q157" i="18"/>
  <c r="R157" i="18"/>
  <c r="S157" i="18"/>
  <c r="T157" i="18"/>
  <c r="U157" i="18"/>
  <c r="V157" i="18"/>
  <c r="W157" i="18"/>
  <c r="X157" i="18"/>
  <c r="Y157" i="18"/>
  <c r="Z157" i="18"/>
  <c r="AA157" i="18"/>
  <c r="AB157" i="18"/>
  <c r="AC157" i="18"/>
  <c r="AD157" i="18"/>
  <c r="AE157" i="18"/>
  <c r="AF157" i="18"/>
  <c r="AG157" i="18"/>
  <c r="AH157" i="18"/>
  <c r="AI157" i="18"/>
  <c r="AJ157" i="18"/>
  <c r="AK157" i="18"/>
  <c r="AL157" i="18"/>
  <c r="AM157" i="18"/>
  <c r="AN157" i="18"/>
  <c r="AO157" i="18"/>
  <c r="AP157" i="18"/>
  <c r="AQ157" i="18"/>
  <c r="AR157" i="18"/>
  <c r="AS157" i="18"/>
  <c r="AT157" i="18"/>
  <c r="AU157" i="18"/>
  <c r="AV157" i="18"/>
  <c r="AW157" i="18"/>
  <c r="AX157" i="18"/>
  <c r="AY157" i="18"/>
  <c r="AZ157" i="18"/>
  <c r="BA157" i="18"/>
  <c r="BB157" i="18"/>
  <c r="BC157" i="18"/>
  <c r="BD157" i="18"/>
  <c r="BE157" i="18"/>
  <c r="BF157" i="18"/>
  <c r="BG157" i="18"/>
  <c r="BH157" i="18"/>
  <c r="BI157" i="18"/>
  <c r="BJ157" i="18"/>
  <c r="BK157" i="18"/>
  <c r="BO157" i="18"/>
  <c r="H158" i="18"/>
  <c r="I158" i="18"/>
  <c r="J158" i="18"/>
  <c r="K158" i="18"/>
  <c r="L158" i="18"/>
  <c r="M158" i="18"/>
  <c r="N158" i="18"/>
  <c r="O158" i="18"/>
  <c r="P158" i="18"/>
  <c r="Q158" i="18"/>
  <c r="R158" i="18"/>
  <c r="S158" i="18"/>
  <c r="T158" i="18"/>
  <c r="U158" i="18"/>
  <c r="V158" i="18"/>
  <c r="W158" i="18"/>
  <c r="X158" i="18"/>
  <c r="Y158" i="18"/>
  <c r="Z158" i="18"/>
  <c r="AA158" i="18"/>
  <c r="AB158" i="18"/>
  <c r="AC158" i="18"/>
  <c r="AD158" i="18"/>
  <c r="AE158" i="18"/>
  <c r="AF158" i="18"/>
  <c r="AG158" i="18"/>
  <c r="AH158" i="18"/>
  <c r="AI158" i="18"/>
  <c r="AJ158" i="18"/>
  <c r="AK158" i="18"/>
  <c r="AL158" i="18"/>
  <c r="AM158" i="18"/>
  <c r="AN158" i="18"/>
  <c r="AO158" i="18"/>
  <c r="AP158" i="18"/>
  <c r="AQ158" i="18"/>
  <c r="AR158" i="18"/>
  <c r="AS158" i="18"/>
  <c r="AT158" i="18"/>
  <c r="AU158" i="18"/>
  <c r="AV158" i="18"/>
  <c r="AW158" i="18"/>
  <c r="AX158" i="18"/>
  <c r="AY158" i="18"/>
  <c r="AZ158" i="18"/>
  <c r="BA158" i="18"/>
  <c r="BB158" i="18"/>
  <c r="BC158" i="18"/>
  <c r="BD158" i="18"/>
  <c r="BE158" i="18"/>
  <c r="BF158" i="18"/>
  <c r="BG158" i="18"/>
  <c r="BH158" i="18"/>
  <c r="BI158" i="18"/>
  <c r="BJ158" i="18"/>
  <c r="BK158" i="18"/>
  <c r="BO158" i="18"/>
  <c r="H159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AA159" i="18"/>
  <c r="AB159" i="18"/>
  <c r="AC159" i="18"/>
  <c r="AD159" i="18"/>
  <c r="AE159" i="18"/>
  <c r="AF159" i="18"/>
  <c r="AG159" i="18"/>
  <c r="AH159" i="18"/>
  <c r="AI159" i="18"/>
  <c r="AJ159" i="18"/>
  <c r="AK159" i="18"/>
  <c r="AL159" i="18"/>
  <c r="AM159" i="18"/>
  <c r="AN159" i="18"/>
  <c r="AO159" i="18"/>
  <c r="AP159" i="18"/>
  <c r="AQ159" i="18"/>
  <c r="AR159" i="18"/>
  <c r="AS159" i="18"/>
  <c r="AT159" i="18"/>
  <c r="AU159" i="18"/>
  <c r="AV159" i="18"/>
  <c r="AW159" i="18"/>
  <c r="AX159" i="18"/>
  <c r="AY159" i="18"/>
  <c r="AZ159" i="18"/>
  <c r="BA159" i="18"/>
  <c r="BB159" i="18"/>
  <c r="BC159" i="18"/>
  <c r="BD159" i="18"/>
  <c r="BE159" i="18"/>
  <c r="BF159" i="18"/>
  <c r="BG159" i="18"/>
  <c r="BH159" i="18"/>
  <c r="BI159" i="18"/>
  <c r="BJ159" i="18"/>
  <c r="BK159" i="18"/>
  <c r="BO159" i="18"/>
  <c r="H160" i="18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Z160" i="18"/>
  <c r="AA160" i="18"/>
  <c r="AB160" i="18"/>
  <c r="AC160" i="18"/>
  <c r="AD160" i="18"/>
  <c r="AE160" i="18"/>
  <c r="AF160" i="18"/>
  <c r="AG160" i="18"/>
  <c r="AH160" i="18"/>
  <c r="AI160" i="18"/>
  <c r="AJ160" i="18"/>
  <c r="AK160" i="18"/>
  <c r="AL160" i="18"/>
  <c r="AM160" i="18"/>
  <c r="AN160" i="18"/>
  <c r="AO160" i="18"/>
  <c r="AP160" i="18"/>
  <c r="AQ160" i="18"/>
  <c r="AR160" i="18"/>
  <c r="AS160" i="18"/>
  <c r="AT160" i="18"/>
  <c r="AU160" i="18"/>
  <c r="AV160" i="18"/>
  <c r="AW160" i="18"/>
  <c r="AX160" i="18"/>
  <c r="AY160" i="18"/>
  <c r="AZ160" i="18"/>
  <c r="BA160" i="18"/>
  <c r="BB160" i="18"/>
  <c r="BC160" i="18"/>
  <c r="BD160" i="18"/>
  <c r="BE160" i="18"/>
  <c r="BF160" i="18"/>
  <c r="BG160" i="18"/>
  <c r="BH160" i="18"/>
  <c r="BI160" i="18"/>
  <c r="BJ160" i="18"/>
  <c r="BK160" i="18"/>
  <c r="BO160" i="18"/>
  <c r="H161" i="18"/>
  <c r="I161" i="18"/>
  <c r="J161" i="18"/>
  <c r="K161" i="18"/>
  <c r="L161" i="18"/>
  <c r="M161" i="18"/>
  <c r="N161" i="18"/>
  <c r="O161" i="18"/>
  <c r="P161" i="18"/>
  <c r="Q161" i="18"/>
  <c r="R161" i="18"/>
  <c r="S161" i="18"/>
  <c r="T161" i="18"/>
  <c r="U161" i="18"/>
  <c r="V161" i="18"/>
  <c r="W161" i="18"/>
  <c r="X161" i="18"/>
  <c r="Y161" i="18"/>
  <c r="Z161" i="18"/>
  <c r="AA161" i="18"/>
  <c r="AB161" i="18"/>
  <c r="AC161" i="18"/>
  <c r="AD161" i="18"/>
  <c r="AE161" i="18"/>
  <c r="AF161" i="18"/>
  <c r="AG161" i="18"/>
  <c r="AH161" i="18"/>
  <c r="AI161" i="18"/>
  <c r="AJ161" i="18"/>
  <c r="AK161" i="18"/>
  <c r="AL161" i="18"/>
  <c r="AM161" i="18"/>
  <c r="AN161" i="18"/>
  <c r="AO161" i="18"/>
  <c r="AP161" i="18"/>
  <c r="AQ161" i="18"/>
  <c r="AR161" i="18"/>
  <c r="AS161" i="18"/>
  <c r="AT161" i="18"/>
  <c r="AU161" i="18"/>
  <c r="AV161" i="18"/>
  <c r="AW161" i="18"/>
  <c r="AX161" i="18"/>
  <c r="AY161" i="18"/>
  <c r="AZ161" i="18"/>
  <c r="BA161" i="18"/>
  <c r="BB161" i="18"/>
  <c r="BC161" i="18"/>
  <c r="BD161" i="18"/>
  <c r="BE161" i="18"/>
  <c r="BF161" i="18"/>
  <c r="BG161" i="18"/>
  <c r="BH161" i="18"/>
  <c r="BI161" i="18"/>
  <c r="BJ161" i="18"/>
  <c r="BK161" i="18"/>
  <c r="BO161" i="18"/>
  <c r="H162" i="18"/>
  <c r="I162" i="18"/>
  <c r="J162" i="18"/>
  <c r="K162" i="18"/>
  <c r="L162" i="18"/>
  <c r="M162" i="18"/>
  <c r="N162" i="18"/>
  <c r="O162" i="18"/>
  <c r="P162" i="18"/>
  <c r="Q162" i="18"/>
  <c r="R162" i="18"/>
  <c r="S162" i="18"/>
  <c r="T162" i="18"/>
  <c r="U162" i="18"/>
  <c r="V162" i="18"/>
  <c r="W162" i="18"/>
  <c r="X162" i="18"/>
  <c r="Y162" i="18"/>
  <c r="Z162" i="18"/>
  <c r="AA162" i="18"/>
  <c r="AB162" i="18"/>
  <c r="AC162" i="18"/>
  <c r="AD162" i="18"/>
  <c r="AE162" i="18"/>
  <c r="AF162" i="18"/>
  <c r="AG162" i="18"/>
  <c r="AH162" i="18"/>
  <c r="AI162" i="18"/>
  <c r="AJ162" i="18"/>
  <c r="AK162" i="18"/>
  <c r="AL162" i="18"/>
  <c r="AM162" i="18"/>
  <c r="AN162" i="18"/>
  <c r="AO162" i="18"/>
  <c r="AP162" i="18"/>
  <c r="AQ162" i="18"/>
  <c r="AR162" i="18"/>
  <c r="AS162" i="18"/>
  <c r="AT162" i="18"/>
  <c r="AU162" i="18"/>
  <c r="AV162" i="18"/>
  <c r="AW162" i="18"/>
  <c r="AX162" i="18"/>
  <c r="AY162" i="18"/>
  <c r="AZ162" i="18"/>
  <c r="BA162" i="18"/>
  <c r="BB162" i="18"/>
  <c r="BC162" i="18"/>
  <c r="BD162" i="18"/>
  <c r="BE162" i="18"/>
  <c r="BF162" i="18"/>
  <c r="BG162" i="18"/>
  <c r="BH162" i="18"/>
  <c r="BI162" i="18"/>
  <c r="BJ162" i="18"/>
  <c r="BK162" i="18"/>
  <c r="BO162" i="18"/>
  <c r="H163" i="18"/>
  <c r="I163" i="18"/>
  <c r="J163" i="18"/>
  <c r="K163" i="18"/>
  <c r="L163" i="18"/>
  <c r="M163" i="18"/>
  <c r="N163" i="18"/>
  <c r="O163" i="18"/>
  <c r="P163" i="18"/>
  <c r="Q163" i="18"/>
  <c r="R163" i="18"/>
  <c r="S163" i="18"/>
  <c r="T163" i="18"/>
  <c r="U163" i="18"/>
  <c r="V163" i="18"/>
  <c r="W163" i="18"/>
  <c r="X163" i="18"/>
  <c r="Y163" i="18"/>
  <c r="Z163" i="18"/>
  <c r="AA163" i="18"/>
  <c r="AB163" i="18"/>
  <c r="AC163" i="18"/>
  <c r="AD163" i="18"/>
  <c r="AE163" i="18"/>
  <c r="AF163" i="18"/>
  <c r="AG163" i="18"/>
  <c r="AH163" i="18"/>
  <c r="AI163" i="18"/>
  <c r="AJ163" i="18"/>
  <c r="AK163" i="18"/>
  <c r="AL163" i="18"/>
  <c r="AM163" i="18"/>
  <c r="AN163" i="18"/>
  <c r="AO163" i="18"/>
  <c r="AP163" i="18"/>
  <c r="AQ163" i="18"/>
  <c r="AR163" i="18"/>
  <c r="AS163" i="18"/>
  <c r="AT163" i="18"/>
  <c r="AU163" i="18"/>
  <c r="AV163" i="18"/>
  <c r="AW163" i="18"/>
  <c r="AX163" i="18"/>
  <c r="AY163" i="18"/>
  <c r="AZ163" i="18"/>
  <c r="BA163" i="18"/>
  <c r="BB163" i="18"/>
  <c r="BC163" i="18"/>
  <c r="BD163" i="18"/>
  <c r="BE163" i="18"/>
  <c r="BF163" i="18"/>
  <c r="BG163" i="18"/>
  <c r="BH163" i="18"/>
  <c r="BI163" i="18"/>
  <c r="BJ163" i="18"/>
  <c r="BK163" i="18"/>
  <c r="BO163" i="18"/>
  <c r="H164" i="18"/>
  <c r="I164" i="18"/>
  <c r="J164" i="18"/>
  <c r="K164" i="18"/>
  <c r="L164" i="18"/>
  <c r="M164" i="18"/>
  <c r="N164" i="18"/>
  <c r="O164" i="18"/>
  <c r="P164" i="18"/>
  <c r="Q164" i="18"/>
  <c r="R164" i="18"/>
  <c r="S164" i="18"/>
  <c r="T164" i="18"/>
  <c r="U164" i="18"/>
  <c r="V164" i="18"/>
  <c r="W164" i="18"/>
  <c r="X164" i="18"/>
  <c r="Y164" i="18"/>
  <c r="Z164" i="18"/>
  <c r="AA164" i="18"/>
  <c r="AB164" i="18"/>
  <c r="AC164" i="18"/>
  <c r="AD164" i="18"/>
  <c r="AE164" i="18"/>
  <c r="AF164" i="18"/>
  <c r="AG164" i="18"/>
  <c r="AH164" i="18"/>
  <c r="AI164" i="18"/>
  <c r="AJ164" i="18"/>
  <c r="AK164" i="18"/>
  <c r="AL164" i="18"/>
  <c r="AM164" i="18"/>
  <c r="AN164" i="18"/>
  <c r="AO164" i="18"/>
  <c r="AP164" i="18"/>
  <c r="AQ164" i="18"/>
  <c r="AR164" i="18"/>
  <c r="AS164" i="18"/>
  <c r="AT164" i="18"/>
  <c r="AU164" i="18"/>
  <c r="AV164" i="18"/>
  <c r="AW164" i="18"/>
  <c r="AX164" i="18"/>
  <c r="AY164" i="18"/>
  <c r="AZ164" i="18"/>
  <c r="BA164" i="18"/>
  <c r="BB164" i="18"/>
  <c r="BC164" i="18"/>
  <c r="BD164" i="18"/>
  <c r="BE164" i="18"/>
  <c r="BF164" i="18"/>
  <c r="BG164" i="18"/>
  <c r="BH164" i="18"/>
  <c r="BI164" i="18"/>
  <c r="BJ164" i="18"/>
  <c r="BK164" i="18"/>
  <c r="BO164" i="18"/>
  <c r="H165" i="18"/>
  <c r="I165" i="18"/>
  <c r="J165" i="18"/>
  <c r="K165" i="18"/>
  <c r="L165" i="18"/>
  <c r="M165" i="18"/>
  <c r="N165" i="18"/>
  <c r="O165" i="18"/>
  <c r="P165" i="18"/>
  <c r="Q165" i="18"/>
  <c r="R165" i="18"/>
  <c r="S165" i="18"/>
  <c r="T165" i="18"/>
  <c r="U165" i="18"/>
  <c r="V165" i="18"/>
  <c r="W165" i="18"/>
  <c r="X165" i="18"/>
  <c r="Y165" i="18"/>
  <c r="Z165" i="18"/>
  <c r="AA165" i="18"/>
  <c r="AB165" i="18"/>
  <c r="AC165" i="18"/>
  <c r="AD165" i="18"/>
  <c r="AE165" i="18"/>
  <c r="AF165" i="18"/>
  <c r="AG165" i="18"/>
  <c r="AH165" i="18"/>
  <c r="AI165" i="18"/>
  <c r="AJ165" i="18"/>
  <c r="AK165" i="18"/>
  <c r="AL165" i="18"/>
  <c r="AM165" i="18"/>
  <c r="AN165" i="18"/>
  <c r="AO165" i="18"/>
  <c r="AP165" i="18"/>
  <c r="AQ165" i="18"/>
  <c r="AR165" i="18"/>
  <c r="AS165" i="18"/>
  <c r="AT165" i="18"/>
  <c r="AU165" i="18"/>
  <c r="AV165" i="18"/>
  <c r="AW165" i="18"/>
  <c r="AX165" i="18"/>
  <c r="AY165" i="18"/>
  <c r="AZ165" i="18"/>
  <c r="BA165" i="18"/>
  <c r="BB165" i="18"/>
  <c r="BC165" i="18"/>
  <c r="BD165" i="18"/>
  <c r="BE165" i="18"/>
  <c r="BF165" i="18"/>
  <c r="BG165" i="18"/>
  <c r="BH165" i="18"/>
  <c r="BI165" i="18"/>
  <c r="BJ165" i="18"/>
  <c r="BK165" i="18"/>
  <c r="BO165" i="18"/>
  <c r="H166" i="18"/>
  <c r="I166" i="18"/>
  <c r="J166" i="18"/>
  <c r="K166" i="18"/>
  <c r="L166" i="18"/>
  <c r="M166" i="18"/>
  <c r="N166" i="18"/>
  <c r="O166" i="18"/>
  <c r="P166" i="18"/>
  <c r="Q166" i="18"/>
  <c r="R166" i="18"/>
  <c r="S166" i="18"/>
  <c r="T166" i="18"/>
  <c r="U166" i="18"/>
  <c r="V166" i="18"/>
  <c r="W166" i="18"/>
  <c r="X166" i="18"/>
  <c r="Y166" i="18"/>
  <c r="Z166" i="18"/>
  <c r="AA166" i="18"/>
  <c r="AB166" i="18"/>
  <c r="AC166" i="18"/>
  <c r="AD166" i="18"/>
  <c r="AE166" i="18"/>
  <c r="AF166" i="18"/>
  <c r="AG166" i="18"/>
  <c r="AH166" i="18"/>
  <c r="AI166" i="18"/>
  <c r="AJ166" i="18"/>
  <c r="AK166" i="18"/>
  <c r="AL166" i="18"/>
  <c r="AM166" i="18"/>
  <c r="AN166" i="18"/>
  <c r="AO166" i="18"/>
  <c r="AP166" i="18"/>
  <c r="AQ166" i="18"/>
  <c r="AR166" i="18"/>
  <c r="AS166" i="18"/>
  <c r="AT166" i="18"/>
  <c r="AU166" i="18"/>
  <c r="AV166" i="18"/>
  <c r="AW166" i="18"/>
  <c r="AX166" i="18"/>
  <c r="AY166" i="18"/>
  <c r="AZ166" i="18"/>
  <c r="BA166" i="18"/>
  <c r="BB166" i="18"/>
  <c r="BC166" i="18"/>
  <c r="BD166" i="18"/>
  <c r="BE166" i="18"/>
  <c r="BF166" i="18"/>
  <c r="BG166" i="18"/>
  <c r="BH166" i="18"/>
  <c r="BI166" i="18"/>
  <c r="BJ166" i="18"/>
  <c r="BK166" i="18"/>
  <c r="BO166" i="18"/>
  <c r="H167" i="18"/>
  <c r="I167" i="18"/>
  <c r="J167" i="18"/>
  <c r="K167" i="18"/>
  <c r="L167" i="18"/>
  <c r="M167" i="18"/>
  <c r="N167" i="18"/>
  <c r="O167" i="18"/>
  <c r="P167" i="18"/>
  <c r="Q167" i="18"/>
  <c r="R167" i="18"/>
  <c r="S167" i="18"/>
  <c r="T167" i="18"/>
  <c r="U167" i="18"/>
  <c r="V167" i="18"/>
  <c r="W167" i="18"/>
  <c r="X167" i="18"/>
  <c r="Y167" i="18"/>
  <c r="Z167" i="18"/>
  <c r="AA167" i="18"/>
  <c r="AB167" i="18"/>
  <c r="AC167" i="18"/>
  <c r="AD167" i="18"/>
  <c r="AE167" i="18"/>
  <c r="AF167" i="18"/>
  <c r="AG167" i="18"/>
  <c r="AH167" i="18"/>
  <c r="AI167" i="18"/>
  <c r="AJ167" i="18"/>
  <c r="AK167" i="18"/>
  <c r="AL167" i="18"/>
  <c r="AM167" i="18"/>
  <c r="AN167" i="18"/>
  <c r="AO167" i="18"/>
  <c r="AP167" i="18"/>
  <c r="AQ167" i="18"/>
  <c r="AR167" i="18"/>
  <c r="AS167" i="18"/>
  <c r="AT167" i="18"/>
  <c r="AU167" i="18"/>
  <c r="AV167" i="18"/>
  <c r="AW167" i="18"/>
  <c r="AX167" i="18"/>
  <c r="AY167" i="18"/>
  <c r="AZ167" i="18"/>
  <c r="BA167" i="18"/>
  <c r="BB167" i="18"/>
  <c r="BC167" i="18"/>
  <c r="BD167" i="18"/>
  <c r="BE167" i="18"/>
  <c r="BF167" i="18"/>
  <c r="BG167" i="18"/>
  <c r="BH167" i="18"/>
  <c r="BI167" i="18"/>
  <c r="BJ167" i="18"/>
  <c r="BK167" i="18"/>
  <c r="BO167" i="18"/>
  <c r="H168" i="18"/>
  <c r="I168" i="18"/>
  <c r="J168" i="18"/>
  <c r="K168" i="18"/>
  <c r="L168" i="18"/>
  <c r="M168" i="18"/>
  <c r="N168" i="18"/>
  <c r="O168" i="18"/>
  <c r="P168" i="18"/>
  <c r="Q168" i="18"/>
  <c r="R168" i="18"/>
  <c r="S168" i="18"/>
  <c r="T168" i="18"/>
  <c r="U168" i="18"/>
  <c r="V168" i="18"/>
  <c r="W168" i="18"/>
  <c r="X168" i="18"/>
  <c r="Y168" i="18"/>
  <c r="Z168" i="18"/>
  <c r="AA168" i="18"/>
  <c r="AB168" i="18"/>
  <c r="AC168" i="18"/>
  <c r="AD168" i="18"/>
  <c r="AE168" i="18"/>
  <c r="AF168" i="18"/>
  <c r="AG168" i="18"/>
  <c r="AH168" i="18"/>
  <c r="AI168" i="18"/>
  <c r="AJ168" i="18"/>
  <c r="AK168" i="18"/>
  <c r="AL168" i="18"/>
  <c r="AM168" i="18"/>
  <c r="AN168" i="18"/>
  <c r="AO168" i="18"/>
  <c r="AP168" i="18"/>
  <c r="AQ168" i="18"/>
  <c r="AR168" i="18"/>
  <c r="AS168" i="18"/>
  <c r="AT168" i="18"/>
  <c r="AU168" i="18"/>
  <c r="AV168" i="18"/>
  <c r="AW168" i="18"/>
  <c r="AX168" i="18"/>
  <c r="AY168" i="18"/>
  <c r="AZ168" i="18"/>
  <c r="BA168" i="18"/>
  <c r="BB168" i="18"/>
  <c r="BC168" i="18"/>
  <c r="BD168" i="18"/>
  <c r="BE168" i="18"/>
  <c r="BF168" i="18"/>
  <c r="BG168" i="18"/>
  <c r="BH168" i="18"/>
  <c r="BI168" i="18"/>
  <c r="BJ168" i="18"/>
  <c r="BK168" i="18"/>
  <c r="BO168" i="18"/>
  <c r="H169" i="18"/>
  <c r="I169" i="18"/>
  <c r="J169" i="18"/>
  <c r="K169" i="18"/>
  <c r="L169" i="18"/>
  <c r="M169" i="18"/>
  <c r="N169" i="18"/>
  <c r="O169" i="18"/>
  <c r="P169" i="18"/>
  <c r="Q169" i="18"/>
  <c r="R169" i="18"/>
  <c r="S169" i="18"/>
  <c r="T169" i="18"/>
  <c r="U169" i="18"/>
  <c r="V169" i="18"/>
  <c r="W169" i="18"/>
  <c r="X169" i="18"/>
  <c r="Y169" i="18"/>
  <c r="Z169" i="18"/>
  <c r="AA169" i="18"/>
  <c r="AB169" i="18"/>
  <c r="AC169" i="18"/>
  <c r="AD169" i="18"/>
  <c r="AE169" i="18"/>
  <c r="AF169" i="18"/>
  <c r="AG169" i="18"/>
  <c r="AH169" i="18"/>
  <c r="AI169" i="18"/>
  <c r="AJ169" i="18"/>
  <c r="AK169" i="18"/>
  <c r="AL169" i="18"/>
  <c r="AM169" i="18"/>
  <c r="AN169" i="18"/>
  <c r="AO169" i="18"/>
  <c r="AP169" i="18"/>
  <c r="AQ169" i="18"/>
  <c r="AR169" i="18"/>
  <c r="AS169" i="18"/>
  <c r="AT169" i="18"/>
  <c r="AU169" i="18"/>
  <c r="AV169" i="18"/>
  <c r="AW169" i="18"/>
  <c r="AX169" i="18"/>
  <c r="AY169" i="18"/>
  <c r="AZ169" i="18"/>
  <c r="BA169" i="18"/>
  <c r="BB169" i="18"/>
  <c r="BC169" i="18"/>
  <c r="BD169" i="18"/>
  <c r="BE169" i="18"/>
  <c r="BF169" i="18"/>
  <c r="BG169" i="18"/>
  <c r="BH169" i="18"/>
  <c r="BI169" i="18"/>
  <c r="BJ169" i="18"/>
  <c r="BK169" i="18"/>
  <c r="BO169" i="18"/>
  <c r="H170" i="18"/>
  <c r="I170" i="18"/>
  <c r="J170" i="18"/>
  <c r="K170" i="18"/>
  <c r="L170" i="18"/>
  <c r="M170" i="18"/>
  <c r="N170" i="18"/>
  <c r="O170" i="18"/>
  <c r="P170" i="18"/>
  <c r="Q170" i="18"/>
  <c r="R170" i="18"/>
  <c r="S170" i="18"/>
  <c r="T170" i="18"/>
  <c r="U170" i="18"/>
  <c r="V170" i="18"/>
  <c r="W170" i="18"/>
  <c r="X170" i="18"/>
  <c r="Y170" i="18"/>
  <c r="Z170" i="18"/>
  <c r="AA170" i="18"/>
  <c r="AB170" i="18"/>
  <c r="AC170" i="18"/>
  <c r="AD170" i="18"/>
  <c r="AE170" i="18"/>
  <c r="AF170" i="18"/>
  <c r="AG170" i="18"/>
  <c r="AH170" i="18"/>
  <c r="AI170" i="18"/>
  <c r="AJ170" i="18"/>
  <c r="AK170" i="18"/>
  <c r="AL170" i="18"/>
  <c r="AM170" i="18"/>
  <c r="AN170" i="18"/>
  <c r="AO170" i="18"/>
  <c r="AP170" i="18"/>
  <c r="AQ170" i="18"/>
  <c r="AR170" i="18"/>
  <c r="AS170" i="18"/>
  <c r="AT170" i="18"/>
  <c r="AU170" i="18"/>
  <c r="AV170" i="18"/>
  <c r="AW170" i="18"/>
  <c r="AX170" i="18"/>
  <c r="AY170" i="18"/>
  <c r="AZ170" i="18"/>
  <c r="BA170" i="18"/>
  <c r="BB170" i="18"/>
  <c r="BC170" i="18"/>
  <c r="BD170" i="18"/>
  <c r="BE170" i="18"/>
  <c r="BF170" i="18"/>
  <c r="BG170" i="18"/>
  <c r="BH170" i="18"/>
  <c r="BI170" i="18"/>
  <c r="BJ170" i="18"/>
  <c r="BK170" i="18"/>
  <c r="BO170" i="18"/>
  <c r="H171" i="18"/>
  <c r="I171" i="18"/>
  <c r="J171" i="18"/>
  <c r="K171" i="18"/>
  <c r="L171" i="18"/>
  <c r="M171" i="18"/>
  <c r="N171" i="18"/>
  <c r="O171" i="18"/>
  <c r="P171" i="18"/>
  <c r="Q171" i="18"/>
  <c r="R171" i="18"/>
  <c r="S171" i="18"/>
  <c r="T171" i="18"/>
  <c r="U171" i="18"/>
  <c r="V171" i="18"/>
  <c r="W171" i="18"/>
  <c r="X171" i="18"/>
  <c r="Y171" i="18"/>
  <c r="Z171" i="18"/>
  <c r="AA171" i="18"/>
  <c r="AB171" i="18"/>
  <c r="AC171" i="18"/>
  <c r="AD171" i="18"/>
  <c r="AE171" i="18"/>
  <c r="AF171" i="18"/>
  <c r="AG171" i="18"/>
  <c r="AH171" i="18"/>
  <c r="AI171" i="18"/>
  <c r="AJ171" i="18"/>
  <c r="AK171" i="18"/>
  <c r="AL171" i="18"/>
  <c r="AM171" i="18"/>
  <c r="AN171" i="18"/>
  <c r="AO171" i="18"/>
  <c r="AP171" i="18"/>
  <c r="AQ171" i="18"/>
  <c r="AR171" i="18"/>
  <c r="AS171" i="18"/>
  <c r="AT171" i="18"/>
  <c r="AU171" i="18"/>
  <c r="AV171" i="18"/>
  <c r="AW171" i="18"/>
  <c r="AX171" i="18"/>
  <c r="AY171" i="18"/>
  <c r="AZ171" i="18"/>
  <c r="BA171" i="18"/>
  <c r="BB171" i="18"/>
  <c r="BC171" i="18"/>
  <c r="BD171" i="18"/>
  <c r="BE171" i="18"/>
  <c r="BF171" i="18"/>
  <c r="BG171" i="18"/>
  <c r="BH171" i="18"/>
  <c r="BI171" i="18"/>
  <c r="BJ171" i="18"/>
  <c r="BK171" i="18"/>
  <c r="BO171" i="18"/>
  <c r="H172" i="18"/>
  <c r="I172" i="18"/>
  <c r="J172" i="18"/>
  <c r="K172" i="18"/>
  <c r="L172" i="18"/>
  <c r="M172" i="18"/>
  <c r="N172" i="18"/>
  <c r="O172" i="18"/>
  <c r="P172" i="18"/>
  <c r="Q172" i="18"/>
  <c r="R172" i="18"/>
  <c r="S172" i="18"/>
  <c r="T172" i="18"/>
  <c r="U172" i="18"/>
  <c r="V172" i="18"/>
  <c r="W172" i="18"/>
  <c r="X172" i="18"/>
  <c r="Y172" i="18"/>
  <c r="Z172" i="18"/>
  <c r="AA172" i="18"/>
  <c r="AB172" i="18"/>
  <c r="AC172" i="18"/>
  <c r="AD172" i="18"/>
  <c r="AE172" i="18"/>
  <c r="AF172" i="18"/>
  <c r="AG172" i="18"/>
  <c r="AH172" i="18"/>
  <c r="AI172" i="18"/>
  <c r="AJ172" i="18"/>
  <c r="AK172" i="18"/>
  <c r="AL172" i="18"/>
  <c r="AM172" i="18"/>
  <c r="AN172" i="18"/>
  <c r="AO172" i="18"/>
  <c r="AP172" i="18"/>
  <c r="AQ172" i="18"/>
  <c r="AR172" i="18"/>
  <c r="AS172" i="18"/>
  <c r="AT172" i="18"/>
  <c r="AU172" i="18"/>
  <c r="AV172" i="18"/>
  <c r="AW172" i="18"/>
  <c r="AX172" i="18"/>
  <c r="AY172" i="18"/>
  <c r="AZ172" i="18"/>
  <c r="BA172" i="18"/>
  <c r="BB172" i="18"/>
  <c r="BC172" i="18"/>
  <c r="BD172" i="18"/>
  <c r="BE172" i="18"/>
  <c r="BF172" i="18"/>
  <c r="BG172" i="18"/>
  <c r="BH172" i="18"/>
  <c r="BI172" i="18"/>
  <c r="BJ172" i="18"/>
  <c r="BK172" i="18"/>
  <c r="BO172" i="18"/>
  <c r="H173" i="18"/>
  <c r="I173" i="18"/>
  <c r="J173" i="18"/>
  <c r="K173" i="18"/>
  <c r="L173" i="18"/>
  <c r="M173" i="18"/>
  <c r="N173" i="18"/>
  <c r="O173" i="18"/>
  <c r="P173" i="18"/>
  <c r="Q173" i="18"/>
  <c r="R173" i="18"/>
  <c r="S173" i="18"/>
  <c r="T173" i="18"/>
  <c r="U173" i="18"/>
  <c r="V173" i="18"/>
  <c r="W173" i="18"/>
  <c r="X173" i="18"/>
  <c r="Y173" i="18"/>
  <c r="Z173" i="18"/>
  <c r="AA173" i="18"/>
  <c r="AB173" i="18"/>
  <c r="AC173" i="18"/>
  <c r="AD173" i="18"/>
  <c r="AE173" i="18"/>
  <c r="AF173" i="18"/>
  <c r="AG173" i="18"/>
  <c r="AH173" i="18"/>
  <c r="AI173" i="18"/>
  <c r="AJ173" i="18"/>
  <c r="AK173" i="18"/>
  <c r="AL173" i="18"/>
  <c r="AM173" i="18"/>
  <c r="AN173" i="18"/>
  <c r="AO173" i="18"/>
  <c r="AP173" i="18"/>
  <c r="AQ173" i="18"/>
  <c r="AR173" i="18"/>
  <c r="AS173" i="18"/>
  <c r="AT173" i="18"/>
  <c r="AU173" i="18"/>
  <c r="AV173" i="18"/>
  <c r="AW173" i="18"/>
  <c r="AX173" i="18"/>
  <c r="AY173" i="18"/>
  <c r="AZ173" i="18"/>
  <c r="BA173" i="18"/>
  <c r="BB173" i="18"/>
  <c r="BC173" i="18"/>
  <c r="BD173" i="18"/>
  <c r="BE173" i="18"/>
  <c r="BF173" i="18"/>
  <c r="BG173" i="18"/>
  <c r="BH173" i="18"/>
  <c r="BI173" i="18"/>
  <c r="BJ173" i="18"/>
  <c r="BK173" i="18"/>
  <c r="BO173" i="18"/>
  <c r="H174" i="18"/>
  <c r="I174" i="18"/>
  <c r="J174" i="18"/>
  <c r="K174" i="18"/>
  <c r="L174" i="18"/>
  <c r="M174" i="18"/>
  <c r="N174" i="18"/>
  <c r="O174" i="18"/>
  <c r="P174" i="18"/>
  <c r="Q174" i="18"/>
  <c r="R174" i="18"/>
  <c r="S174" i="18"/>
  <c r="T174" i="18"/>
  <c r="U174" i="18"/>
  <c r="V174" i="18"/>
  <c r="W174" i="18"/>
  <c r="X174" i="18"/>
  <c r="Y174" i="18"/>
  <c r="Z174" i="18"/>
  <c r="AA174" i="18"/>
  <c r="AB174" i="18"/>
  <c r="AC174" i="18"/>
  <c r="AD174" i="18"/>
  <c r="AE174" i="18"/>
  <c r="AF174" i="18"/>
  <c r="AG174" i="18"/>
  <c r="AH174" i="18"/>
  <c r="AI174" i="18"/>
  <c r="AJ174" i="18"/>
  <c r="AK174" i="18"/>
  <c r="AL174" i="18"/>
  <c r="AM174" i="18"/>
  <c r="AN174" i="18"/>
  <c r="AO174" i="18"/>
  <c r="AP174" i="18"/>
  <c r="AQ174" i="18"/>
  <c r="AR174" i="18"/>
  <c r="AS174" i="18"/>
  <c r="AT174" i="18"/>
  <c r="AU174" i="18"/>
  <c r="AV174" i="18"/>
  <c r="AW174" i="18"/>
  <c r="AX174" i="18"/>
  <c r="AY174" i="18"/>
  <c r="AZ174" i="18"/>
  <c r="BA174" i="18"/>
  <c r="BB174" i="18"/>
  <c r="BC174" i="18"/>
  <c r="BD174" i="18"/>
  <c r="BE174" i="18"/>
  <c r="BF174" i="18"/>
  <c r="BG174" i="18"/>
  <c r="BH174" i="18"/>
  <c r="BI174" i="18"/>
  <c r="BJ174" i="18"/>
  <c r="BK174" i="18"/>
  <c r="BO174" i="18"/>
  <c r="H175" i="18"/>
  <c r="I175" i="18"/>
  <c r="J175" i="18"/>
  <c r="K175" i="18"/>
  <c r="L175" i="18"/>
  <c r="M175" i="18"/>
  <c r="N175" i="18"/>
  <c r="O175" i="18"/>
  <c r="P175" i="18"/>
  <c r="Q175" i="18"/>
  <c r="R175" i="18"/>
  <c r="S175" i="18"/>
  <c r="T175" i="18"/>
  <c r="U175" i="18"/>
  <c r="V175" i="18"/>
  <c r="W175" i="18"/>
  <c r="X175" i="18"/>
  <c r="Y175" i="18"/>
  <c r="Z175" i="18"/>
  <c r="AA175" i="18"/>
  <c r="AB175" i="18"/>
  <c r="AC175" i="18"/>
  <c r="AD175" i="18"/>
  <c r="AE175" i="18"/>
  <c r="AF175" i="18"/>
  <c r="AG175" i="18"/>
  <c r="AH175" i="18"/>
  <c r="AI175" i="18"/>
  <c r="AJ175" i="18"/>
  <c r="AK175" i="18"/>
  <c r="AL175" i="18"/>
  <c r="AM175" i="18"/>
  <c r="AN175" i="18"/>
  <c r="AO175" i="18"/>
  <c r="AP175" i="18"/>
  <c r="AQ175" i="18"/>
  <c r="AR175" i="18"/>
  <c r="AS175" i="18"/>
  <c r="AT175" i="18"/>
  <c r="AU175" i="18"/>
  <c r="AV175" i="18"/>
  <c r="AW175" i="18"/>
  <c r="AX175" i="18"/>
  <c r="AY175" i="18"/>
  <c r="AZ175" i="18"/>
  <c r="BA175" i="18"/>
  <c r="BB175" i="18"/>
  <c r="BC175" i="18"/>
  <c r="BD175" i="18"/>
  <c r="BE175" i="18"/>
  <c r="BF175" i="18"/>
  <c r="BG175" i="18"/>
  <c r="BH175" i="18"/>
  <c r="BI175" i="18"/>
  <c r="BJ175" i="18"/>
  <c r="BK175" i="18"/>
  <c r="BO175" i="18"/>
  <c r="H176" i="18"/>
  <c r="I176" i="18"/>
  <c r="J176" i="18"/>
  <c r="K176" i="18"/>
  <c r="L176" i="18"/>
  <c r="M176" i="18"/>
  <c r="N176" i="18"/>
  <c r="O176" i="18"/>
  <c r="P176" i="18"/>
  <c r="Q176" i="18"/>
  <c r="R176" i="18"/>
  <c r="S176" i="18"/>
  <c r="T176" i="18"/>
  <c r="U176" i="18"/>
  <c r="V176" i="18"/>
  <c r="W176" i="18"/>
  <c r="X176" i="18"/>
  <c r="Y176" i="18"/>
  <c r="Z176" i="18"/>
  <c r="AA176" i="18"/>
  <c r="AB176" i="18"/>
  <c r="AC176" i="18"/>
  <c r="AD176" i="18"/>
  <c r="AE176" i="18"/>
  <c r="AF176" i="18"/>
  <c r="AG176" i="18"/>
  <c r="AH176" i="18"/>
  <c r="AI176" i="18"/>
  <c r="AJ176" i="18"/>
  <c r="AK176" i="18"/>
  <c r="AL176" i="18"/>
  <c r="AM176" i="18"/>
  <c r="AN176" i="18"/>
  <c r="AO176" i="18"/>
  <c r="AP176" i="18"/>
  <c r="AQ176" i="18"/>
  <c r="AR176" i="18"/>
  <c r="AS176" i="18"/>
  <c r="AT176" i="18"/>
  <c r="AU176" i="18"/>
  <c r="AV176" i="18"/>
  <c r="AW176" i="18"/>
  <c r="AX176" i="18"/>
  <c r="AY176" i="18"/>
  <c r="AZ176" i="18"/>
  <c r="BA176" i="18"/>
  <c r="BB176" i="18"/>
  <c r="BC176" i="18"/>
  <c r="BD176" i="18"/>
  <c r="BE176" i="18"/>
  <c r="BF176" i="18"/>
  <c r="BG176" i="18"/>
  <c r="BH176" i="18"/>
  <c r="BI176" i="18"/>
  <c r="BJ176" i="18"/>
  <c r="BK176" i="18"/>
  <c r="BO176" i="18"/>
  <c r="H177" i="18"/>
  <c r="I177" i="18"/>
  <c r="J177" i="18"/>
  <c r="K177" i="18"/>
  <c r="L177" i="18"/>
  <c r="M177" i="18"/>
  <c r="N177" i="18"/>
  <c r="O177" i="18"/>
  <c r="P177" i="18"/>
  <c r="Q177" i="18"/>
  <c r="R177" i="18"/>
  <c r="S177" i="18"/>
  <c r="T177" i="18"/>
  <c r="U177" i="18"/>
  <c r="V177" i="18"/>
  <c r="W177" i="18"/>
  <c r="X177" i="18"/>
  <c r="Y177" i="18"/>
  <c r="Z177" i="18"/>
  <c r="AA177" i="18"/>
  <c r="AB177" i="18"/>
  <c r="AC177" i="18"/>
  <c r="AD177" i="18"/>
  <c r="AE177" i="18"/>
  <c r="AF177" i="18"/>
  <c r="AG177" i="18"/>
  <c r="AH177" i="18"/>
  <c r="AI177" i="18"/>
  <c r="AJ177" i="18"/>
  <c r="AK177" i="18"/>
  <c r="AL177" i="18"/>
  <c r="AM177" i="18"/>
  <c r="AN177" i="18"/>
  <c r="AO177" i="18"/>
  <c r="AP177" i="18"/>
  <c r="AQ177" i="18"/>
  <c r="AR177" i="18"/>
  <c r="AS177" i="18"/>
  <c r="AT177" i="18"/>
  <c r="AU177" i="18"/>
  <c r="AV177" i="18"/>
  <c r="AW177" i="18"/>
  <c r="AX177" i="18"/>
  <c r="AY177" i="18"/>
  <c r="AZ177" i="18"/>
  <c r="BA177" i="18"/>
  <c r="BB177" i="18"/>
  <c r="BC177" i="18"/>
  <c r="BD177" i="18"/>
  <c r="BE177" i="18"/>
  <c r="BF177" i="18"/>
  <c r="BG177" i="18"/>
  <c r="BH177" i="18"/>
  <c r="BI177" i="18"/>
  <c r="BJ177" i="18"/>
  <c r="BK177" i="18"/>
  <c r="BO177" i="18"/>
  <c r="H178" i="18"/>
  <c r="I178" i="18"/>
  <c r="J178" i="18"/>
  <c r="K178" i="18"/>
  <c r="L178" i="18"/>
  <c r="M178" i="18"/>
  <c r="N178" i="18"/>
  <c r="O178" i="18"/>
  <c r="P178" i="18"/>
  <c r="Q178" i="18"/>
  <c r="R178" i="18"/>
  <c r="S178" i="18"/>
  <c r="T178" i="18"/>
  <c r="U178" i="18"/>
  <c r="V178" i="18"/>
  <c r="W178" i="18"/>
  <c r="X178" i="18"/>
  <c r="Y178" i="18"/>
  <c r="Z178" i="18"/>
  <c r="AA178" i="18"/>
  <c r="AB178" i="18"/>
  <c r="AC178" i="18"/>
  <c r="AD178" i="18"/>
  <c r="AE178" i="18"/>
  <c r="AF178" i="18"/>
  <c r="AG178" i="18"/>
  <c r="AH178" i="18"/>
  <c r="AI178" i="18"/>
  <c r="AJ178" i="18"/>
  <c r="AK178" i="18"/>
  <c r="AL178" i="18"/>
  <c r="AM178" i="18"/>
  <c r="AN178" i="18"/>
  <c r="AO178" i="18"/>
  <c r="AP178" i="18"/>
  <c r="AQ178" i="18"/>
  <c r="AR178" i="18"/>
  <c r="AS178" i="18"/>
  <c r="AT178" i="18"/>
  <c r="AU178" i="18"/>
  <c r="AV178" i="18"/>
  <c r="AW178" i="18"/>
  <c r="AX178" i="18"/>
  <c r="AY178" i="18"/>
  <c r="AZ178" i="18"/>
  <c r="BA178" i="18"/>
  <c r="BB178" i="18"/>
  <c r="BC178" i="18"/>
  <c r="BD178" i="18"/>
  <c r="BE178" i="18"/>
  <c r="BF178" i="18"/>
  <c r="BG178" i="18"/>
  <c r="BH178" i="18"/>
  <c r="BI178" i="18"/>
  <c r="BJ178" i="18"/>
  <c r="BK178" i="18"/>
  <c r="BO178" i="18"/>
  <c r="H179" i="18"/>
  <c r="I179" i="18"/>
  <c r="J179" i="18"/>
  <c r="K179" i="18"/>
  <c r="L179" i="18"/>
  <c r="M179" i="18"/>
  <c r="N179" i="18"/>
  <c r="O179" i="18"/>
  <c r="P179" i="18"/>
  <c r="Q179" i="18"/>
  <c r="R179" i="18"/>
  <c r="S179" i="18"/>
  <c r="T179" i="18"/>
  <c r="U179" i="18"/>
  <c r="V179" i="18"/>
  <c r="W179" i="18"/>
  <c r="X179" i="18"/>
  <c r="Y179" i="18"/>
  <c r="Z179" i="18"/>
  <c r="AA179" i="18"/>
  <c r="AB179" i="18"/>
  <c r="AC179" i="18"/>
  <c r="AD179" i="18"/>
  <c r="AE179" i="18"/>
  <c r="AF179" i="18"/>
  <c r="AG179" i="18"/>
  <c r="AH179" i="18"/>
  <c r="AI179" i="18"/>
  <c r="AJ179" i="18"/>
  <c r="AK179" i="18"/>
  <c r="AL179" i="18"/>
  <c r="AM179" i="18"/>
  <c r="AN179" i="18"/>
  <c r="AO179" i="18"/>
  <c r="AP179" i="18"/>
  <c r="AQ179" i="18"/>
  <c r="AR179" i="18"/>
  <c r="AS179" i="18"/>
  <c r="AT179" i="18"/>
  <c r="AU179" i="18"/>
  <c r="AV179" i="18"/>
  <c r="AW179" i="18"/>
  <c r="AX179" i="18"/>
  <c r="AY179" i="18"/>
  <c r="AZ179" i="18"/>
  <c r="BA179" i="18"/>
  <c r="BB179" i="18"/>
  <c r="BC179" i="18"/>
  <c r="BD179" i="18"/>
  <c r="BE179" i="18"/>
  <c r="BF179" i="18"/>
  <c r="BG179" i="18"/>
  <c r="BH179" i="18"/>
  <c r="BI179" i="18"/>
  <c r="BJ179" i="18"/>
  <c r="BK179" i="18"/>
  <c r="BO179" i="18"/>
  <c r="H180" i="18"/>
  <c r="I180" i="18"/>
  <c r="J180" i="18"/>
  <c r="K180" i="18"/>
  <c r="L180" i="18"/>
  <c r="M180" i="18"/>
  <c r="N180" i="18"/>
  <c r="O180" i="18"/>
  <c r="P180" i="18"/>
  <c r="Q180" i="18"/>
  <c r="R180" i="18"/>
  <c r="S180" i="18"/>
  <c r="T180" i="18"/>
  <c r="U180" i="18"/>
  <c r="V180" i="18"/>
  <c r="W180" i="18"/>
  <c r="X180" i="18"/>
  <c r="Y180" i="18"/>
  <c r="Z180" i="18"/>
  <c r="AA180" i="18"/>
  <c r="AB180" i="18"/>
  <c r="AC180" i="18"/>
  <c r="AD180" i="18"/>
  <c r="AE180" i="18"/>
  <c r="AF180" i="18"/>
  <c r="AG180" i="18"/>
  <c r="AH180" i="18"/>
  <c r="AI180" i="18"/>
  <c r="AJ180" i="18"/>
  <c r="AK180" i="18"/>
  <c r="AL180" i="18"/>
  <c r="AM180" i="18"/>
  <c r="AN180" i="18"/>
  <c r="AO180" i="18"/>
  <c r="AP180" i="18"/>
  <c r="AQ180" i="18"/>
  <c r="AR180" i="18"/>
  <c r="AS180" i="18"/>
  <c r="AT180" i="18"/>
  <c r="AU180" i="18"/>
  <c r="AV180" i="18"/>
  <c r="AW180" i="18"/>
  <c r="AX180" i="18"/>
  <c r="AY180" i="18"/>
  <c r="AZ180" i="18"/>
  <c r="BA180" i="18"/>
  <c r="BB180" i="18"/>
  <c r="BC180" i="18"/>
  <c r="BD180" i="18"/>
  <c r="BE180" i="18"/>
  <c r="BF180" i="18"/>
  <c r="BG180" i="18"/>
  <c r="BH180" i="18"/>
  <c r="BI180" i="18"/>
  <c r="BJ180" i="18"/>
  <c r="BK180" i="18"/>
  <c r="BO180" i="18"/>
  <c r="H181" i="18"/>
  <c r="I181" i="18"/>
  <c r="J181" i="18"/>
  <c r="K181" i="18"/>
  <c r="L181" i="18"/>
  <c r="M181" i="18"/>
  <c r="N181" i="18"/>
  <c r="O181" i="18"/>
  <c r="P181" i="18"/>
  <c r="Q181" i="18"/>
  <c r="R181" i="18"/>
  <c r="S181" i="18"/>
  <c r="T181" i="18"/>
  <c r="U181" i="18"/>
  <c r="V181" i="18"/>
  <c r="W181" i="18"/>
  <c r="X181" i="18"/>
  <c r="Y181" i="18"/>
  <c r="Z181" i="18"/>
  <c r="AA181" i="18"/>
  <c r="AB181" i="18"/>
  <c r="AC181" i="18"/>
  <c r="AD181" i="18"/>
  <c r="AE181" i="18"/>
  <c r="AF181" i="18"/>
  <c r="AG181" i="18"/>
  <c r="AH181" i="18"/>
  <c r="AI181" i="18"/>
  <c r="AJ181" i="18"/>
  <c r="AK181" i="18"/>
  <c r="AL181" i="18"/>
  <c r="AM181" i="18"/>
  <c r="AN181" i="18"/>
  <c r="AO181" i="18"/>
  <c r="AP181" i="18"/>
  <c r="AQ181" i="18"/>
  <c r="AR181" i="18"/>
  <c r="AS181" i="18"/>
  <c r="AT181" i="18"/>
  <c r="AU181" i="18"/>
  <c r="AV181" i="18"/>
  <c r="AW181" i="18"/>
  <c r="AX181" i="18"/>
  <c r="AY181" i="18"/>
  <c r="AZ181" i="18"/>
  <c r="BA181" i="18"/>
  <c r="BB181" i="18"/>
  <c r="BC181" i="18"/>
  <c r="BD181" i="18"/>
  <c r="BE181" i="18"/>
  <c r="BF181" i="18"/>
  <c r="BG181" i="18"/>
  <c r="BH181" i="18"/>
  <c r="BI181" i="18"/>
  <c r="BJ181" i="18"/>
  <c r="BK181" i="18"/>
  <c r="BO181" i="18"/>
  <c r="H182" i="18"/>
  <c r="I182" i="18"/>
  <c r="J182" i="18"/>
  <c r="K182" i="18"/>
  <c r="L182" i="18"/>
  <c r="M182" i="18"/>
  <c r="N182" i="18"/>
  <c r="O182" i="18"/>
  <c r="P182" i="18"/>
  <c r="Q182" i="18"/>
  <c r="R182" i="18"/>
  <c r="S182" i="18"/>
  <c r="T182" i="18"/>
  <c r="U182" i="18"/>
  <c r="V182" i="18"/>
  <c r="W182" i="18"/>
  <c r="X182" i="18"/>
  <c r="Y182" i="18"/>
  <c r="Z182" i="18"/>
  <c r="AA182" i="18"/>
  <c r="AB182" i="18"/>
  <c r="AC182" i="18"/>
  <c r="AD182" i="18"/>
  <c r="AE182" i="18"/>
  <c r="AF182" i="18"/>
  <c r="AG182" i="18"/>
  <c r="AH182" i="18"/>
  <c r="AI182" i="18"/>
  <c r="AJ182" i="18"/>
  <c r="AK182" i="18"/>
  <c r="AL182" i="18"/>
  <c r="AM182" i="18"/>
  <c r="AN182" i="18"/>
  <c r="AO182" i="18"/>
  <c r="AP182" i="18"/>
  <c r="AQ182" i="18"/>
  <c r="AR182" i="18"/>
  <c r="AS182" i="18"/>
  <c r="AT182" i="18"/>
  <c r="AU182" i="18"/>
  <c r="AV182" i="18"/>
  <c r="AW182" i="18"/>
  <c r="AX182" i="18"/>
  <c r="AY182" i="18"/>
  <c r="AZ182" i="18"/>
  <c r="BA182" i="18"/>
  <c r="BB182" i="18"/>
  <c r="BC182" i="18"/>
  <c r="BD182" i="18"/>
  <c r="BE182" i="18"/>
  <c r="BF182" i="18"/>
  <c r="BG182" i="18"/>
  <c r="BH182" i="18"/>
  <c r="BI182" i="18"/>
  <c r="BJ182" i="18"/>
  <c r="BK182" i="18"/>
  <c r="BO182" i="18"/>
  <c r="H183" i="18"/>
  <c r="I183" i="18"/>
  <c r="J183" i="18"/>
  <c r="K183" i="18"/>
  <c r="L183" i="18"/>
  <c r="M183" i="18"/>
  <c r="N183" i="18"/>
  <c r="O183" i="18"/>
  <c r="P183" i="18"/>
  <c r="Q183" i="18"/>
  <c r="R183" i="18"/>
  <c r="S183" i="18"/>
  <c r="T183" i="18"/>
  <c r="U183" i="18"/>
  <c r="V183" i="18"/>
  <c r="W183" i="18"/>
  <c r="X183" i="18"/>
  <c r="Y183" i="18"/>
  <c r="Z183" i="18"/>
  <c r="AA183" i="18"/>
  <c r="AB183" i="18"/>
  <c r="AC183" i="18"/>
  <c r="AD183" i="18"/>
  <c r="AE183" i="18"/>
  <c r="AF183" i="18"/>
  <c r="AG183" i="18"/>
  <c r="AH183" i="18"/>
  <c r="AI183" i="18"/>
  <c r="AJ183" i="18"/>
  <c r="AK183" i="18"/>
  <c r="AL183" i="18"/>
  <c r="AM183" i="18"/>
  <c r="AN183" i="18"/>
  <c r="AO183" i="18"/>
  <c r="AP183" i="18"/>
  <c r="AQ183" i="18"/>
  <c r="AR183" i="18"/>
  <c r="AS183" i="18"/>
  <c r="AT183" i="18"/>
  <c r="AU183" i="18"/>
  <c r="AV183" i="18"/>
  <c r="AW183" i="18"/>
  <c r="AX183" i="18"/>
  <c r="AY183" i="18"/>
  <c r="AZ183" i="18"/>
  <c r="BA183" i="18"/>
  <c r="BB183" i="18"/>
  <c r="BC183" i="18"/>
  <c r="BD183" i="18"/>
  <c r="BE183" i="18"/>
  <c r="BF183" i="18"/>
  <c r="BG183" i="18"/>
  <c r="BH183" i="18"/>
  <c r="BI183" i="18"/>
  <c r="BJ183" i="18"/>
  <c r="BK183" i="18"/>
  <c r="BO183" i="18"/>
  <c r="H184" i="18"/>
  <c r="I184" i="18"/>
  <c r="J184" i="18"/>
  <c r="K184" i="18"/>
  <c r="L184" i="18"/>
  <c r="M184" i="18"/>
  <c r="N184" i="18"/>
  <c r="O184" i="18"/>
  <c r="P184" i="18"/>
  <c r="Q184" i="18"/>
  <c r="R184" i="18"/>
  <c r="S184" i="18"/>
  <c r="T184" i="18"/>
  <c r="U184" i="18"/>
  <c r="V184" i="18"/>
  <c r="W184" i="18"/>
  <c r="X184" i="18"/>
  <c r="Y184" i="18"/>
  <c r="Z184" i="18"/>
  <c r="AA184" i="18"/>
  <c r="AB184" i="18"/>
  <c r="AC184" i="18"/>
  <c r="AD184" i="18"/>
  <c r="AE184" i="18"/>
  <c r="AF184" i="18"/>
  <c r="AG184" i="18"/>
  <c r="AH184" i="18"/>
  <c r="AI184" i="18"/>
  <c r="AJ184" i="18"/>
  <c r="AK184" i="18"/>
  <c r="AL184" i="18"/>
  <c r="AM184" i="18"/>
  <c r="AN184" i="18"/>
  <c r="AO184" i="18"/>
  <c r="AP184" i="18"/>
  <c r="AQ184" i="18"/>
  <c r="AR184" i="18"/>
  <c r="AS184" i="18"/>
  <c r="AT184" i="18"/>
  <c r="AU184" i="18"/>
  <c r="AV184" i="18"/>
  <c r="AW184" i="18"/>
  <c r="AX184" i="18"/>
  <c r="AY184" i="18"/>
  <c r="AZ184" i="18"/>
  <c r="BA184" i="18"/>
  <c r="BB184" i="18"/>
  <c r="BC184" i="18"/>
  <c r="BD184" i="18"/>
  <c r="BE184" i="18"/>
  <c r="BF184" i="18"/>
  <c r="BG184" i="18"/>
  <c r="BH184" i="18"/>
  <c r="BI184" i="18"/>
  <c r="BJ184" i="18"/>
  <c r="BK184" i="18"/>
  <c r="BO184" i="18"/>
  <c r="H185" i="18"/>
  <c r="I185" i="18"/>
  <c r="J185" i="18"/>
  <c r="K185" i="18"/>
  <c r="L185" i="18"/>
  <c r="M185" i="18"/>
  <c r="N185" i="18"/>
  <c r="O185" i="18"/>
  <c r="P185" i="18"/>
  <c r="Q185" i="18"/>
  <c r="R185" i="18"/>
  <c r="S185" i="18"/>
  <c r="T185" i="18"/>
  <c r="U185" i="18"/>
  <c r="V185" i="18"/>
  <c r="W185" i="18"/>
  <c r="X185" i="18"/>
  <c r="Y185" i="18"/>
  <c r="Z185" i="18"/>
  <c r="AA185" i="18"/>
  <c r="AB185" i="18"/>
  <c r="AC185" i="18"/>
  <c r="AD185" i="18"/>
  <c r="AE185" i="18"/>
  <c r="AF185" i="18"/>
  <c r="AG185" i="18"/>
  <c r="AH185" i="18"/>
  <c r="AI185" i="18"/>
  <c r="AJ185" i="18"/>
  <c r="AK185" i="18"/>
  <c r="AL185" i="18"/>
  <c r="AM185" i="18"/>
  <c r="AN185" i="18"/>
  <c r="AO185" i="18"/>
  <c r="AP185" i="18"/>
  <c r="AQ185" i="18"/>
  <c r="AR185" i="18"/>
  <c r="AS185" i="18"/>
  <c r="AT185" i="18"/>
  <c r="AU185" i="18"/>
  <c r="AV185" i="18"/>
  <c r="AW185" i="18"/>
  <c r="AX185" i="18"/>
  <c r="AY185" i="18"/>
  <c r="AZ185" i="18"/>
  <c r="BA185" i="18"/>
  <c r="BB185" i="18"/>
  <c r="BC185" i="18"/>
  <c r="BD185" i="18"/>
  <c r="BE185" i="18"/>
  <c r="BF185" i="18"/>
  <c r="BG185" i="18"/>
  <c r="BH185" i="18"/>
  <c r="BI185" i="18"/>
  <c r="BJ185" i="18"/>
  <c r="BK185" i="18"/>
  <c r="BO185" i="18"/>
  <c r="H186" i="18"/>
  <c r="I186" i="18"/>
  <c r="J186" i="18"/>
  <c r="K186" i="18"/>
  <c r="L186" i="18"/>
  <c r="M186" i="18"/>
  <c r="N186" i="18"/>
  <c r="O186" i="18"/>
  <c r="P186" i="18"/>
  <c r="Q186" i="18"/>
  <c r="R186" i="18"/>
  <c r="S186" i="18"/>
  <c r="T186" i="18"/>
  <c r="U186" i="18"/>
  <c r="V186" i="18"/>
  <c r="W186" i="18"/>
  <c r="X186" i="18"/>
  <c r="Y186" i="18"/>
  <c r="Z186" i="18"/>
  <c r="AA186" i="18"/>
  <c r="AB186" i="18"/>
  <c r="AC186" i="18"/>
  <c r="AD186" i="18"/>
  <c r="AE186" i="18"/>
  <c r="AF186" i="18"/>
  <c r="AG186" i="18"/>
  <c r="AH186" i="18"/>
  <c r="AI186" i="18"/>
  <c r="AJ186" i="18"/>
  <c r="AK186" i="18"/>
  <c r="AL186" i="18"/>
  <c r="AM186" i="18"/>
  <c r="AN186" i="18"/>
  <c r="AO186" i="18"/>
  <c r="AP186" i="18"/>
  <c r="AQ186" i="18"/>
  <c r="AR186" i="18"/>
  <c r="AS186" i="18"/>
  <c r="AT186" i="18"/>
  <c r="AU186" i="18"/>
  <c r="AV186" i="18"/>
  <c r="AW186" i="18"/>
  <c r="AX186" i="18"/>
  <c r="AY186" i="18"/>
  <c r="AZ186" i="18"/>
  <c r="BA186" i="18"/>
  <c r="BB186" i="18"/>
  <c r="BC186" i="18"/>
  <c r="BD186" i="18"/>
  <c r="BE186" i="18"/>
  <c r="BF186" i="18"/>
  <c r="BG186" i="18"/>
  <c r="BH186" i="18"/>
  <c r="BI186" i="18"/>
  <c r="BJ186" i="18"/>
  <c r="BK186" i="18"/>
  <c r="BO186" i="18"/>
  <c r="H187" i="18"/>
  <c r="I187" i="18"/>
  <c r="J187" i="18"/>
  <c r="K187" i="18"/>
  <c r="L187" i="18"/>
  <c r="M187" i="18"/>
  <c r="N187" i="18"/>
  <c r="O187" i="18"/>
  <c r="P187" i="18"/>
  <c r="Q187" i="18"/>
  <c r="R187" i="18"/>
  <c r="S187" i="18"/>
  <c r="T187" i="18"/>
  <c r="U187" i="18"/>
  <c r="V187" i="18"/>
  <c r="W187" i="18"/>
  <c r="X187" i="18"/>
  <c r="Y187" i="18"/>
  <c r="Z187" i="18"/>
  <c r="AA187" i="18"/>
  <c r="AB187" i="18"/>
  <c r="AC187" i="18"/>
  <c r="AD187" i="18"/>
  <c r="AE187" i="18"/>
  <c r="AF187" i="18"/>
  <c r="AG187" i="18"/>
  <c r="AH187" i="18"/>
  <c r="AI187" i="18"/>
  <c r="AJ187" i="18"/>
  <c r="AK187" i="18"/>
  <c r="AL187" i="18"/>
  <c r="AM187" i="18"/>
  <c r="AN187" i="18"/>
  <c r="AO187" i="18"/>
  <c r="AP187" i="18"/>
  <c r="AQ187" i="18"/>
  <c r="AR187" i="18"/>
  <c r="AS187" i="18"/>
  <c r="AT187" i="18"/>
  <c r="AU187" i="18"/>
  <c r="AV187" i="18"/>
  <c r="AW187" i="18"/>
  <c r="AX187" i="18"/>
  <c r="AY187" i="18"/>
  <c r="AZ187" i="18"/>
  <c r="BA187" i="18"/>
  <c r="BB187" i="18"/>
  <c r="BC187" i="18"/>
  <c r="BD187" i="18"/>
  <c r="BE187" i="18"/>
  <c r="BF187" i="18"/>
  <c r="BG187" i="18"/>
  <c r="BH187" i="18"/>
  <c r="BI187" i="18"/>
  <c r="BJ187" i="18"/>
  <c r="BK187" i="18"/>
  <c r="BO187" i="18"/>
  <c r="H188" i="18"/>
  <c r="I188" i="18"/>
  <c r="J188" i="18"/>
  <c r="K188" i="18"/>
  <c r="L188" i="18"/>
  <c r="M188" i="18"/>
  <c r="N188" i="18"/>
  <c r="O188" i="18"/>
  <c r="P188" i="18"/>
  <c r="Q188" i="18"/>
  <c r="R188" i="18"/>
  <c r="S188" i="18"/>
  <c r="T188" i="18"/>
  <c r="U188" i="18"/>
  <c r="V188" i="18"/>
  <c r="W188" i="18"/>
  <c r="X188" i="18"/>
  <c r="Y188" i="18"/>
  <c r="Z188" i="18"/>
  <c r="AA188" i="18"/>
  <c r="AB188" i="18"/>
  <c r="AC188" i="18"/>
  <c r="AD188" i="18"/>
  <c r="AE188" i="18"/>
  <c r="AF188" i="18"/>
  <c r="AG188" i="18"/>
  <c r="AH188" i="18"/>
  <c r="AI188" i="18"/>
  <c r="AJ188" i="18"/>
  <c r="AK188" i="18"/>
  <c r="AL188" i="18"/>
  <c r="AM188" i="18"/>
  <c r="AN188" i="18"/>
  <c r="AO188" i="18"/>
  <c r="AP188" i="18"/>
  <c r="AQ188" i="18"/>
  <c r="AR188" i="18"/>
  <c r="AS188" i="18"/>
  <c r="AT188" i="18"/>
  <c r="AU188" i="18"/>
  <c r="AV188" i="18"/>
  <c r="AW188" i="18"/>
  <c r="AX188" i="18"/>
  <c r="AY188" i="18"/>
  <c r="AZ188" i="18"/>
  <c r="BA188" i="18"/>
  <c r="BB188" i="18"/>
  <c r="BC188" i="18"/>
  <c r="BD188" i="18"/>
  <c r="BE188" i="18"/>
  <c r="BF188" i="18"/>
  <c r="BG188" i="18"/>
  <c r="BH188" i="18"/>
  <c r="BI188" i="18"/>
  <c r="BJ188" i="18"/>
  <c r="BK188" i="18"/>
  <c r="BO188" i="18"/>
  <c r="H189" i="18"/>
  <c r="I189" i="18"/>
  <c r="J189" i="18"/>
  <c r="K189" i="18"/>
  <c r="L189" i="18"/>
  <c r="M189" i="18"/>
  <c r="N189" i="18"/>
  <c r="O189" i="18"/>
  <c r="P189" i="18"/>
  <c r="Q189" i="18"/>
  <c r="R189" i="18"/>
  <c r="S189" i="18"/>
  <c r="T189" i="18"/>
  <c r="U189" i="18"/>
  <c r="V189" i="18"/>
  <c r="W189" i="18"/>
  <c r="X189" i="18"/>
  <c r="Y189" i="18"/>
  <c r="Z189" i="18"/>
  <c r="AA189" i="18"/>
  <c r="AB189" i="18"/>
  <c r="AC189" i="18"/>
  <c r="AD189" i="18"/>
  <c r="AE189" i="18"/>
  <c r="AF189" i="18"/>
  <c r="AG189" i="18"/>
  <c r="AH189" i="18"/>
  <c r="AI189" i="18"/>
  <c r="AJ189" i="18"/>
  <c r="AK189" i="18"/>
  <c r="AL189" i="18"/>
  <c r="AM189" i="18"/>
  <c r="AN189" i="18"/>
  <c r="AO189" i="18"/>
  <c r="AP189" i="18"/>
  <c r="AQ189" i="18"/>
  <c r="AR189" i="18"/>
  <c r="AS189" i="18"/>
  <c r="AT189" i="18"/>
  <c r="AU189" i="18"/>
  <c r="AV189" i="18"/>
  <c r="AW189" i="18"/>
  <c r="AX189" i="18"/>
  <c r="AY189" i="18"/>
  <c r="AZ189" i="18"/>
  <c r="BA189" i="18"/>
  <c r="BB189" i="18"/>
  <c r="BC189" i="18"/>
  <c r="BD189" i="18"/>
  <c r="BE189" i="18"/>
  <c r="BF189" i="18"/>
  <c r="BG189" i="18"/>
  <c r="BH189" i="18"/>
  <c r="BI189" i="18"/>
  <c r="BJ189" i="18"/>
  <c r="BK189" i="18"/>
  <c r="BO189" i="18"/>
  <c r="H190" i="18"/>
  <c r="I190" i="18"/>
  <c r="J190" i="18"/>
  <c r="K190" i="18"/>
  <c r="L190" i="18"/>
  <c r="M190" i="18"/>
  <c r="N190" i="18"/>
  <c r="O190" i="18"/>
  <c r="P190" i="18"/>
  <c r="Q190" i="18"/>
  <c r="R190" i="18"/>
  <c r="S190" i="18"/>
  <c r="T190" i="18"/>
  <c r="U190" i="18"/>
  <c r="V190" i="18"/>
  <c r="W190" i="18"/>
  <c r="X190" i="18"/>
  <c r="Y190" i="18"/>
  <c r="Z190" i="18"/>
  <c r="AA190" i="18"/>
  <c r="AB190" i="18"/>
  <c r="AC190" i="18"/>
  <c r="AD190" i="18"/>
  <c r="AE190" i="18"/>
  <c r="AF190" i="18"/>
  <c r="AG190" i="18"/>
  <c r="AH190" i="18"/>
  <c r="AI190" i="18"/>
  <c r="AJ190" i="18"/>
  <c r="AK190" i="18"/>
  <c r="AL190" i="18"/>
  <c r="AM190" i="18"/>
  <c r="AN190" i="18"/>
  <c r="AO190" i="18"/>
  <c r="AP190" i="18"/>
  <c r="AQ190" i="18"/>
  <c r="AR190" i="18"/>
  <c r="AS190" i="18"/>
  <c r="AT190" i="18"/>
  <c r="AU190" i="18"/>
  <c r="AV190" i="18"/>
  <c r="AW190" i="18"/>
  <c r="AX190" i="18"/>
  <c r="AY190" i="18"/>
  <c r="AZ190" i="18"/>
  <c r="BA190" i="18"/>
  <c r="BB190" i="18"/>
  <c r="BC190" i="18"/>
  <c r="BD190" i="18"/>
  <c r="BE190" i="18"/>
  <c r="BF190" i="18"/>
  <c r="BG190" i="18"/>
  <c r="BH190" i="18"/>
  <c r="BI190" i="18"/>
  <c r="BJ190" i="18"/>
  <c r="BK190" i="18"/>
  <c r="BO190" i="18"/>
  <c r="H191" i="18"/>
  <c r="I191" i="18"/>
  <c r="J191" i="18"/>
  <c r="K191" i="18"/>
  <c r="L191" i="18"/>
  <c r="M191" i="18"/>
  <c r="N191" i="18"/>
  <c r="O191" i="18"/>
  <c r="P191" i="18"/>
  <c r="Q191" i="18"/>
  <c r="R191" i="18"/>
  <c r="S191" i="18"/>
  <c r="T191" i="18"/>
  <c r="U191" i="18"/>
  <c r="V191" i="18"/>
  <c r="W191" i="18"/>
  <c r="X191" i="18"/>
  <c r="Y191" i="18"/>
  <c r="Z191" i="18"/>
  <c r="AA191" i="18"/>
  <c r="AB191" i="18"/>
  <c r="AC191" i="18"/>
  <c r="AD191" i="18"/>
  <c r="AE191" i="18"/>
  <c r="AF191" i="18"/>
  <c r="AG191" i="18"/>
  <c r="AH191" i="18"/>
  <c r="AI191" i="18"/>
  <c r="AJ191" i="18"/>
  <c r="AK191" i="18"/>
  <c r="AL191" i="18"/>
  <c r="AM191" i="18"/>
  <c r="AN191" i="18"/>
  <c r="AO191" i="18"/>
  <c r="AP191" i="18"/>
  <c r="AQ191" i="18"/>
  <c r="AR191" i="18"/>
  <c r="AS191" i="18"/>
  <c r="AT191" i="18"/>
  <c r="AU191" i="18"/>
  <c r="AV191" i="18"/>
  <c r="AW191" i="18"/>
  <c r="AX191" i="18"/>
  <c r="AY191" i="18"/>
  <c r="AZ191" i="18"/>
  <c r="BA191" i="18"/>
  <c r="BB191" i="18"/>
  <c r="BC191" i="18"/>
  <c r="BD191" i="18"/>
  <c r="BE191" i="18"/>
  <c r="BF191" i="18"/>
  <c r="BG191" i="18"/>
  <c r="BH191" i="18"/>
  <c r="BI191" i="18"/>
  <c r="BJ191" i="18"/>
  <c r="BK191" i="18"/>
  <c r="BO191" i="18"/>
  <c r="H192" i="18"/>
  <c r="I192" i="18"/>
  <c r="J192" i="18"/>
  <c r="K192" i="18"/>
  <c r="L192" i="18"/>
  <c r="M192" i="18"/>
  <c r="N192" i="18"/>
  <c r="O192" i="18"/>
  <c r="P192" i="18"/>
  <c r="Q192" i="18"/>
  <c r="R192" i="18"/>
  <c r="S192" i="18"/>
  <c r="T192" i="18"/>
  <c r="U192" i="18"/>
  <c r="V192" i="18"/>
  <c r="W192" i="18"/>
  <c r="X192" i="18"/>
  <c r="Y192" i="18"/>
  <c r="Z192" i="18"/>
  <c r="AA192" i="18"/>
  <c r="AB192" i="18"/>
  <c r="AC192" i="18"/>
  <c r="AD192" i="18"/>
  <c r="AE192" i="18"/>
  <c r="AF192" i="18"/>
  <c r="AG192" i="18"/>
  <c r="AH192" i="18"/>
  <c r="AI192" i="18"/>
  <c r="AJ192" i="18"/>
  <c r="AK192" i="18"/>
  <c r="AL192" i="18"/>
  <c r="AM192" i="18"/>
  <c r="AN192" i="18"/>
  <c r="AO192" i="18"/>
  <c r="AP192" i="18"/>
  <c r="AQ192" i="18"/>
  <c r="AR192" i="18"/>
  <c r="AS192" i="18"/>
  <c r="AT192" i="18"/>
  <c r="AU192" i="18"/>
  <c r="AV192" i="18"/>
  <c r="AW192" i="18"/>
  <c r="AX192" i="18"/>
  <c r="AY192" i="18"/>
  <c r="AZ192" i="18"/>
  <c r="BA192" i="18"/>
  <c r="BB192" i="18"/>
  <c r="BC192" i="18"/>
  <c r="BD192" i="18"/>
  <c r="BE192" i="18"/>
  <c r="BF192" i="18"/>
  <c r="BG192" i="18"/>
  <c r="BH192" i="18"/>
  <c r="BI192" i="18"/>
  <c r="BJ192" i="18"/>
  <c r="BK192" i="18"/>
  <c r="BO192" i="18"/>
  <c r="H193" i="18"/>
  <c r="I193" i="18"/>
  <c r="J193" i="18"/>
  <c r="K193" i="18"/>
  <c r="L193" i="18"/>
  <c r="M193" i="18"/>
  <c r="N193" i="18"/>
  <c r="O193" i="18"/>
  <c r="P193" i="18"/>
  <c r="Q193" i="18"/>
  <c r="R193" i="18"/>
  <c r="S193" i="18"/>
  <c r="T193" i="18"/>
  <c r="U193" i="18"/>
  <c r="V193" i="18"/>
  <c r="W193" i="18"/>
  <c r="X193" i="18"/>
  <c r="Y193" i="18"/>
  <c r="Z193" i="18"/>
  <c r="AA193" i="18"/>
  <c r="AB193" i="18"/>
  <c r="AC193" i="18"/>
  <c r="AD193" i="18"/>
  <c r="AE193" i="18"/>
  <c r="AF193" i="18"/>
  <c r="AG193" i="18"/>
  <c r="AH193" i="18"/>
  <c r="AI193" i="18"/>
  <c r="AJ193" i="18"/>
  <c r="AK193" i="18"/>
  <c r="AL193" i="18"/>
  <c r="AM193" i="18"/>
  <c r="AN193" i="18"/>
  <c r="AO193" i="18"/>
  <c r="AP193" i="18"/>
  <c r="AQ193" i="18"/>
  <c r="AR193" i="18"/>
  <c r="AS193" i="18"/>
  <c r="AT193" i="18"/>
  <c r="AU193" i="18"/>
  <c r="AV193" i="18"/>
  <c r="AW193" i="18"/>
  <c r="AX193" i="18"/>
  <c r="AY193" i="18"/>
  <c r="AZ193" i="18"/>
  <c r="BA193" i="18"/>
  <c r="BB193" i="18"/>
  <c r="BC193" i="18"/>
  <c r="BD193" i="18"/>
  <c r="BE193" i="18"/>
  <c r="BF193" i="18"/>
  <c r="BG193" i="18"/>
  <c r="BH193" i="18"/>
  <c r="BI193" i="18"/>
  <c r="BJ193" i="18"/>
  <c r="BK193" i="18"/>
  <c r="BO193" i="18"/>
  <c r="H194" i="18"/>
  <c r="I194" i="18"/>
  <c r="J194" i="18"/>
  <c r="K194" i="18"/>
  <c r="L194" i="18"/>
  <c r="M194" i="18"/>
  <c r="N194" i="18"/>
  <c r="O194" i="18"/>
  <c r="P194" i="18"/>
  <c r="Q194" i="18"/>
  <c r="R194" i="18"/>
  <c r="S194" i="18"/>
  <c r="T194" i="18"/>
  <c r="U194" i="18"/>
  <c r="V194" i="18"/>
  <c r="W194" i="18"/>
  <c r="X194" i="18"/>
  <c r="Y194" i="18"/>
  <c r="Z194" i="18"/>
  <c r="AA194" i="18"/>
  <c r="AB194" i="18"/>
  <c r="AC194" i="18"/>
  <c r="AD194" i="18"/>
  <c r="AE194" i="18"/>
  <c r="AF194" i="18"/>
  <c r="AG194" i="18"/>
  <c r="AH194" i="18"/>
  <c r="AI194" i="18"/>
  <c r="AJ194" i="18"/>
  <c r="AK194" i="18"/>
  <c r="AL194" i="18"/>
  <c r="AM194" i="18"/>
  <c r="AN194" i="18"/>
  <c r="AO194" i="18"/>
  <c r="AP194" i="18"/>
  <c r="AQ194" i="18"/>
  <c r="AR194" i="18"/>
  <c r="AS194" i="18"/>
  <c r="AT194" i="18"/>
  <c r="AU194" i="18"/>
  <c r="AV194" i="18"/>
  <c r="AW194" i="18"/>
  <c r="AX194" i="18"/>
  <c r="AY194" i="18"/>
  <c r="AZ194" i="18"/>
  <c r="BA194" i="18"/>
  <c r="BB194" i="18"/>
  <c r="BC194" i="18"/>
  <c r="BD194" i="18"/>
  <c r="BE194" i="18"/>
  <c r="BF194" i="18"/>
  <c r="BG194" i="18"/>
  <c r="BH194" i="18"/>
  <c r="BI194" i="18"/>
  <c r="BJ194" i="18"/>
  <c r="BK194" i="18"/>
  <c r="BO194" i="18"/>
  <c r="H195" i="18"/>
  <c r="I195" i="18"/>
  <c r="J195" i="18"/>
  <c r="K195" i="18"/>
  <c r="L195" i="18"/>
  <c r="M195" i="18"/>
  <c r="N195" i="18"/>
  <c r="O195" i="18"/>
  <c r="P195" i="18"/>
  <c r="Q195" i="18"/>
  <c r="R195" i="18"/>
  <c r="S195" i="18"/>
  <c r="T195" i="18"/>
  <c r="U195" i="18"/>
  <c r="V195" i="18"/>
  <c r="W195" i="18"/>
  <c r="X195" i="18"/>
  <c r="Y195" i="18"/>
  <c r="Z195" i="18"/>
  <c r="AA195" i="18"/>
  <c r="AB195" i="18"/>
  <c r="AC195" i="18"/>
  <c r="AD195" i="18"/>
  <c r="AE195" i="18"/>
  <c r="AF195" i="18"/>
  <c r="AG195" i="18"/>
  <c r="AH195" i="18"/>
  <c r="AI195" i="18"/>
  <c r="AJ195" i="18"/>
  <c r="AK195" i="18"/>
  <c r="AL195" i="18"/>
  <c r="AM195" i="18"/>
  <c r="AN195" i="18"/>
  <c r="AO195" i="18"/>
  <c r="AP195" i="18"/>
  <c r="AQ195" i="18"/>
  <c r="AR195" i="18"/>
  <c r="AS195" i="18"/>
  <c r="AT195" i="18"/>
  <c r="AU195" i="18"/>
  <c r="AV195" i="18"/>
  <c r="AW195" i="18"/>
  <c r="AX195" i="18"/>
  <c r="AY195" i="18"/>
  <c r="AZ195" i="18"/>
  <c r="BA195" i="18"/>
  <c r="BB195" i="18"/>
  <c r="BC195" i="18"/>
  <c r="BD195" i="18"/>
  <c r="BE195" i="18"/>
  <c r="BF195" i="18"/>
  <c r="BG195" i="18"/>
  <c r="BH195" i="18"/>
  <c r="BI195" i="18"/>
  <c r="BJ195" i="18"/>
  <c r="BK195" i="18"/>
  <c r="BO195" i="18"/>
  <c r="H196" i="18"/>
  <c r="I196" i="18"/>
  <c r="J196" i="18"/>
  <c r="K196" i="18"/>
  <c r="L196" i="18"/>
  <c r="M196" i="18"/>
  <c r="N196" i="18"/>
  <c r="O196" i="18"/>
  <c r="P196" i="18"/>
  <c r="Q196" i="18"/>
  <c r="R196" i="18"/>
  <c r="S196" i="18"/>
  <c r="T196" i="18"/>
  <c r="U196" i="18"/>
  <c r="V196" i="18"/>
  <c r="W196" i="18"/>
  <c r="X196" i="18"/>
  <c r="Y196" i="18"/>
  <c r="Z196" i="18"/>
  <c r="AA196" i="18"/>
  <c r="AB196" i="18"/>
  <c r="AC196" i="18"/>
  <c r="AD196" i="18"/>
  <c r="AE196" i="18"/>
  <c r="AF196" i="18"/>
  <c r="AG196" i="18"/>
  <c r="AH196" i="18"/>
  <c r="AI196" i="18"/>
  <c r="AJ196" i="18"/>
  <c r="AK196" i="18"/>
  <c r="AL196" i="18"/>
  <c r="AM196" i="18"/>
  <c r="AN196" i="18"/>
  <c r="AO196" i="18"/>
  <c r="AP196" i="18"/>
  <c r="AQ196" i="18"/>
  <c r="AR196" i="18"/>
  <c r="AS196" i="18"/>
  <c r="AT196" i="18"/>
  <c r="AU196" i="18"/>
  <c r="AV196" i="18"/>
  <c r="AW196" i="18"/>
  <c r="AX196" i="18"/>
  <c r="AY196" i="18"/>
  <c r="AZ196" i="18"/>
  <c r="BA196" i="18"/>
  <c r="BB196" i="18"/>
  <c r="BC196" i="18"/>
  <c r="BD196" i="18"/>
  <c r="BE196" i="18"/>
  <c r="BF196" i="18"/>
  <c r="BG196" i="18"/>
  <c r="BH196" i="18"/>
  <c r="BI196" i="18"/>
  <c r="BJ196" i="18"/>
  <c r="BK196" i="18"/>
  <c r="BO196" i="18"/>
  <c r="H197" i="18"/>
  <c r="I197" i="18"/>
  <c r="J197" i="18"/>
  <c r="K197" i="18"/>
  <c r="L197" i="18"/>
  <c r="M197" i="18"/>
  <c r="N197" i="18"/>
  <c r="O197" i="18"/>
  <c r="P197" i="18"/>
  <c r="Q197" i="18"/>
  <c r="R197" i="18"/>
  <c r="S197" i="18"/>
  <c r="T197" i="18"/>
  <c r="U197" i="18"/>
  <c r="V197" i="18"/>
  <c r="W197" i="18"/>
  <c r="X197" i="18"/>
  <c r="Y197" i="18"/>
  <c r="Z197" i="18"/>
  <c r="AA197" i="18"/>
  <c r="AB197" i="18"/>
  <c r="AC197" i="18"/>
  <c r="AD197" i="18"/>
  <c r="AE197" i="18"/>
  <c r="AF197" i="18"/>
  <c r="AG197" i="18"/>
  <c r="AH197" i="18"/>
  <c r="AI197" i="18"/>
  <c r="AJ197" i="18"/>
  <c r="AK197" i="18"/>
  <c r="AL197" i="18"/>
  <c r="AM197" i="18"/>
  <c r="AN197" i="18"/>
  <c r="AO197" i="18"/>
  <c r="AP197" i="18"/>
  <c r="AQ197" i="18"/>
  <c r="AR197" i="18"/>
  <c r="AS197" i="18"/>
  <c r="AT197" i="18"/>
  <c r="AU197" i="18"/>
  <c r="AV197" i="18"/>
  <c r="AW197" i="18"/>
  <c r="AX197" i="18"/>
  <c r="AY197" i="18"/>
  <c r="AZ197" i="18"/>
  <c r="BA197" i="18"/>
  <c r="BB197" i="18"/>
  <c r="BC197" i="18"/>
  <c r="BD197" i="18"/>
  <c r="BE197" i="18"/>
  <c r="BF197" i="18"/>
  <c r="BG197" i="18"/>
  <c r="BH197" i="18"/>
  <c r="BI197" i="18"/>
  <c r="BJ197" i="18"/>
  <c r="BK197" i="18"/>
  <c r="BO197" i="18"/>
  <c r="H198" i="18"/>
  <c r="I198" i="18"/>
  <c r="J198" i="18"/>
  <c r="K198" i="18"/>
  <c r="L198" i="18"/>
  <c r="M198" i="18"/>
  <c r="N198" i="18"/>
  <c r="O198" i="18"/>
  <c r="P198" i="18"/>
  <c r="Q198" i="18"/>
  <c r="R198" i="18"/>
  <c r="S198" i="18"/>
  <c r="T198" i="18"/>
  <c r="U198" i="18"/>
  <c r="V198" i="18"/>
  <c r="W198" i="18"/>
  <c r="X198" i="18"/>
  <c r="Y198" i="18"/>
  <c r="Z198" i="18"/>
  <c r="AA198" i="18"/>
  <c r="AB198" i="18"/>
  <c r="AC198" i="18"/>
  <c r="AD198" i="18"/>
  <c r="AE198" i="18"/>
  <c r="AF198" i="18"/>
  <c r="AG198" i="18"/>
  <c r="AH198" i="18"/>
  <c r="AI198" i="18"/>
  <c r="AJ198" i="18"/>
  <c r="AK198" i="18"/>
  <c r="AL198" i="18"/>
  <c r="AM198" i="18"/>
  <c r="AN198" i="18"/>
  <c r="AO198" i="18"/>
  <c r="AP198" i="18"/>
  <c r="AQ198" i="18"/>
  <c r="AR198" i="18"/>
  <c r="AS198" i="18"/>
  <c r="AT198" i="18"/>
  <c r="AU198" i="18"/>
  <c r="AV198" i="18"/>
  <c r="AW198" i="18"/>
  <c r="AX198" i="18"/>
  <c r="AY198" i="18"/>
  <c r="AZ198" i="18"/>
  <c r="BA198" i="18"/>
  <c r="BB198" i="18"/>
  <c r="BC198" i="18"/>
  <c r="BD198" i="18"/>
  <c r="BE198" i="18"/>
  <c r="BF198" i="18"/>
  <c r="BG198" i="18"/>
  <c r="BH198" i="18"/>
  <c r="BI198" i="18"/>
  <c r="BJ198" i="18"/>
  <c r="BK198" i="18"/>
  <c r="BO198" i="18"/>
  <c r="H199" i="18"/>
  <c r="I199" i="18"/>
  <c r="J199" i="18"/>
  <c r="K199" i="18"/>
  <c r="L199" i="18"/>
  <c r="M199" i="18"/>
  <c r="N199" i="18"/>
  <c r="O199" i="18"/>
  <c r="P199" i="18"/>
  <c r="Q199" i="18"/>
  <c r="R199" i="18"/>
  <c r="S199" i="18"/>
  <c r="T199" i="18"/>
  <c r="U199" i="18"/>
  <c r="V199" i="18"/>
  <c r="W199" i="18"/>
  <c r="X199" i="18"/>
  <c r="Y199" i="18"/>
  <c r="Z199" i="18"/>
  <c r="AA199" i="18"/>
  <c r="AB199" i="18"/>
  <c r="AC199" i="18"/>
  <c r="AD199" i="18"/>
  <c r="AE199" i="18"/>
  <c r="AF199" i="18"/>
  <c r="AG199" i="18"/>
  <c r="AH199" i="18"/>
  <c r="AI199" i="18"/>
  <c r="AJ199" i="18"/>
  <c r="AK199" i="18"/>
  <c r="AL199" i="18"/>
  <c r="AM199" i="18"/>
  <c r="AN199" i="18"/>
  <c r="AO199" i="18"/>
  <c r="AP199" i="18"/>
  <c r="AQ199" i="18"/>
  <c r="AR199" i="18"/>
  <c r="AS199" i="18"/>
  <c r="AT199" i="18"/>
  <c r="AU199" i="18"/>
  <c r="AV199" i="18"/>
  <c r="AW199" i="18"/>
  <c r="AX199" i="18"/>
  <c r="AY199" i="18"/>
  <c r="AZ199" i="18"/>
  <c r="BA199" i="18"/>
  <c r="BB199" i="18"/>
  <c r="BC199" i="18"/>
  <c r="BD199" i="18"/>
  <c r="BE199" i="18"/>
  <c r="BF199" i="18"/>
  <c r="BG199" i="18"/>
  <c r="BH199" i="18"/>
  <c r="BI199" i="18"/>
  <c r="BJ199" i="18"/>
  <c r="BK199" i="18"/>
  <c r="BO199" i="18"/>
  <c r="H200" i="18"/>
  <c r="I200" i="18"/>
  <c r="J200" i="18"/>
  <c r="K200" i="18"/>
  <c r="L200" i="18"/>
  <c r="M200" i="18"/>
  <c r="N200" i="18"/>
  <c r="O200" i="18"/>
  <c r="P200" i="18"/>
  <c r="Q200" i="18"/>
  <c r="R200" i="18"/>
  <c r="S200" i="18"/>
  <c r="T200" i="18"/>
  <c r="U200" i="18"/>
  <c r="V200" i="18"/>
  <c r="W200" i="18"/>
  <c r="X200" i="18"/>
  <c r="Y200" i="18"/>
  <c r="Z200" i="18"/>
  <c r="AA200" i="18"/>
  <c r="AB200" i="18"/>
  <c r="AC200" i="18"/>
  <c r="AD200" i="18"/>
  <c r="AE200" i="18"/>
  <c r="AF200" i="18"/>
  <c r="AG200" i="18"/>
  <c r="AH200" i="18"/>
  <c r="AI200" i="18"/>
  <c r="AJ200" i="18"/>
  <c r="AK200" i="18"/>
  <c r="AL200" i="18"/>
  <c r="AM200" i="18"/>
  <c r="AN200" i="18"/>
  <c r="AO200" i="18"/>
  <c r="AP200" i="18"/>
  <c r="AQ200" i="18"/>
  <c r="AR200" i="18"/>
  <c r="AS200" i="18"/>
  <c r="AT200" i="18"/>
  <c r="AU200" i="18"/>
  <c r="AV200" i="18"/>
  <c r="AW200" i="18"/>
  <c r="AX200" i="18"/>
  <c r="AY200" i="18"/>
  <c r="AZ200" i="18"/>
  <c r="BA200" i="18"/>
  <c r="BB200" i="18"/>
  <c r="BC200" i="18"/>
  <c r="BD200" i="18"/>
  <c r="BE200" i="18"/>
  <c r="BF200" i="18"/>
  <c r="BG200" i="18"/>
  <c r="BH200" i="18"/>
  <c r="BI200" i="18"/>
  <c r="BJ200" i="18"/>
  <c r="BK200" i="18"/>
  <c r="BO200" i="18"/>
  <c r="H201" i="18"/>
  <c r="I201" i="18"/>
  <c r="J201" i="18"/>
  <c r="K201" i="18"/>
  <c r="L201" i="18"/>
  <c r="M201" i="18"/>
  <c r="N201" i="18"/>
  <c r="O201" i="18"/>
  <c r="P201" i="18"/>
  <c r="Q201" i="18"/>
  <c r="R201" i="18"/>
  <c r="S201" i="18"/>
  <c r="T201" i="18"/>
  <c r="U201" i="18"/>
  <c r="V201" i="18"/>
  <c r="W201" i="18"/>
  <c r="X201" i="18"/>
  <c r="Y201" i="18"/>
  <c r="Z201" i="18"/>
  <c r="AA201" i="18"/>
  <c r="AB201" i="18"/>
  <c r="AC201" i="18"/>
  <c r="AD201" i="18"/>
  <c r="AE201" i="18"/>
  <c r="AF201" i="18"/>
  <c r="AG201" i="18"/>
  <c r="AH201" i="18"/>
  <c r="AI201" i="18"/>
  <c r="AJ201" i="18"/>
  <c r="AK201" i="18"/>
  <c r="AL201" i="18"/>
  <c r="AM201" i="18"/>
  <c r="AN201" i="18"/>
  <c r="AO201" i="18"/>
  <c r="AP201" i="18"/>
  <c r="AQ201" i="18"/>
  <c r="AR201" i="18"/>
  <c r="AS201" i="18"/>
  <c r="AT201" i="18"/>
  <c r="AU201" i="18"/>
  <c r="AV201" i="18"/>
  <c r="AW201" i="18"/>
  <c r="AX201" i="18"/>
  <c r="AY201" i="18"/>
  <c r="AZ201" i="18"/>
  <c r="BA201" i="18"/>
  <c r="BB201" i="18"/>
  <c r="BC201" i="18"/>
  <c r="BD201" i="18"/>
  <c r="BE201" i="18"/>
  <c r="BF201" i="18"/>
  <c r="BG201" i="18"/>
  <c r="BH201" i="18"/>
  <c r="BI201" i="18"/>
  <c r="BJ201" i="18"/>
  <c r="BK201" i="18"/>
  <c r="BO201" i="18"/>
  <c r="H202" i="18"/>
  <c r="I202" i="18"/>
  <c r="J202" i="18"/>
  <c r="K202" i="18"/>
  <c r="L202" i="18"/>
  <c r="M202" i="18"/>
  <c r="N202" i="18"/>
  <c r="O202" i="18"/>
  <c r="P202" i="18"/>
  <c r="Q202" i="18"/>
  <c r="R202" i="18"/>
  <c r="S202" i="18"/>
  <c r="T202" i="18"/>
  <c r="U202" i="18"/>
  <c r="V202" i="18"/>
  <c r="W202" i="18"/>
  <c r="X202" i="18"/>
  <c r="Y202" i="18"/>
  <c r="Z202" i="18"/>
  <c r="AA202" i="18"/>
  <c r="AB202" i="18"/>
  <c r="AC202" i="18"/>
  <c r="AD202" i="18"/>
  <c r="AE202" i="18"/>
  <c r="AF202" i="18"/>
  <c r="AG202" i="18"/>
  <c r="AH202" i="18"/>
  <c r="AI202" i="18"/>
  <c r="AJ202" i="18"/>
  <c r="AK202" i="18"/>
  <c r="AL202" i="18"/>
  <c r="AM202" i="18"/>
  <c r="AN202" i="18"/>
  <c r="AO202" i="18"/>
  <c r="AP202" i="18"/>
  <c r="AQ202" i="18"/>
  <c r="AR202" i="18"/>
  <c r="AS202" i="18"/>
  <c r="AT202" i="18"/>
  <c r="AU202" i="18"/>
  <c r="AV202" i="18"/>
  <c r="AW202" i="18"/>
  <c r="AX202" i="18"/>
  <c r="AY202" i="18"/>
  <c r="AZ202" i="18"/>
  <c r="BA202" i="18"/>
  <c r="BB202" i="18"/>
  <c r="BC202" i="18"/>
  <c r="BD202" i="18"/>
  <c r="BE202" i="18"/>
  <c r="BF202" i="18"/>
  <c r="BG202" i="18"/>
  <c r="BH202" i="18"/>
  <c r="BI202" i="18"/>
  <c r="BJ202" i="18"/>
  <c r="BK202" i="18"/>
  <c r="BO202" i="18"/>
  <c r="H203" i="18"/>
  <c r="I203" i="18"/>
  <c r="J203" i="18"/>
  <c r="K203" i="18"/>
  <c r="L203" i="18"/>
  <c r="M203" i="18"/>
  <c r="N203" i="18"/>
  <c r="O203" i="18"/>
  <c r="P203" i="18"/>
  <c r="Q203" i="18"/>
  <c r="R203" i="18"/>
  <c r="S203" i="18"/>
  <c r="T203" i="18"/>
  <c r="U203" i="18"/>
  <c r="V203" i="18"/>
  <c r="W203" i="18"/>
  <c r="X203" i="18"/>
  <c r="Y203" i="18"/>
  <c r="Z203" i="18"/>
  <c r="AA203" i="18"/>
  <c r="AB203" i="18"/>
  <c r="AC203" i="18"/>
  <c r="AD203" i="18"/>
  <c r="AE203" i="18"/>
  <c r="AF203" i="18"/>
  <c r="AG203" i="18"/>
  <c r="AH203" i="18"/>
  <c r="AI203" i="18"/>
  <c r="AJ203" i="18"/>
  <c r="AK203" i="18"/>
  <c r="AL203" i="18"/>
  <c r="AM203" i="18"/>
  <c r="AN203" i="18"/>
  <c r="AO203" i="18"/>
  <c r="AP203" i="18"/>
  <c r="AQ203" i="18"/>
  <c r="AR203" i="18"/>
  <c r="AS203" i="18"/>
  <c r="AT203" i="18"/>
  <c r="AU203" i="18"/>
  <c r="AV203" i="18"/>
  <c r="AW203" i="18"/>
  <c r="AX203" i="18"/>
  <c r="AY203" i="18"/>
  <c r="AZ203" i="18"/>
  <c r="BA203" i="18"/>
  <c r="BB203" i="18"/>
  <c r="BC203" i="18"/>
  <c r="BD203" i="18"/>
  <c r="BE203" i="18"/>
  <c r="BF203" i="18"/>
  <c r="BG203" i="18"/>
  <c r="BH203" i="18"/>
  <c r="BI203" i="18"/>
  <c r="BJ203" i="18"/>
  <c r="BK203" i="18"/>
  <c r="BO203" i="18"/>
  <c r="H204" i="18"/>
  <c r="I204" i="18"/>
  <c r="J204" i="18"/>
  <c r="K204" i="18"/>
  <c r="L204" i="18"/>
  <c r="M204" i="18"/>
  <c r="N204" i="18"/>
  <c r="O204" i="18"/>
  <c r="P204" i="18"/>
  <c r="Q204" i="18"/>
  <c r="R204" i="18"/>
  <c r="S204" i="18"/>
  <c r="T204" i="18"/>
  <c r="U204" i="18"/>
  <c r="V204" i="18"/>
  <c r="W204" i="18"/>
  <c r="X204" i="18"/>
  <c r="Y204" i="18"/>
  <c r="Z204" i="18"/>
  <c r="AA204" i="18"/>
  <c r="AB204" i="18"/>
  <c r="AC204" i="18"/>
  <c r="AD204" i="18"/>
  <c r="AE204" i="18"/>
  <c r="AF204" i="18"/>
  <c r="AG204" i="18"/>
  <c r="AH204" i="18"/>
  <c r="AI204" i="18"/>
  <c r="AJ204" i="18"/>
  <c r="AK204" i="18"/>
  <c r="AL204" i="18"/>
  <c r="AM204" i="18"/>
  <c r="AN204" i="18"/>
  <c r="AO204" i="18"/>
  <c r="AP204" i="18"/>
  <c r="AQ204" i="18"/>
  <c r="AR204" i="18"/>
  <c r="AS204" i="18"/>
  <c r="AT204" i="18"/>
  <c r="AU204" i="18"/>
  <c r="AV204" i="18"/>
  <c r="AW204" i="18"/>
  <c r="AX204" i="18"/>
  <c r="AY204" i="18"/>
  <c r="AZ204" i="18"/>
  <c r="BA204" i="18"/>
  <c r="BB204" i="18"/>
  <c r="BC204" i="18"/>
  <c r="BD204" i="18"/>
  <c r="BE204" i="18"/>
  <c r="BF204" i="18"/>
  <c r="BG204" i="18"/>
  <c r="BH204" i="18"/>
  <c r="BI204" i="18"/>
  <c r="BJ204" i="18"/>
  <c r="BK204" i="18"/>
  <c r="BO204" i="18"/>
  <c r="H205" i="18"/>
  <c r="I205" i="18"/>
  <c r="J205" i="18"/>
  <c r="K205" i="18"/>
  <c r="L205" i="18"/>
  <c r="M205" i="18"/>
  <c r="N205" i="18"/>
  <c r="O205" i="18"/>
  <c r="P205" i="18"/>
  <c r="Q205" i="18"/>
  <c r="R205" i="18"/>
  <c r="S205" i="18"/>
  <c r="T205" i="18"/>
  <c r="U205" i="18"/>
  <c r="V205" i="18"/>
  <c r="W205" i="18"/>
  <c r="X205" i="18"/>
  <c r="Y205" i="18"/>
  <c r="Z205" i="18"/>
  <c r="AA205" i="18"/>
  <c r="AB205" i="18"/>
  <c r="AC205" i="18"/>
  <c r="AD205" i="18"/>
  <c r="AE205" i="18"/>
  <c r="AF205" i="18"/>
  <c r="AG205" i="18"/>
  <c r="AH205" i="18"/>
  <c r="AI205" i="18"/>
  <c r="AJ205" i="18"/>
  <c r="AK205" i="18"/>
  <c r="AL205" i="18"/>
  <c r="AM205" i="18"/>
  <c r="AN205" i="18"/>
  <c r="AO205" i="18"/>
  <c r="AP205" i="18"/>
  <c r="AQ205" i="18"/>
  <c r="AR205" i="18"/>
  <c r="AS205" i="18"/>
  <c r="AT205" i="18"/>
  <c r="AU205" i="18"/>
  <c r="AV205" i="18"/>
  <c r="AW205" i="18"/>
  <c r="AX205" i="18"/>
  <c r="AY205" i="18"/>
  <c r="AZ205" i="18"/>
  <c r="BA205" i="18"/>
  <c r="BB205" i="18"/>
  <c r="BC205" i="18"/>
  <c r="BD205" i="18"/>
  <c r="BE205" i="18"/>
  <c r="BF205" i="18"/>
  <c r="BG205" i="18"/>
  <c r="BH205" i="18"/>
  <c r="BI205" i="18"/>
  <c r="BJ205" i="18"/>
  <c r="BK205" i="18"/>
  <c r="BO205" i="18"/>
  <c r="H206" i="18"/>
  <c r="I206" i="18"/>
  <c r="J206" i="18"/>
  <c r="K206" i="18"/>
  <c r="L206" i="18"/>
  <c r="M206" i="18"/>
  <c r="N206" i="18"/>
  <c r="O206" i="18"/>
  <c r="P206" i="18"/>
  <c r="Q206" i="18"/>
  <c r="R206" i="18"/>
  <c r="S206" i="18"/>
  <c r="T206" i="18"/>
  <c r="U206" i="18"/>
  <c r="V206" i="18"/>
  <c r="W206" i="18"/>
  <c r="X206" i="18"/>
  <c r="Y206" i="18"/>
  <c r="Z206" i="18"/>
  <c r="AA206" i="18"/>
  <c r="AB206" i="18"/>
  <c r="AC206" i="18"/>
  <c r="AD206" i="18"/>
  <c r="AE206" i="18"/>
  <c r="AF206" i="18"/>
  <c r="AG206" i="18"/>
  <c r="AH206" i="18"/>
  <c r="AI206" i="18"/>
  <c r="AJ206" i="18"/>
  <c r="AK206" i="18"/>
  <c r="AL206" i="18"/>
  <c r="AM206" i="18"/>
  <c r="AN206" i="18"/>
  <c r="AO206" i="18"/>
  <c r="AP206" i="18"/>
  <c r="AQ206" i="18"/>
  <c r="AR206" i="18"/>
  <c r="AS206" i="18"/>
  <c r="AT206" i="18"/>
  <c r="AU206" i="18"/>
  <c r="AV206" i="18"/>
  <c r="AW206" i="18"/>
  <c r="AX206" i="18"/>
  <c r="AY206" i="18"/>
  <c r="AZ206" i="18"/>
  <c r="BA206" i="18"/>
  <c r="BB206" i="18"/>
  <c r="BC206" i="18"/>
  <c r="BD206" i="18"/>
  <c r="BE206" i="18"/>
  <c r="BF206" i="18"/>
  <c r="BG206" i="18"/>
  <c r="BH206" i="18"/>
  <c r="BI206" i="18"/>
  <c r="BJ206" i="18"/>
  <c r="BK206" i="18"/>
  <c r="BO206" i="18"/>
  <c r="H207" i="18"/>
  <c r="I207" i="18"/>
  <c r="J207" i="18"/>
  <c r="K207" i="18"/>
  <c r="L207" i="18"/>
  <c r="M207" i="18"/>
  <c r="N207" i="18"/>
  <c r="O207" i="18"/>
  <c r="P207" i="18"/>
  <c r="Q207" i="18"/>
  <c r="R207" i="18"/>
  <c r="S207" i="18"/>
  <c r="T207" i="18"/>
  <c r="U207" i="18"/>
  <c r="V207" i="18"/>
  <c r="W207" i="18"/>
  <c r="X207" i="18"/>
  <c r="Y207" i="18"/>
  <c r="Z207" i="18"/>
  <c r="AA207" i="18"/>
  <c r="AB207" i="18"/>
  <c r="AC207" i="18"/>
  <c r="AD207" i="18"/>
  <c r="AE207" i="18"/>
  <c r="AF207" i="18"/>
  <c r="AG207" i="18"/>
  <c r="AH207" i="18"/>
  <c r="AI207" i="18"/>
  <c r="AJ207" i="18"/>
  <c r="AK207" i="18"/>
  <c r="AL207" i="18"/>
  <c r="AM207" i="18"/>
  <c r="AN207" i="18"/>
  <c r="AO207" i="18"/>
  <c r="AP207" i="18"/>
  <c r="AQ207" i="18"/>
  <c r="AR207" i="18"/>
  <c r="AS207" i="18"/>
  <c r="AT207" i="18"/>
  <c r="AU207" i="18"/>
  <c r="AV207" i="18"/>
  <c r="AW207" i="18"/>
  <c r="AX207" i="18"/>
  <c r="AY207" i="18"/>
  <c r="AZ207" i="18"/>
  <c r="BA207" i="18"/>
  <c r="BB207" i="18"/>
  <c r="BC207" i="18"/>
  <c r="BD207" i="18"/>
  <c r="BE207" i="18"/>
  <c r="BF207" i="18"/>
  <c r="BG207" i="18"/>
  <c r="BH207" i="18"/>
  <c r="BI207" i="18"/>
  <c r="BJ207" i="18"/>
  <c r="BK207" i="18"/>
  <c r="BO207" i="18"/>
  <c r="H208" i="18"/>
  <c r="I208" i="18"/>
  <c r="J208" i="18"/>
  <c r="K208" i="18"/>
  <c r="L208" i="18"/>
  <c r="M208" i="18"/>
  <c r="N208" i="18"/>
  <c r="O208" i="18"/>
  <c r="P208" i="18"/>
  <c r="Q208" i="18"/>
  <c r="R208" i="18"/>
  <c r="S208" i="18"/>
  <c r="T208" i="18"/>
  <c r="U208" i="18"/>
  <c r="V208" i="18"/>
  <c r="W208" i="18"/>
  <c r="X208" i="18"/>
  <c r="Y208" i="18"/>
  <c r="Z208" i="18"/>
  <c r="AA208" i="18"/>
  <c r="AB208" i="18"/>
  <c r="AC208" i="18"/>
  <c r="AD208" i="18"/>
  <c r="AE208" i="18"/>
  <c r="AF208" i="18"/>
  <c r="AG208" i="18"/>
  <c r="AH208" i="18"/>
  <c r="AI208" i="18"/>
  <c r="AJ208" i="18"/>
  <c r="AK208" i="18"/>
  <c r="AL208" i="18"/>
  <c r="AM208" i="18"/>
  <c r="AN208" i="18"/>
  <c r="AO208" i="18"/>
  <c r="AP208" i="18"/>
  <c r="AQ208" i="18"/>
  <c r="AR208" i="18"/>
  <c r="AS208" i="18"/>
  <c r="AT208" i="18"/>
  <c r="AU208" i="18"/>
  <c r="AV208" i="18"/>
  <c r="AW208" i="18"/>
  <c r="AX208" i="18"/>
  <c r="AY208" i="18"/>
  <c r="AZ208" i="18"/>
  <c r="BA208" i="18"/>
  <c r="BB208" i="18"/>
  <c r="BC208" i="18"/>
  <c r="BD208" i="18"/>
  <c r="BE208" i="18"/>
  <c r="BF208" i="18"/>
  <c r="BG208" i="18"/>
  <c r="BH208" i="18"/>
  <c r="BI208" i="18"/>
  <c r="BJ208" i="18"/>
  <c r="BK208" i="18"/>
  <c r="BO208" i="18"/>
  <c r="H209" i="18"/>
  <c r="I209" i="18"/>
  <c r="J209" i="18"/>
  <c r="K209" i="18"/>
  <c r="L209" i="18"/>
  <c r="M209" i="18"/>
  <c r="N209" i="18"/>
  <c r="O209" i="18"/>
  <c r="P209" i="18"/>
  <c r="Q209" i="18"/>
  <c r="R209" i="18"/>
  <c r="S209" i="18"/>
  <c r="T209" i="18"/>
  <c r="U209" i="18"/>
  <c r="V209" i="18"/>
  <c r="W209" i="18"/>
  <c r="X209" i="18"/>
  <c r="Y209" i="18"/>
  <c r="Z209" i="18"/>
  <c r="AA209" i="18"/>
  <c r="AB209" i="18"/>
  <c r="AC209" i="18"/>
  <c r="AD209" i="18"/>
  <c r="AE209" i="18"/>
  <c r="AF209" i="18"/>
  <c r="AG209" i="18"/>
  <c r="AH209" i="18"/>
  <c r="AI209" i="18"/>
  <c r="AJ209" i="18"/>
  <c r="AK209" i="18"/>
  <c r="AL209" i="18"/>
  <c r="AM209" i="18"/>
  <c r="AN209" i="18"/>
  <c r="AO209" i="18"/>
  <c r="AP209" i="18"/>
  <c r="AQ209" i="18"/>
  <c r="AR209" i="18"/>
  <c r="AS209" i="18"/>
  <c r="AT209" i="18"/>
  <c r="AU209" i="18"/>
  <c r="AV209" i="18"/>
  <c r="AW209" i="18"/>
  <c r="AX209" i="18"/>
  <c r="AY209" i="18"/>
  <c r="AZ209" i="18"/>
  <c r="BA209" i="18"/>
  <c r="BB209" i="18"/>
  <c r="BC209" i="18"/>
  <c r="BD209" i="18"/>
  <c r="BE209" i="18"/>
  <c r="BF209" i="18"/>
  <c r="BG209" i="18"/>
  <c r="BH209" i="18"/>
  <c r="BI209" i="18"/>
  <c r="BJ209" i="18"/>
  <c r="BK209" i="18"/>
  <c r="BO209" i="18"/>
  <c r="H210" i="18"/>
  <c r="I210" i="18"/>
  <c r="J210" i="18"/>
  <c r="K210" i="18"/>
  <c r="L210" i="18"/>
  <c r="M210" i="18"/>
  <c r="N210" i="18"/>
  <c r="O210" i="18"/>
  <c r="P210" i="18"/>
  <c r="Q210" i="18"/>
  <c r="R210" i="18"/>
  <c r="S210" i="18"/>
  <c r="T210" i="18"/>
  <c r="U210" i="18"/>
  <c r="V210" i="18"/>
  <c r="W210" i="18"/>
  <c r="X210" i="18"/>
  <c r="Y210" i="18"/>
  <c r="Z210" i="18"/>
  <c r="AA210" i="18"/>
  <c r="AB210" i="18"/>
  <c r="AC210" i="18"/>
  <c r="AD210" i="18"/>
  <c r="AE210" i="18"/>
  <c r="AF210" i="18"/>
  <c r="AG210" i="18"/>
  <c r="AH210" i="18"/>
  <c r="AI210" i="18"/>
  <c r="AJ210" i="18"/>
  <c r="AK210" i="18"/>
  <c r="AL210" i="18"/>
  <c r="AM210" i="18"/>
  <c r="AN210" i="18"/>
  <c r="AO210" i="18"/>
  <c r="AP210" i="18"/>
  <c r="AQ210" i="18"/>
  <c r="AR210" i="18"/>
  <c r="AS210" i="18"/>
  <c r="AT210" i="18"/>
  <c r="AU210" i="18"/>
  <c r="AV210" i="18"/>
  <c r="AW210" i="18"/>
  <c r="AX210" i="18"/>
  <c r="AY210" i="18"/>
  <c r="AZ210" i="18"/>
  <c r="BA210" i="18"/>
  <c r="BB210" i="18"/>
  <c r="BC210" i="18"/>
  <c r="BD210" i="18"/>
  <c r="BE210" i="18"/>
  <c r="BF210" i="18"/>
  <c r="BG210" i="18"/>
  <c r="BH210" i="18"/>
  <c r="BI210" i="18"/>
  <c r="BJ210" i="18"/>
  <c r="BK210" i="18"/>
  <c r="BO210" i="18"/>
  <c r="H211" i="18"/>
  <c r="I211" i="18"/>
  <c r="J211" i="18"/>
  <c r="K211" i="18"/>
  <c r="L211" i="18"/>
  <c r="M211" i="18"/>
  <c r="N211" i="18"/>
  <c r="O211" i="18"/>
  <c r="P211" i="18"/>
  <c r="Q211" i="18"/>
  <c r="R211" i="18"/>
  <c r="S211" i="18"/>
  <c r="T211" i="18"/>
  <c r="U211" i="18"/>
  <c r="V211" i="18"/>
  <c r="W211" i="18"/>
  <c r="X211" i="18"/>
  <c r="Y211" i="18"/>
  <c r="Z211" i="18"/>
  <c r="AA211" i="18"/>
  <c r="AB211" i="18"/>
  <c r="AC211" i="18"/>
  <c r="AD211" i="18"/>
  <c r="AE211" i="18"/>
  <c r="AF211" i="18"/>
  <c r="AG211" i="18"/>
  <c r="AH211" i="18"/>
  <c r="AI211" i="18"/>
  <c r="AJ211" i="18"/>
  <c r="AK211" i="18"/>
  <c r="AL211" i="18"/>
  <c r="AM211" i="18"/>
  <c r="AN211" i="18"/>
  <c r="AO211" i="18"/>
  <c r="AP211" i="18"/>
  <c r="AQ211" i="18"/>
  <c r="AR211" i="18"/>
  <c r="AS211" i="18"/>
  <c r="AT211" i="18"/>
  <c r="AU211" i="18"/>
  <c r="AV211" i="18"/>
  <c r="AW211" i="18"/>
  <c r="AX211" i="18"/>
  <c r="AY211" i="18"/>
  <c r="AZ211" i="18"/>
  <c r="BA211" i="18"/>
  <c r="BB211" i="18"/>
  <c r="BC211" i="18"/>
  <c r="BD211" i="18"/>
  <c r="BE211" i="18"/>
  <c r="BF211" i="18"/>
  <c r="BG211" i="18"/>
  <c r="BH211" i="18"/>
  <c r="BI211" i="18"/>
  <c r="BJ211" i="18"/>
  <c r="BK211" i="18"/>
  <c r="BO211" i="18"/>
  <c r="H212" i="18"/>
  <c r="I212" i="18"/>
  <c r="J212" i="18"/>
  <c r="K212" i="18"/>
  <c r="L212" i="18"/>
  <c r="M212" i="18"/>
  <c r="N212" i="18"/>
  <c r="O212" i="18"/>
  <c r="P212" i="18"/>
  <c r="Q212" i="18"/>
  <c r="R212" i="18"/>
  <c r="S212" i="18"/>
  <c r="T212" i="18"/>
  <c r="U212" i="18"/>
  <c r="V212" i="18"/>
  <c r="W212" i="18"/>
  <c r="X212" i="18"/>
  <c r="Y212" i="18"/>
  <c r="Z212" i="18"/>
  <c r="AA212" i="18"/>
  <c r="AB212" i="18"/>
  <c r="AC212" i="18"/>
  <c r="AD212" i="18"/>
  <c r="AE212" i="18"/>
  <c r="AF212" i="18"/>
  <c r="AG212" i="18"/>
  <c r="AH212" i="18"/>
  <c r="AI212" i="18"/>
  <c r="AJ212" i="18"/>
  <c r="AK212" i="18"/>
  <c r="AL212" i="18"/>
  <c r="AM212" i="18"/>
  <c r="AN212" i="18"/>
  <c r="AO212" i="18"/>
  <c r="AP212" i="18"/>
  <c r="AQ212" i="18"/>
  <c r="AR212" i="18"/>
  <c r="AS212" i="18"/>
  <c r="AT212" i="18"/>
  <c r="AU212" i="18"/>
  <c r="AV212" i="18"/>
  <c r="AW212" i="18"/>
  <c r="AX212" i="18"/>
  <c r="AY212" i="18"/>
  <c r="AZ212" i="18"/>
  <c r="BA212" i="18"/>
  <c r="BB212" i="18"/>
  <c r="BC212" i="18"/>
  <c r="BD212" i="18"/>
  <c r="BE212" i="18"/>
  <c r="BF212" i="18"/>
  <c r="BG212" i="18"/>
  <c r="BH212" i="18"/>
  <c r="BI212" i="18"/>
  <c r="BJ212" i="18"/>
  <c r="BK212" i="18"/>
  <c r="BO212" i="18"/>
  <c r="H213" i="18"/>
  <c r="I213" i="18"/>
  <c r="J213" i="18"/>
  <c r="K213" i="18"/>
  <c r="L213" i="18"/>
  <c r="M213" i="18"/>
  <c r="N213" i="18"/>
  <c r="O213" i="18"/>
  <c r="P213" i="18"/>
  <c r="Q213" i="18"/>
  <c r="R213" i="18"/>
  <c r="S213" i="18"/>
  <c r="T213" i="18"/>
  <c r="U213" i="18"/>
  <c r="V213" i="18"/>
  <c r="W213" i="18"/>
  <c r="X213" i="18"/>
  <c r="Y213" i="18"/>
  <c r="Z213" i="18"/>
  <c r="AA213" i="18"/>
  <c r="AB213" i="18"/>
  <c r="AC213" i="18"/>
  <c r="AD213" i="18"/>
  <c r="AE213" i="18"/>
  <c r="AF213" i="18"/>
  <c r="AG213" i="18"/>
  <c r="AH213" i="18"/>
  <c r="AI213" i="18"/>
  <c r="AJ213" i="18"/>
  <c r="AK213" i="18"/>
  <c r="AL213" i="18"/>
  <c r="AM213" i="18"/>
  <c r="AN213" i="18"/>
  <c r="AO213" i="18"/>
  <c r="AP213" i="18"/>
  <c r="AQ213" i="18"/>
  <c r="AR213" i="18"/>
  <c r="AS213" i="18"/>
  <c r="AT213" i="18"/>
  <c r="AU213" i="18"/>
  <c r="AV213" i="18"/>
  <c r="AW213" i="18"/>
  <c r="AX213" i="18"/>
  <c r="AY213" i="18"/>
  <c r="AZ213" i="18"/>
  <c r="BA213" i="18"/>
  <c r="BB213" i="18"/>
  <c r="BC213" i="18"/>
  <c r="BD213" i="18"/>
  <c r="BE213" i="18"/>
  <c r="BF213" i="18"/>
  <c r="BG213" i="18"/>
  <c r="BH213" i="18"/>
  <c r="BI213" i="18"/>
  <c r="BJ213" i="18"/>
  <c r="BK213" i="18"/>
  <c r="BO213" i="18"/>
  <c r="H214" i="18"/>
  <c r="I214" i="18"/>
  <c r="J214" i="18"/>
  <c r="K214" i="18"/>
  <c r="L214" i="18"/>
  <c r="M214" i="18"/>
  <c r="N214" i="18"/>
  <c r="O214" i="18"/>
  <c r="P214" i="18"/>
  <c r="Q214" i="18"/>
  <c r="R214" i="18"/>
  <c r="S214" i="18"/>
  <c r="T214" i="18"/>
  <c r="U214" i="18"/>
  <c r="V214" i="18"/>
  <c r="W214" i="18"/>
  <c r="X214" i="18"/>
  <c r="Y214" i="18"/>
  <c r="Z214" i="18"/>
  <c r="AA214" i="18"/>
  <c r="AB214" i="18"/>
  <c r="AC214" i="18"/>
  <c r="AD214" i="18"/>
  <c r="AE214" i="18"/>
  <c r="AF214" i="18"/>
  <c r="AG214" i="18"/>
  <c r="AH214" i="18"/>
  <c r="AI214" i="18"/>
  <c r="AJ214" i="18"/>
  <c r="AK214" i="18"/>
  <c r="AL214" i="18"/>
  <c r="AM214" i="18"/>
  <c r="AN214" i="18"/>
  <c r="AO214" i="18"/>
  <c r="AP214" i="18"/>
  <c r="AQ214" i="18"/>
  <c r="AR214" i="18"/>
  <c r="AS214" i="18"/>
  <c r="AT214" i="18"/>
  <c r="AU214" i="18"/>
  <c r="AV214" i="18"/>
  <c r="AW214" i="18"/>
  <c r="AX214" i="18"/>
  <c r="AY214" i="18"/>
  <c r="AZ214" i="18"/>
  <c r="BA214" i="18"/>
  <c r="BB214" i="18"/>
  <c r="BC214" i="18"/>
  <c r="BD214" i="18"/>
  <c r="BE214" i="18"/>
  <c r="BF214" i="18"/>
  <c r="BG214" i="18"/>
  <c r="BH214" i="18"/>
  <c r="BI214" i="18"/>
  <c r="BJ214" i="18"/>
  <c r="BK214" i="18"/>
  <c r="BO214" i="18"/>
  <c r="H215" i="18"/>
  <c r="I215" i="18"/>
  <c r="J215" i="18"/>
  <c r="K215" i="18"/>
  <c r="L215" i="18"/>
  <c r="M215" i="18"/>
  <c r="N215" i="18"/>
  <c r="O215" i="18"/>
  <c r="P215" i="18"/>
  <c r="Q215" i="18"/>
  <c r="R215" i="18"/>
  <c r="S215" i="18"/>
  <c r="T215" i="18"/>
  <c r="U215" i="18"/>
  <c r="V215" i="18"/>
  <c r="W215" i="18"/>
  <c r="X215" i="18"/>
  <c r="Y215" i="18"/>
  <c r="Z215" i="18"/>
  <c r="AA215" i="18"/>
  <c r="AB215" i="18"/>
  <c r="AC215" i="18"/>
  <c r="AD215" i="18"/>
  <c r="AE215" i="18"/>
  <c r="AF215" i="18"/>
  <c r="AG215" i="18"/>
  <c r="AH215" i="18"/>
  <c r="AI215" i="18"/>
  <c r="AJ215" i="18"/>
  <c r="AK215" i="18"/>
  <c r="AL215" i="18"/>
  <c r="AM215" i="18"/>
  <c r="AN215" i="18"/>
  <c r="AO215" i="18"/>
  <c r="AP215" i="18"/>
  <c r="AQ215" i="18"/>
  <c r="AR215" i="18"/>
  <c r="AS215" i="18"/>
  <c r="AT215" i="18"/>
  <c r="AU215" i="18"/>
  <c r="AV215" i="18"/>
  <c r="AW215" i="18"/>
  <c r="AX215" i="18"/>
  <c r="AY215" i="18"/>
  <c r="AZ215" i="18"/>
  <c r="BA215" i="18"/>
  <c r="BB215" i="18"/>
  <c r="BC215" i="18"/>
  <c r="BD215" i="18"/>
  <c r="BE215" i="18"/>
  <c r="BF215" i="18"/>
  <c r="BG215" i="18"/>
  <c r="BH215" i="18"/>
  <c r="BI215" i="18"/>
  <c r="BJ215" i="18"/>
  <c r="BK215" i="18"/>
  <c r="BO215" i="18"/>
  <c r="H216" i="18"/>
  <c r="I216" i="18"/>
  <c r="J216" i="18"/>
  <c r="K216" i="18"/>
  <c r="L216" i="18"/>
  <c r="M216" i="18"/>
  <c r="N216" i="18"/>
  <c r="O216" i="18"/>
  <c r="P216" i="18"/>
  <c r="Q216" i="18"/>
  <c r="R216" i="18"/>
  <c r="S216" i="18"/>
  <c r="T216" i="18"/>
  <c r="U216" i="18"/>
  <c r="V216" i="18"/>
  <c r="W216" i="18"/>
  <c r="X216" i="18"/>
  <c r="Y216" i="18"/>
  <c r="Z216" i="18"/>
  <c r="AA216" i="18"/>
  <c r="AB216" i="18"/>
  <c r="AC216" i="18"/>
  <c r="AD216" i="18"/>
  <c r="AE216" i="18"/>
  <c r="AF216" i="18"/>
  <c r="AG216" i="18"/>
  <c r="AH216" i="18"/>
  <c r="AI216" i="18"/>
  <c r="AJ216" i="18"/>
  <c r="AK216" i="18"/>
  <c r="AL216" i="18"/>
  <c r="AM216" i="18"/>
  <c r="AN216" i="18"/>
  <c r="AO216" i="18"/>
  <c r="AP216" i="18"/>
  <c r="AQ216" i="18"/>
  <c r="AR216" i="18"/>
  <c r="AS216" i="18"/>
  <c r="AT216" i="18"/>
  <c r="AU216" i="18"/>
  <c r="AV216" i="18"/>
  <c r="AW216" i="18"/>
  <c r="AX216" i="18"/>
  <c r="AY216" i="18"/>
  <c r="AZ216" i="18"/>
  <c r="BA216" i="18"/>
  <c r="BB216" i="18"/>
  <c r="BC216" i="18"/>
  <c r="BD216" i="18"/>
  <c r="BE216" i="18"/>
  <c r="BF216" i="18"/>
  <c r="BG216" i="18"/>
  <c r="BH216" i="18"/>
  <c r="BI216" i="18"/>
  <c r="BJ216" i="18"/>
  <c r="BK216" i="18"/>
  <c r="BO216" i="18"/>
  <c r="H217" i="18"/>
  <c r="I217" i="18"/>
  <c r="J217" i="18"/>
  <c r="K217" i="18"/>
  <c r="L217" i="18"/>
  <c r="M217" i="18"/>
  <c r="N217" i="18"/>
  <c r="O217" i="18"/>
  <c r="P217" i="18"/>
  <c r="Q217" i="18"/>
  <c r="R217" i="18"/>
  <c r="S217" i="18"/>
  <c r="T217" i="18"/>
  <c r="U217" i="18"/>
  <c r="V217" i="18"/>
  <c r="W217" i="18"/>
  <c r="X217" i="18"/>
  <c r="Y217" i="18"/>
  <c r="Z217" i="18"/>
  <c r="AA217" i="18"/>
  <c r="AB217" i="18"/>
  <c r="AC217" i="18"/>
  <c r="AD217" i="18"/>
  <c r="AE217" i="18"/>
  <c r="AF217" i="18"/>
  <c r="AG217" i="18"/>
  <c r="AH217" i="18"/>
  <c r="AI217" i="18"/>
  <c r="AJ217" i="18"/>
  <c r="AK217" i="18"/>
  <c r="AL217" i="18"/>
  <c r="AM217" i="18"/>
  <c r="AN217" i="18"/>
  <c r="AO217" i="18"/>
  <c r="AP217" i="18"/>
  <c r="AQ217" i="18"/>
  <c r="AR217" i="18"/>
  <c r="AS217" i="18"/>
  <c r="AT217" i="18"/>
  <c r="AU217" i="18"/>
  <c r="AV217" i="18"/>
  <c r="AW217" i="18"/>
  <c r="AX217" i="18"/>
  <c r="AY217" i="18"/>
  <c r="AZ217" i="18"/>
  <c r="BA217" i="18"/>
  <c r="BB217" i="18"/>
  <c r="BC217" i="18"/>
  <c r="BD217" i="18"/>
  <c r="BE217" i="18"/>
  <c r="BF217" i="18"/>
  <c r="BG217" i="18"/>
  <c r="BH217" i="18"/>
  <c r="BI217" i="18"/>
  <c r="BJ217" i="18"/>
  <c r="BK217" i="18"/>
  <c r="BO217" i="18"/>
  <c r="H218" i="18"/>
  <c r="I218" i="18"/>
  <c r="J218" i="18"/>
  <c r="K218" i="18"/>
  <c r="L218" i="18"/>
  <c r="M218" i="18"/>
  <c r="N218" i="18"/>
  <c r="O218" i="18"/>
  <c r="P218" i="18"/>
  <c r="Q218" i="18"/>
  <c r="R218" i="18"/>
  <c r="S218" i="18"/>
  <c r="T218" i="18"/>
  <c r="U218" i="18"/>
  <c r="V218" i="18"/>
  <c r="W218" i="18"/>
  <c r="X218" i="18"/>
  <c r="Y218" i="18"/>
  <c r="Z218" i="18"/>
  <c r="AA218" i="18"/>
  <c r="AB218" i="18"/>
  <c r="AC218" i="18"/>
  <c r="AD218" i="18"/>
  <c r="AE218" i="18"/>
  <c r="AF218" i="18"/>
  <c r="AG218" i="18"/>
  <c r="AH218" i="18"/>
  <c r="AI218" i="18"/>
  <c r="AJ218" i="18"/>
  <c r="AK218" i="18"/>
  <c r="AL218" i="18"/>
  <c r="AM218" i="18"/>
  <c r="AN218" i="18"/>
  <c r="AO218" i="18"/>
  <c r="AP218" i="18"/>
  <c r="AQ218" i="18"/>
  <c r="AR218" i="18"/>
  <c r="AS218" i="18"/>
  <c r="AT218" i="18"/>
  <c r="AU218" i="18"/>
  <c r="AV218" i="18"/>
  <c r="AW218" i="18"/>
  <c r="AX218" i="18"/>
  <c r="AY218" i="18"/>
  <c r="AZ218" i="18"/>
  <c r="BA218" i="18"/>
  <c r="BB218" i="18"/>
  <c r="BC218" i="18"/>
  <c r="BD218" i="18"/>
  <c r="BE218" i="18"/>
  <c r="BF218" i="18"/>
  <c r="BG218" i="18"/>
  <c r="BH218" i="18"/>
  <c r="BI218" i="18"/>
  <c r="BJ218" i="18"/>
  <c r="BK218" i="18"/>
  <c r="BO218" i="18"/>
  <c r="H219" i="18"/>
  <c r="I219" i="18"/>
  <c r="J219" i="18"/>
  <c r="K219" i="18"/>
  <c r="L219" i="18"/>
  <c r="M219" i="18"/>
  <c r="N219" i="18"/>
  <c r="O219" i="18"/>
  <c r="P219" i="18"/>
  <c r="Q219" i="18"/>
  <c r="R219" i="18"/>
  <c r="S219" i="18"/>
  <c r="T219" i="18"/>
  <c r="U219" i="18"/>
  <c r="V219" i="18"/>
  <c r="W219" i="18"/>
  <c r="X219" i="18"/>
  <c r="Y219" i="18"/>
  <c r="Z219" i="18"/>
  <c r="AA219" i="18"/>
  <c r="AB219" i="18"/>
  <c r="AC219" i="18"/>
  <c r="AD219" i="18"/>
  <c r="AE219" i="18"/>
  <c r="AF219" i="18"/>
  <c r="AG219" i="18"/>
  <c r="AH219" i="18"/>
  <c r="AI219" i="18"/>
  <c r="AJ219" i="18"/>
  <c r="AK219" i="18"/>
  <c r="AL219" i="18"/>
  <c r="AM219" i="18"/>
  <c r="AN219" i="18"/>
  <c r="AO219" i="18"/>
  <c r="AP219" i="18"/>
  <c r="AQ219" i="18"/>
  <c r="AR219" i="18"/>
  <c r="AS219" i="18"/>
  <c r="AT219" i="18"/>
  <c r="AU219" i="18"/>
  <c r="AV219" i="18"/>
  <c r="AW219" i="18"/>
  <c r="AX219" i="18"/>
  <c r="AY219" i="18"/>
  <c r="AZ219" i="18"/>
  <c r="BA219" i="18"/>
  <c r="BB219" i="18"/>
  <c r="BC219" i="18"/>
  <c r="BD219" i="18"/>
  <c r="BE219" i="18"/>
  <c r="BF219" i="18"/>
  <c r="BG219" i="18"/>
  <c r="BH219" i="18"/>
  <c r="BI219" i="18"/>
  <c r="BJ219" i="18"/>
  <c r="BK219" i="18"/>
  <c r="BO219" i="18"/>
  <c r="H220" i="18"/>
  <c r="I220" i="18"/>
  <c r="J220" i="18"/>
  <c r="K220" i="18"/>
  <c r="L220" i="18"/>
  <c r="M220" i="18"/>
  <c r="N220" i="18"/>
  <c r="O220" i="18"/>
  <c r="P220" i="18"/>
  <c r="Q220" i="18"/>
  <c r="R220" i="18"/>
  <c r="S220" i="18"/>
  <c r="T220" i="18"/>
  <c r="U220" i="18"/>
  <c r="V220" i="18"/>
  <c r="W220" i="18"/>
  <c r="X220" i="18"/>
  <c r="Y220" i="18"/>
  <c r="Z220" i="18"/>
  <c r="AA220" i="18"/>
  <c r="AB220" i="18"/>
  <c r="AC220" i="18"/>
  <c r="AD220" i="18"/>
  <c r="AE220" i="18"/>
  <c r="AF220" i="18"/>
  <c r="AG220" i="18"/>
  <c r="AH220" i="18"/>
  <c r="AI220" i="18"/>
  <c r="AJ220" i="18"/>
  <c r="AK220" i="18"/>
  <c r="AL220" i="18"/>
  <c r="AM220" i="18"/>
  <c r="AN220" i="18"/>
  <c r="AO220" i="18"/>
  <c r="AP220" i="18"/>
  <c r="AQ220" i="18"/>
  <c r="AR220" i="18"/>
  <c r="AS220" i="18"/>
  <c r="AT220" i="18"/>
  <c r="AU220" i="18"/>
  <c r="AV220" i="18"/>
  <c r="AW220" i="18"/>
  <c r="AX220" i="18"/>
  <c r="AY220" i="18"/>
  <c r="AZ220" i="18"/>
  <c r="BA220" i="18"/>
  <c r="BB220" i="18"/>
  <c r="BC220" i="18"/>
  <c r="BD220" i="18"/>
  <c r="BE220" i="18"/>
  <c r="BF220" i="18"/>
  <c r="BG220" i="18"/>
  <c r="BH220" i="18"/>
  <c r="BI220" i="18"/>
  <c r="BJ220" i="18"/>
  <c r="BK220" i="18"/>
  <c r="BO220" i="18"/>
  <c r="H221" i="18"/>
  <c r="I221" i="18"/>
  <c r="J221" i="18"/>
  <c r="K221" i="18"/>
  <c r="L221" i="18"/>
  <c r="M221" i="18"/>
  <c r="N221" i="18"/>
  <c r="O221" i="18"/>
  <c r="P221" i="18"/>
  <c r="Q221" i="18"/>
  <c r="R221" i="18"/>
  <c r="S221" i="18"/>
  <c r="T221" i="18"/>
  <c r="U221" i="18"/>
  <c r="V221" i="18"/>
  <c r="W221" i="18"/>
  <c r="X221" i="18"/>
  <c r="Y221" i="18"/>
  <c r="Z221" i="18"/>
  <c r="AA221" i="18"/>
  <c r="AB221" i="18"/>
  <c r="AC221" i="18"/>
  <c r="AD221" i="18"/>
  <c r="AE221" i="18"/>
  <c r="AF221" i="18"/>
  <c r="AG221" i="18"/>
  <c r="AH221" i="18"/>
  <c r="AI221" i="18"/>
  <c r="AJ221" i="18"/>
  <c r="AK221" i="18"/>
  <c r="AL221" i="18"/>
  <c r="AM221" i="18"/>
  <c r="AN221" i="18"/>
  <c r="AO221" i="18"/>
  <c r="AP221" i="18"/>
  <c r="AQ221" i="18"/>
  <c r="AR221" i="18"/>
  <c r="AS221" i="18"/>
  <c r="AT221" i="18"/>
  <c r="AU221" i="18"/>
  <c r="AV221" i="18"/>
  <c r="AW221" i="18"/>
  <c r="AX221" i="18"/>
  <c r="AY221" i="18"/>
  <c r="AZ221" i="18"/>
  <c r="BA221" i="18"/>
  <c r="BB221" i="18"/>
  <c r="BC221" i="18"/>
  <c r="BD221" i="18"/>
  <c r="BE221" i="18"/>
  <c r="BF221" i="18"/>
  <c r="BG221" i="18"/>
  <c r="BH221" i="18"/>
  <c r="BI221" i="18"/>
  <c r="BJ221" i="18"/>
  <c r="BK221" i="18"/>
  <c r="BO221" i="18"/>
  <c r="H222" i="18"/>
  <c r="I222" i="18"/>
  <c r="J222" i="18"/>
  <c r="K222" i="18"/>
  <c r="L222" i="18"/>
  <c r="M222" i="18"/>
  <c r="N222" i="18"/>
  <c r="O222" i="18"/>
  <c r="P222" i="18"/>
  <c r="Q222" i="18"/>
  <c r="R222" i="18"/>
  <c r="S222" i="18"/>
  <c r="T222" i="18"/>
  <c r="U222" i="18"/>
  <c r="V222" i="18"/>
  <c r="W222" i="18"/>
  <c r="X222" i="18"/>
  <c r="Y222" i="18"/>
  <c r="Z222" i="18"/>
  <c r="AA222" i="18"/>
  <c r="AB222" i="18"/>
  <c r="AC222" i="18"/>
  <c r="AD222" i="18"/>
  <c r="AE222" i="18"/>
  <c r="AF222" i="18"/>
  <c r="AG222" i="18"/>
  <c r="AH222" i="18"/>
  <c r="AI222" i="18"/>
  <c r="AJ222" i="18"/>
  <c r="AK222" i="18"/>
  <c r="AL222" i="18"/>
  <c r="AM222" i="18"/>
  <c r="AN222" i="18"/>
  <c r="AO222" i="18"/>
  <c r="AP222" i="18"/>
  <c r="AQ222" i="18"/>
  <c r="AR222" i="18"/>
  <c r="AS222" i="18"/>
  <c r="AT222" i="18"/>
  <c r="AU222" i="18"/>
  <c r="AV222" i="18"/>
  <c r="AW222" i="18"/>
  <c r="AX222" i="18"/>
  <c r="AY222" i="18"/>
  <c r="AZ222" i="18"/>
  <c r="BA222" i="18"/>
  <c r="BB222" i="18"/>
  <c r="BC222" i="18"/>
  <c r="BD222" i="18"/>
  <c r="BE222" i="18"/>
  <c r="BF222" i="18"/>
  <c r="BG222" i="18"/>
  <c r="BH222" i="18"/>
  <c r="BI222" i="18"/>
  <c r="BJ222" i="18"/>
  <c r="BK222" i="18"/>
  <c r="BO222" i="18"/>
  <c r="H223" i="18"/>
  <c r="I223" i="18"/>
  <c r="J223" i="18"/>
  <c r="K223" i="18"/>
  <c r="L223" i="18"/>
  <c r="M223" i="18"/>
  <c r="N223" i="18"/>
  <c r="O223" i="18"/>
  <c r="P223" i="18"/>
  <c r="Q223" i="18"/>
  <c r="R223" i="18"/>
  <c r="S223" i="18"/>
  <c r="T223" i="18"/>
  <c r="U223" i="18"/>
  <c r="V223" i="18"/>
  <c r="W223" i="18"/>
  <c r="X223" i="18"/>
  <c r="Y223" i="18"/>
  <c r="Z223" i="18"/>
  <c r="AA223" i="18"/>
  <c r="AB223" i="18"/>
  <c r="AC223" i="18"/>
  <c r="AD223" i="18"/>
  <c r="AE223" i="18"/>
  <c r="AF223" i="18"/>
  <c r="AG223" i="18"/>
  <c r="AH223" i="18"/>
  <c r="AI223" i="18"/>
  <c r="AJ223" i="18"/>
  <c r="AK223" i="18"/>
  <c r="AL223" i="18"/>
  <c r="AM223" i="18"/>
  <c r="AN223" i="18"/>
  <c r="AO223" i="18"/>
  <c r="AP223" i="18"/>
  <c r="AQ223" i="18"/>
  <c r="AR223" i="18"/>
  <c r="AS223" i="18"/>
  <c r="AT223" i="18"/>
  <c r="AU223" i="18"/>
  <c r="AV223" i="18"/>
  <c r="AW223" i="18"/>
  <c r="AX223" i="18"/>
  <c r="AY223" i="18"/>
  <c r="AZ223" i="18"/>
  <c r="BA223" i="18"/>
  <c r="BB223" i="18"/>
  <c r="BC223" i="18"/>
  <c r="BD223" i="18"/>
  <c r="BE223" i="18"/>
  <c r="BF223" i="18"/>
  <c r="BG223" i="18"/>
  <c r="BH223" i="18"/>
  <c r="BI223" i="18"/>
  <c r="BJ223" i="18"/>
  <c r="BK223" i="18"/>
  <c r="BO223" i="18"/>
  <c r="H224" i="18"/>
  <c r="I224" i="18"/>
  <c r="J224" i="18"/>
  <c r="K224" i="18"/>
  <c r="L224" i="18"/>
  <c r="M224" i="18"/>
  <c r="N224" i="18"/>
  <c r="O224" i="18"/>
  <c r="P224" i="18"/>
  <c r="Q224" i="18"/>
  <c r="R224" i="18"/>
  <c r="S224" i="18"/>
  <c r="T224" i="18"/>
  <c r="U224" i="18"/>
  <c r="V224" i="18"/>
  <c r="W224" i="18"/>
  <c r="X224" i="18"/>
  <c r="Y224" i="18"/>
  <c r="Z224" i="18"/>
  <c r="AA224" i="18"/>
  <c r="AB224" i="18"/>
  <c r="AC224" i="18"/>
  <c r="AD224" i="18"/>
  <c r="AE224" i="18"/>
  <c r="AF224" i="18"/>
  <c r="AG224" i="18"/>
  <c r="AH224" i="18"/>
  <c r="AI224" i="18"/>
  <c r="AJ224" i="18"/>
  <c r="AK224" i="18"/>
  <c r="AL224" i="18"/>
  <c r="AM224" i="18"/>
  <c r="AN224" i="18"/>
  <c r="AO224" i="18"/>
  <c r="AP224" i="18"/>
  <c r="AQ224" i="18"/>
  <c r="AR224" i="18"/>
  <c r="AS224" i="18"/>
  <c r="AT224" i="18"/>
  <c r="AU224" i="18"/>
  <c r="AV224" i="18"/>
  <c r="AW224" i="18"/>
  <c r="AX224" i="18"/>
  <c r="AY224" i="18"/>
  <c r="AZ224" i="18"/>
  <c r="BA224" i="18"/>
  <c r="BB224" i="18"/>
  <c r="BC224" i="18"/>
  <c r="BD224" i="18"/>
  <c r="BE224" i="18"/>
  <c r="BF224" i="18"/>
  <c r="BG224" i="18"/>
  <c r="BH224" i="18"/>
  <c r="BI224" i="18"/>
  <c r="BJ224" i="18"/>
  <c r="BK224" i="18"/>
  <c r="BO224" i="18"/>
  <c r="H225" i="18"/>
  <c r="I225" i="18"/>
  <c r="J225" i="18"/>
  <c r="K225" i="18"/>
  <c r="L225" i="18"/>
  <c r="M225" i="18"/>
  <c r="N225" i="18"/>
  <c r="O225" i="18"/>
  <c r="P225" i="18"/>
  <c r="Q225" i="18"/>
  <c r="R225" i="18"/>
  <c r="S225" i="18"/>
  <c r="T225" i="18"/>
  <c r="U225" i="18"/>
  <c r="V225" i="18"/>
  <c r="W225" i="18"/>
  <c r="X225" i="18"/>
  <c r="Y225" i="18"/>
  <c r="Z225" i="18"/>
  <c r="AA225" i="18"/>
  <c r="AB225" i="18"/>
  <c r="AC225" i="18"/>
  <c r="AD225" i="18"/>
  <c r="AE225" i="18"/>
  <c r="AF225" i="18"/>
  <c r="AG225" i="18"/>
  <c r="AH225" i="18"/>
  <c r="AI225" i="18"/>
  <c r="AJ225" i="18"/>
  <c r="AK225" i="18"/>
  <c r="AL225" i="18"/>
  <c r="AM225" i="18"/>
  <c r="AN225" i="18"/>
  <c r="AO225" i="18"/>
  <c r="AP225" i="18"/>
  <c r="AQ225" i="18"/>
  <c r="AR225" i="18"/>
  <c r="AS225" i="18"/>
  <c r="AT225" i="18"/>
  <c r="AU225" i="18"/>
  <c r="AV225" i="18"/>
  <c r="AW225" i="18"/>
  <c r="AX225" i="18"/>
  <c r="AY225" i="18"/>
  <c r="AZ225" i="18"/>
  <c r="BA225" i="18"/>
  <c r="BB225" i="18"/>
  <c r="BC225" i="18"/>
  <c r="BD225" i="18"/>
  <c r="BE225" i="18"/>
  <c r="BF225" i="18"/>
  <c r="BG225" i="18"/>
  <c r="BH225" i="18"/>
  <c r="BI225" i="18"/>
  <c r="BJ225" i="18"/>
  <c r="BK225" i="18"/>
  <c r="BO225" i="18"/>
  <c r="H226" i="18"/>
  <c r="I226" i="18"/>
  <c r="J226" i="18"/>
  <c r="K226" i="18"/>
  <c r="L226" i="18"/>
  <c r="M226" i="18"/>
  <c r="N226" i="18"/>
  <c r="O226" i="18"/>
  <c r="P226" i="18"/>
  <c r="Q226" i="18"/>
  <c r="R226" i="18"/>
  <c r="S226" i="18"/>
  <c r="T226" i="18"/>
  <c r="U226" i="18"/>
  <c r="V226" i="18"/>
  <c r="W226" i="18"/>
  <c r="X226" i="18"/>
  <c r="Y226" i="18"/>
  <c r="Z226" i="18"/>
  <c r="AA226" i="18"/>
  <c r="AB226" i="18"/>
  <c r="AC226" i="18"/>
  <c r="AD226" i="18"/>
  <c r="AE226" i="18"/>
  <c r="AF226" i="18"/>
  <c r="AG226" i="18"/>
  <c r="AH226" i="18"/>
  <c r="AI226" i="18"/>
  <c r="AJ226" i="18"/>
  <c r="AK226" i="18"/>
  <c r="AL226" i="18"/>
  <c r="AM226" i="18"/>
  <c r="AN226" i="18"/>
  <c r="AO226" i="18"/>
  <c r="AP226" i="18"/>
  <c r="AQ226" i="18"/>
  <c r="AR226" i="18"/>
  <c r="AS226" i="18"/>
  <c r="AT226" i="18"/>
  <c r="AU226" i="18"/>
  <c r="AV226" i="18"/>
  <c r="AW226" i="18"/>
  <c r="AX226" i="18"/>
  <c r="AY226" i="18"/>
  <c r="AZ226" i="18"/>
  <c r="BA226" i="18"/>
  <c r="BB226" i="18"/>
  <c r="BC226" i="18"/>
  <c r="BD226" i="18"/>
  <c r="BE226" i="18"/>
  <c r="BF226" i="18"/>
  <c r="BG226" i="18"/>
  <c r="BH226" i="18"/>
  <c r="BI226" i="18"/>
  <c r="BJ226" i="18"/>
  <c r="BK226" i="18"/>
  <c r="BO226" i="18"/>
  <c r="H227" i="18"/>
  <c r="I227" i="18"/>
  <c r="J227" i="18"/>
  <c r="K227" i="18"/>
  <c r="L227" i="18"/>
  <c r="M227" i="18"/>
  <c r="N227" i="18"/>
  <c r="O227" i="18"/>
  <c r="P227" i="18"/>
  <c r="Q227" i="18"/>
  <c r="R227" i="18"/>
  <c r="S227" i="18"/>
  <c r="T227" i="18"/>
  <c r="U227" i="18"/>
  <c r="V227" i="18"/>
  <c r="W227" i="18"/>
  <c r="X227" i="18"/>
  <c r="Y227" i="18"/>
  <c r="Z227" i="18"/>
  <c r="AA227" i="18"/>
  <c r="AB227" i="18"/>
  <c r="AC227" i="18"/>
  <c r="AD227" i="18"/>
  <c r="AE227" i="18"/>
  <c r="AF227" i="18"/>
  <c r="AG227" i="18"/>
  <c r="AH227" i="18"/>
  <c r="AI227" i="18"/>
  <c r="AJ227" i="18"/>
  <c r="AK227" i="18"/>
  <c r="AL227" i="18"/>
  <c r="AM227" i="18"/>
  <c r="AN227" i="18"/>
  <c r="AO227" i="18"/>
  <c r="AP227" i="18"/>
  <c r="AQ227" i="18"/>
  <c r="AR227" i="18"/>
  <c r="AS227" i="18"/>
  <c r="AT227" i="18"/>
  <c r="AU227" i="18"/>
  <c r="AV227" i="18"/>
  <c r="AW227" i="18"/>
  <c r="AX227" i="18"/>
  <c r="AY227" i="18"/>
  <c r="AZ227" i="18"/>
  <c r="BA227" i="18"/>
  <c r="BB227" i="18"/>
  <c r="BC227" i="18"/>
  <c r="BD227" i="18"/>
  <c r="BE227" i="18"/>
  <c r="BF227" i="18"/>
  <c r="BG227" i="18"/>
  <c r="BH227" i="18"/>
  <c r="BI227" i="18"/>
  <c r="BJ227" i="18"/>
  <c r="BK227" i="18"/>
  <c r="BO227" i="18"/>
  <c r="H228" i="18"/>
  <c r="I228" i="18"/>
  <c r="J228" i="18"/>
  <c r="K228" i="18"/>
  <c r="L228" i="18"/>
  <c r="M228" i="18"/>
  <c r="N228" i="18"/>
  <c r="O228" i="18"/>
  <c r="P228" i="18"/>
  <c r="Q228" i="18"/>
  <c r="R228" i="18"/>
  <c r="S228" i="18"/>
  <c r="T228" i="18"/>
  <c r="U228" i="18"/>
  <c r="V228" i="18"/>
  <c r="W228" i="18"/>
  <c r="X228" i="18"/>
  <c r="Y228" i="18"/>
  <c r="Z228" i="18"/>
  <c r="AA228" i="18"/>
  <c r="AB228" i="18"/>
  <c r="AC228" i="18"/>
  <c r="AD228" i="18"/>
  <c r="AE228" i="18"/>
  <c r="AF228" i="18"/>
  <c r="AG228" i="18"/>
  <c r="AH228" i="18"/>
  <c r="AI228" i="18"/>
  <c r="AJ228" i="18"/>
  <c r="AK228" i="18"/>
  <c r="AL228" i="18"/>
  <c r="AM228" i="18"/>
  <c r="AN228" i="18"/>
  <c r="AO228" i="18"/>
  <c r="AP228" i="18"/>
  <c r="AQ228" i="18"/>
  <c r="AR228" i="18"/>
  <c r="AS228" i="18"/>
  <c r="AT228" i="18"/>
  <c r="AU228" i="18"/>
  <c r="AV228" i="18"/>
  <c r="AW228" i="18"/>
  <c r="AX228" i="18"/>
  <c r="AY228" i="18"/>
  <c r="AZ228" i="18"/>
  <c r="BA228" i="18"/>
  <c r="BB228" i="18"/>
  <c r="BC228" i="18"/>
  <c r="BD228" i="18"/>
  <c r="BE228" i="18"/>
  <c r="BF228" i="18"/>
  <c r="BG228" i="18"/>
  <c r="BH228" i="18"/>
  <c r="BI228" i="18"/>
  <c r="BJ228" i="18"/>
  <c r="BK228" i="18"/>
  <c r="BO228" i="18"/>
  <c r="H229" i="18"/>
  <c r="I229" i="18"/>
  <c r="J229" i="18"/>
  <c r="K229" i="18"/>
  <c r="L229" i="18"/>
  <c r="M229" i="18"/>
  <c r="N229" i="18"/>
  <c r="O229" i="18"/>
  <c r="P229" i="18"/>
  <c r="Q229" i="18"/>
  <c r="R229" i="18"/>
  <c r="S229" i="18"/>
  <c r="T229" i="18"/>
  <c r="U229" i="18"/>
  <c r="V229" i="18"/>
  <c r="W229" i="18"/>
  <c r="X229" i="18"/>
  <c r="Y229" i="18"/>
  <c r="Z229" i="18"/>
  <c r="AA229" i="18"/>
  <c r="AB229" i="18"/>
  <c r="AC229" i="18"/>
  <c r="AD229" i="18"/>
  <c r="AE229" i="18"/>
  <c r="AF229" i="18"/>
  <c r="AG229" i="18"/>
  <c r="AH229" i="18"/>
  <c r="AI229" i="18"/>
  <c r="AJ229" i="18"/>
  <c r="AK229" i="18"/>
  <c r="AL229" i="18"/>
  <c r="AM229" i="18"/>
  <c r="AN229" i="18"/>
  <c r="AO229" i="18"/>
  <c r="AP229" i="18"/>
  <c r="AQ229" i="18"/>
  <c r="AR229" i="18"/>
  <c r="AS229" i="18"/>
  <c r="AT229" i="18"/>
  <c r="AU229" i="18"/>
  <c r="AV229" i="18"/>
  <c r="AW229" i="18"/>
  <c r="AX229" i="18"/>
  <c r="AY229" i="18"/>
  <c r="AZ229" i="18"/>
  <c r="BA229" i="18"/>
  <c r="BB229" i="18"/>
  <c r="BC229" i="18"/>
  <c r="BD229" i="18"/>
  <c r="BE229" i="18"/>
  <c r="BF229" i="18"/>
  <c r="BG229" i="18"/>
  <c r="BH229" i="18"/>
  <c r="BI229" i="18"/>
  <c r="BJ229" i="18"/>
  <c r="BK229" i="18"/>
  <c r="BO229" i="18"/>
  <c r="H230" i="18"/>
  <c r="I230" i="18"/>
  <c r="J230" i="18"/>
  <c r="K230" i="18"/>
  <c r="L230" i="18"/>
  <c r="M230" i="18"/>
  <c r="N230" i="18"/>
  <c r="O230" i="18"/>
  <c r="P230" i="18"/>
  <c r="Q230" i="18"/>
  <c r="R230" i="18"/>
  <c r="S230" i="18"/>
  <c r="T230" i="18"/>
  <c r="U230" i="18"/>
  <c r="V230" i="18"/>
  <c r="W230" i="18"/>
  <c r="X230" i="18"/>
  <c r="Y230" i="18"/>
  <c r="Z230" i="18"/>
  <c r="AA230" i="18"/>
  <c r="AB230" i="18"/>
  <c r="AC230" i="18"/>
  <c r="AD230" i="18"/>
  <c r="AE230" i="18"/>
  <c r="AF230" i="18"/>
  <c r="AG230" i="18"/>
  <c r="AH230" i="18"/>
  <c r="AI230" i="18"/>
  <c r="AJ230" i="18"/>
  <c r="AK230" i="18"/>
  <c r="AL230" i="18"/>
  <c r="AM230" i="18"/>
  <c r="AN230" i="18"/>
  <c r="AO230" i="18"/>
  <c r="AP230" i="18"/>
  <c r="AQ230" i="18"/>
  <c r="AR230" i="18"/>
  <c r="AS230" i="18"/>
  <c r="AT230" i="18"/>
  <c r="AU230" i="18"/>
  <c r="AV230" i="18"/>
  <c r="AW230" i="18"/>
  <c r="AX230" i="18"/>
  <c r="AY230" i="18"/>
  <c r="AZ230" i="18"/>
  <c r="BA230" i="18"/>
  <c r="BB230" i="18"/>
  <c r="BC230" i="18"/>
  <c r="BD230" i="18"/>
  <c r="BE230" i="18"/>
  <c r="BF230" i="18"/>
  <c r="BG230" i="18"/>
  <c r="BH230" i="18"/>
  <c r="BI230" i="18"/>
  <c r="BJ230" i="18"/>
  <c r="BK230" i="18"/>
  <c r="BO230" i="18"/>
  <c r="H231" i="18"/>
  <c r="I231" i="18"/>
  <c r="J231" i="18"/>
  <c r="K231" i="18"/>
  <c r="L231" i="18"/>
  <c r="M231" i="18"/>
  <c r="N231" i="18"/>
  <c r="O231" i="18"/>
  <c r="P231" i="18"/>
  <c r="Q231" i="18"/>
  <c r="R231" i="18"/>
  <c r="S231" i="18"/>
  <c r="T231" i="18"/>
  <c r="U231" i="18"/>
  <c r="V231" i="18"/>
  <c r="W231" i="18"/>
  <c r="X231" i="18"/>
  <c r="Y231" i="18"/>
  <c r="Z231" i="18"/>
  <c r="AA231" i="18"/>
  <c r="AB231" i="18"/>
  <c r="AC231" i="18"/>
  <c r="AD231" i="18"/>
  <c r="AE231" i="18"/>
  <c r="AF231" i="18"/>
  <c r="AG231" i="18"/>
  <c r="AH231" i="18"/>
  <c r="AI231" i="18"/>
  <c r="AJ231" i="18"/>
  <c r="AK231" i="18"/>
  <c r="AL231" i="18"/>
  <c r="AM231" i="18"/>
  <c r="AN231" i="18"/>
  <c r="AO231" i="18"/>
  <c r="AP231" i="18"/>
  <c r="AQ231" i="18"/>
  <c r="AR231" i="18"/>
  <c r="AS231" i="18"/>
  <c r="AT231" i="18"/>
  <c r="AU231" i="18"/>
  <c r="AV231" i="18"/>
  <c r="AW231" i="18"/>
  <c r="AX231" i="18"/>
  <c r="AY231" i="18"/>
  <c r="AZ231" i="18"/>
  <c r="BA231" i="18"/>
  <c r="BB231" i="18"/>
  <c r="BC231" i="18"/>
  <c r="BD231" i="18"/>
  <c r="BE231" i="18"/>
  <c r="BF231" i="18"/>
  <c r="BG231" i="18"/>
  <c r="BH231" i="18"/>
  <c r="BI231" i="18"/>
  <c r="BJ231" i="18"/>
  <c r="BK231" i="18"/>
  <c r="BO231" i="18"/>
  <c r="H232" i="18"/>
  <c r="I232" i="18"/>
  <c r="J232" i="18"/>
  <c r="K232" i="18"/>
  <c r="L232" i="18"/>
  <c r="M232" i="18"/>
  <c r="N232" i="18"/>
  <c r="O232" i="18"/>
  <c r="P232" i="18"/>
  <c r="Q232" i="18"/>
  <c r="R232" i="18"/>
  <c r="S232" i="18"/>
  <c r="T232" i="18"/>
  <c r="U232" i="18"/>
  <c r="V232" i="18"/>
  <c r="W232" i="18"/>
  <c r="X232" i="18"/>
  <c r="Y232" i="18"/>
  <c r="Z232" i="18"/>
  <c r="AA232" i="18"/>
  <c r="AB232" i="18"/>
  <c r="AC232" i="18"/>
  <c r="AD232" i="18"/>
  <c r="AE232" i="18"/>
  <c r="AF232" i="18"/>
  <c r="AG232" i="18"/>
  <c r="AH232" i="18"/>
  <c r="AI232" i="18"/>
  <c r="AJ232" i="18"/>
  <c r="AK232" i="18"/>
  <c r="AL232" i="18"/>
  <c r="AM232" i="18"/>
  <c r="AN232" i="18"/>
  <c r="AO232" i="18"/>
  <c r="AP232" i="18"/>
  <c r="AQ232" i="18"/>
  <c r="AR232" i="18"/>
  <c r="AS232" i="18"/>
  <c r="AT232" i="18"/>
  <c r="AU232" i="18"/>
  <c r="AV232" i="18"/>
  <c r="AW232" i="18"/>
  <c r="AX232" i="18"/>
  <c r="AY232" i="18"/>
  <c r="AZ232" i="18"/>
  <c r="BA232" i="18"/>
  <c r="BB232" i="18"/>
  <c r="BC232" i="18"/>
  <c r="BD232" i="18"/>
  <c r="BE232" i="18"/>
  <c r="BF232" i="18"/>
  <c r="BG232" i="18"/>
  <c r="BH232" i="18"/>
  <c r="BI232" i="18"/>
  <c r="BJ232" i="18"/>
  <c r="BK232" i="18"/>
  <c r="BO232" i="18"/>
  <c r="H233" i="18"/>
  <c r="I233" i="18"/>
  <c r="J233" i="18"/>
  <c r="K233" i="18"/>
  <c r="L233" i="18"/>
  <c r="M233" i="18"/>
  <c r="N233" i="18"/>
  <c r="O233" i="18"/>
  <c r="P233" i="18"/>
  <c r="Q233" i="18"/>
  <c r="R233" i="18"/>
  <c r="S233" i="18"/>
  <c r="T233" i="18"/>
  <c r="U233" i="18"/>
  <c r="V233" i="18"/>
  <c r="W233" i="18"/>
  <c r="X233" i="18"/>
  <c r="Y233" i="18"/>
  <c r="Z233" i="18"/>
  <c r="AA233" i="18"/>
  <c r="AB233" i="18"/>
  <c r="AC233" i="18"/>
  <c r="AD233" i="18"/>
  <c r="AE233" i="18"/>
  <c r="AF233" i="18"/>
  <c r="AG233" i="18"/>
  <c r="AH233" i="18"/>
  <c r="AI233" i="18"/>
  <c r="AJ233" i="18"/>
  <c r="AK233" i="18"/>
  <c r="AL233" i="18"/>
  <c r="AM233" i="18"/>
  <c r="AN233" i="18"/>
  <c r="AO233" i="18"/>
  <c r="AP233" i="18"/>
  <c r="AQ233" i="18"/>
  <c r="AR233" i="18"/>
  <c r="AS233" i="18"/>
  <c r="AT233" i="18"/>
  <c r="AU233" i="18"/>
  <c r="AV233" i="18"/>
  <c r="AW233" i="18"/>
  <c r="AX233" i="18"/>
  <c r="AY233" i="18"/>
  <c r="AZ233" i="18"/>
  <c r="BA233" i="18"/>
  <c r="BB233" i="18"/>
  <c r="BC233" i="18"/>
  <c r="BD233" i="18"/>
  <c r="BE233" i="18"/>
  <c r="BF233" i="18"/>
  <c r="BG233" i="18"/>
  <c r="BH233" i="18"/>
  <c r="BI233" i="18"/>
  <c r="BJ233" i="18"/>
  <c r="BK233" i="18"/>
  <c r="BO233" i="18"/>
  <c r="H234" i="18"/>
  <c r="I234" i="18"/>
  <c r="J234" i="18"/>
  <c r="K234" i="18"/>
  <c r="L234" i="18"/>
  <c r="M234" i="18"/>
  <c r="N234" i="18"/>
  <c r="O234" i="18"/>
  <c r="P234" i="18"/>
  <c r="Q234" i="18"/>
  <c r="R234" i="18"/>
  <c r="S234" i="18"/>
  <c r="T234" i="18"/>
  <c r="U234" i="18"/>
  <c r="V234" i="18"/>
  <c r="W234" i="18"/>
  <c r="X234" i="18"/>
  <c r="Y234" i="18"/>
  <c r="Z234" i="18"/>
  <c r="AA234" i="18"/>
  <c r="AB234" i="18"/>
  <c r="AC234" i="18"/>
  <c r="AD234" i="18"/>
  <c r="AE234" i="18"/>
  <c r="AF234" i="18"/>
  <c r="AG234" i="18"/>
  <c r="AH234" i="18"/>
  <c r="AI234" i="18"/>
  <c r="AJ234" i="18"/>
  <c r="AK234" i="18"/>
  <c r="AL234" i="18"/>
  <c r="AM234" i="18"/>
  <c r="AN234" i="18"/>
  <c r="AO234" i="18"/>
  <c r="AP234" i="18"/>
  <c r="AQ234" i="18"/>
  <c r="AR234" i="18"/>
  <c r="AS234" i="18"/>
  <c r="AT234" i="18"/>
  <c r="AU234" i="18"/>
  <c r="AV234" i="18"/>
  <c r="AW234" i="18"/>
  <c r="AX234" i="18"/>
  <c r="AY234" i="18"/>
  <c r="AZ234" i="18"/>
  <c r="BA234" i="18"/>
  <c r="BB234" i="18"/>
  <c r="BC234" i="18"/>
  <c r="BD234" i="18"/>
  <c r="BE234" i="18"/>
  <c r="BF234" i="18"/>
  <c r="BG234" i="18"/>
  <c r="BH234" i="18"/>
  <c r="BI234" i="18"/>
  <c r="BJ234" i="18"/>
  <c r="BK234" i="18"/>
  <c r="BO234" i="18"/>
  <c r="H235" i="18"/>
  <c r="I235" i="18"/>
  <c r="J235" i="18"/>
  <c r="K235" i="18"/>
  <c r="L235" i="18"/>
  <c r="M235" i="18"/>
  <c r="N235" i="18"/>
  <c r="O235" i="18"/>
  <c r="P235" i="18"/>
  <c r="Q235" i="18"/>
  <c r="R235" i="18"/>
  <c r="S235" i="18"/>
  <c r="T235" i="18"/>
  <c r="U235" i="18"/>
  <c r="V235" i="18"/>
  <c r="W235" i="18"/>
  <c r="X235" i="18"/>
  <c r="Y235" i="18"/>
  <c r="Z235" i="18"/>
  <c r="AA235" i="18"/>
  <c r="AB235" i="18"/>
  <c r="AC235" i="18"/>
  <c r="AD235" i="18"/>
  <c r="AE235" i="18"/>
  <c r="AF235" i="18"/>
  <c r="AG235" i="18"/>
  <c r="AH235" i="18"/>
  <c r="AI235" i="18"/>
  <c r="AJ235" i="18"/>
  <c r="AK235" i="18"/>
  <c r="AL235" i="18"/>
  <c r="AM235" i="18"/>
  <c r="AN235" i="18"/>
  <c r="AO235" i="18"/>
  <c r="AP235" i="18"/>
  <c r="AQ235" i="18"/>
  <c r="AR235" i="18"/>
  <c r="AS235" i="18"/>
  <c r="AT235" i="18"/>
  <c r="AU235" i="18"/>
  <c r="AV235" i="18"/>
  <c r="AW235" i="18"/>
  <c r="AX235" i="18"/>
  <c r="AY235" i="18"/>
  <c r="AZ235" i="18"/>
  <c r="BA235" i="18"/>
  <c r="BB235" i="18"/>
  <c r="BC235" i="18"/>
  <c r="BD235" i="18"/>
  <c r="BE235" i="18"/>
  <c r="BF235" i="18"/>
  <c r="BG235" i="18"/>
  <c r="BH235" i="18"/>
  <c r="BI235" i="18"/>
  <c r="BJ235" i="18"/>
  <c r="BK235" i="18"/>
  <c r="BO235" i="18"/>
  <c r="H236" i="18"/>
  <c r="I236" i="18"/>
  <c r="J236" i="18"/>
  <c r="K236" i="18"/>
  <c r="L236" i="18"/>
  <c r="M236" i="18"/>
  <c r="N236" i="18"/>
  <c r="O236" i="18"/>
  <c r="P236" i="18"/>
  <c r="Q236" i="18"/>
  <c r="R236" i="18"/>
  <c r="S236" i="18"/>
  <c r="T236" i="18"/>
  <c r="U236" i="18"/>
  <c r="V236" i="18"/>
  <c r="W236" i="18"/>
  <c r="X236" i="18"/>
  <c r="Y236" i="18"/>
  <c r="Z236" i="18"/>
  <c r="AA236" i="18"/>
  <c r="AB236" i="18"/>
  <c r="AC236" i="18"/>
  <c r="AD236" i="18"/>
  <c r="AE236" i="18"/>
  <c r="AF236" i="18"/>
  <c r="AG236" i="18"/>
  <c r="AH236" i="18"/>
  <c r="AI236" i="18"/>
  <c r="AJ236" i="18"/>
  <c r="AK236" i="18"/>
  <c r="AL236" i="18"/>
  <c r="AM236" i="18"/>
  <c r="AN236" i="18"/>
  <c r="AO236" i="18"/>
  <c r="AP236" i="18"/>
  <c r="AQ236" i="18"/>
  <c r="AR236" i="18"/>
  <c r="AS236" i="18"/>
  <c r="AT236" i="18"/>
  <c r="AU236" i="18"/>
  <c r="AV236" i="18"/>
  <c r="AW236" i="18"/>
  <c r="AX236" i="18"/>
  <c r="AY236" i="18"/>
  <c r="AZ236" i="18"/>
  <c r="BA236" i="18"/>
  <c r="BB236" i="18"/>
  <c r="BC236" i="18"/>
  <c r="BD236" i="18"/>
  <c r="BE236" i="18"/>
  <c r="BF236" i="18"/>
  <c r="BG236" i="18"/>
  <c r="BH236" i="18"/>
  <c r="BI236" i="18"/>
  <c r="BJ236" i="18"/>
  <c r="BK236" i="18"/>
  <c r="BO236" i="18"/>
  <c r="H237" i="18"/>
  <c r="I237" i="18"/>
  <c r="J237" i="18"/>
  <c r="K237" i="18"/>
  <c r="L237" i="18"/>
  <c r="M237" i="18"/>
  <c r="N237" i="18"/>
  <c r="O237" i="18"/>
  <c r="P237" i="18"/>
  <c r="Q237" i="18"/>
  <c r="R237" i="18"/>
  <c r="S237" i="18"/>
  <c r="T237" i="18"/>
  <c r="U237" i="18"/>
  <c r="V237" i="18"/>
  <c r="W237" i="18"/>
  <c r="X237" i="18"/>
  <c r="Y237" i="18"/>
  <c r="Z237" i="18"/>
  <c r="AA237" i="18"/>
  <c r="AB237" i="18"/>
  <c r="AC237" i="18"/>
  <c r="AD237" i="18"/>
  <c r="AE237" i="18"/>
  <c r="AF237" i="18"/>
  <c r="AG237" i="18"/>
  <c r="AH237" i="18"/>
  <c r="AI237" i="18"/>
  <c r="AJ237" i="18"/>
  <c r="AK237" i="18"/>
  <c r="AL237" i="18"/>
  <c r="AM237" i="18"/>
  <c r="AN237" i="18"/>
  <c r="AO237" i="18"/>
  <c r="AP237" i="18"/>
  <c r="AQ237" i="18"/>
  <c r="AR237" i="18"/>
  <c r="AS237" i="18"/>
  <c r="AT237" i="18"/>
  <c r="AU237" i="18"/>
  <c r="AV237" i="18"/>
  <c r="AW237" i="18"/>
  <c r="AX237" i="18"/>
  <c r="AY237" i="18"/>
  <c r="AZ237" i="18"/>
  <c r="BA237" i="18"/>
  <c r="BB237" i="18"/>
  <c r="BC237" i="18"/>
  <c r="BD237" i="18"/>
  <c r="BE237" i="18"/>
  <c r="BF237" i="18"/>
  <c r="BG237" i="18"/>
  <c r="BH237" i="18"/>
  <c r="BI237" i="18"/>
  <c r="BJ237" i="18"/>
  <c r="BK237" i="18"/>
  <c r="BO237" i="18"/>
  <c r="H238" i="18"/>
  <c r="I238" i="18"/>
  <c r="J238" i="18"/>
  <c r="K238" i="18"/>
  <c r="L238" i="18"/>
  <c r="M238" i="18"/>
  <c r="N238" i="18"/>
  <c r="O238" i="18"/>
  <c r="P238" i="18"/>
  <c r="Q238" i="18"/>
  <c r="R238" i="18"/>
  <c r="S238" i="18"/>
  <c r="T238" i="18"/>
  <c r="U238" i="18"/>
  <c r="V238" i="18"/>
  <c r="W238" i="18"/>
  <c r="X238" i="18"/>
  <c r="Y238" i="18"/>
  <c r="Z238" i="18"/>
  <c r="AA238" i="18"/>
  <c r="AB238" i="18"/>
  <c r="AC238" i="18"/>
  <c r="AD238" i="18"/>
  <c r="AE238" i="18"/>
  <c r="AF238" i="18"/>
  <c r="AG238" i="18"/>
  <c r="AH238" i="18"/>
  <c r="AI238" i="18"/>
  <c r="AJ238" i="18"/>
  <c r="AK238" i="18"/>
  <c r="AL238" i="18"/>
  <c r="AM238" i="18"/>
  <c r="AN238" i="18"/>
  <c r="AO238" i="18"/>
  <c r="AP238" i="18"/>
  <c r="AQ238" i="18"/>
  <c r="AR238" i="18"/>
  <c r="AS238" i="18"/>
  <c r="AT238" i="18"/>
  <c r="AU238" i="18"/>
  <c r="AV238" i="18"/>
  <c r="AW238" i="18"/>
  <c r="AX238" i="18"/>
  <c r="AY238" i="18"/>
  <c r="AZ238" i="18"/>
  <c r="BA238" i="18"/>
  <c r="BB238" i="18"/>
  <c r="BC238" i="18"/>
  <c r="BD238" i="18"/>
  <c r="BE238" i="18"/>
  <c r="BF238" i="18"/>
  <c r="BG238" i="18"/>
  <c r="BH238" i="18"/>
  <c r="BI238" i="18"/>
  <c r="BJ238" i="18"/>
  <c r="BK238" i="18"/>
  <c r="BO238" i="18"/>
  <c r="H239" i="18"/>
  <c r="I239" i="18"/>
  <c r="J239" i="18"/>
  <c r="K239" i="18"/>
  <c r="L239" i="18"/>
  <c r="M239" i="18"/>
  <c r="N239" i="18"/>
  <c r="O239" i="18"/>
  <c r="P239" i="18"/>
  <c r="Q239" i="18"/>
  <c r="R239" i="18"/>
  <c r="S239" i="18"/>
  <c r="T239" i="18"/>
  <c r="U239" i="18"/>
  <c r="V239" i="18"/>
  <c r="W239" i="18"/>
  <c r="X239" i="18"/>
  <c r="Y239" i="18"/>
  <c r="Z239" i="18"/>
  <c r="AA239" i="18"/>
  <c r="AB239" i="18"/>
  <c r="AC239" i="18"/>
  <c r="AD239" i="18"/>
  <c r="AE239" i="18"/>
  <c r="AF239" i="18"/>
  <c r="AG239" i="18"/>
  <c r="AH239" i="18"/>
  <c r="AI239" i="18"/>
  <c r="AJ239" i="18"/>
  <c r="AK239" i="18"/>
  <c r="AL239" i="18"/>
  <c r="AM239" i="18"/>
  <c r="AN239" i="18"/>
  <c r="AO239" i="18"/>
  <c r="AP239" i="18"/>
  <c r="AQ239" i="18"/>
  <c r="AR239" i="18"/>
  <c r="AS239" i="18"/>
  <c r="AT239" i="18"/>
  <c r="AU239" i="18"/>
  <c r="AV239" i="18"/>
  <c r="AW239" i="18"/>
  <c r="AX239" i="18"/>
  <c r="AY239" i="18"/>
  <c r="AZ239" i="18"/>
  <c r="BA239" i="18"/>
  <c r="BB239" i="18"/>
  <c r="BC239" i="18"/>
  <c r="BD239" i="18"/>
  <c r="BE239" i="18"/>
  <c r="BF239" i="18"/>
  <c r="BG239" i="18"/>
  <c r="BH239" i="18"/>
  <c r="BI239" i="18"/>
  <c r="BJ239" i="18"/>
  <c r="BK239" i="18"/>
  <c r="BO239" i="18"/>
  <c r="H240" i="18"/>
  <c r="I240" i="18"/>
  <c r="J240" i="18"/>
  <c r="K240" i="18"/>
  <c r="L240" i="18"/>
  <c r="M240" i="18"/>
  <c r="N240" i="18"/>
  <c r="O240" i="18"/>
  <c r="P240" i="18"/>
  <c r="Q240" i="18"/>
  <c r="R240" i="18"/>
  <c r="S240" i="18"/>
  <c r="T240" i="18"/>
  <c r="U240" i="18"/>
  <c r="V240" i="18"/>
  <c r="W240" i="18"/>
  <c r="X240" i="18"/>
  <c r="Y240" i="18"/>
  <c r="Z240" i="18"/>
  <c r="AA240" i="18"/>
  <c r="AB240" i="18"/>
  <c r="AC240" i="18"/>
  <c r="AD240" i="18"/>
  <c r="AE240" i="18"/>
  <c r="AF240" i="18"/>
  <c r="AG240" i="18"/>
  <c r="AH240" i="18"/>
  <c r="AI240" i="18"/>
  <c r="AJ240" i="18"/>
  <c r="AK240" i="18"/>
  <c r="AL240" i="18"/>
  <c r="AM240" i="18"/>
  <c r="AN240" i="18"/>
  <c r="AO240" i="18"/>
  <c r="AP240" i="18"/>
  <c r="AQ240" i="18"/>
  <c r="AR240" i="18"/>
  <c r="AS240" i="18"/>
  <c r="AT240" i="18"/>
  <c r="AU240" i="18"/>
  <c r="AV240" i="18"/>
  <c r="AW240" i="18"/>
  <c r="AX240" i="18"/>
  <c r="AY240" i="18"/>
  <c r="AZ240" i="18"/>
  <c r="BA240" i="18"/>
  <c r="BB240" i="18"/>
  <c r="BC240" i="18"/>
  <c r="BD240" i="18"/>
  <c r="BE240" i="18"/>
  <c r="BF240" i="18"/>
  <c r="BG240" i="18"/>
  <c r="BH240" i="18"/>
  <c r="BI240" i="18"/>
  <c r="BJ240" i="18"/>
  <c r="BK240" i="18"/>
  <c r="BO240" i="18"/>
  <c r="H241" i="18"/>
  <c r="I241" i="18"/>
  <c r="J241" i="18"/>
  <c r="K241" i="18"/>
  <c r="L241" i="18"/>
  <c r="M241" i="18"/>
  <c r="N241" i="18"/>
  <c r="O241" i="18"/>
  <c r="P241" i="18"/>
  <c r="Q241" i="18"/>
  <c r="R241" i="18"/>
  <c r="S241" i="18"/>
  <c r="T241" i="18"/>
  <c r="U241" i="18"/>
  <c r="V241" i="18"/>
  <c r="W241" i="18"/>
  <c r="X241" i="18"/>
  <c r="Y241" i="18"/>
  <c r="Z241" i="18"/>
  <c r="AA241" i="18"/>
  <c r="AB241" i="18"/>
  <c r="AC241" i="18"/>
  <c r="AD241" i="18"/>
  <c r="AE241" i="18"/>
  <c r="AF241" i="18"/>
  <c r="AG241" i="18"/>
  <c r="AH241" i="18"/>
  <c r="AI241" i="18"/>
  <c r="AJ241" i="18"/>
  <c r="AK241" i="18"/>
  <c r="AL241" i="18"/>
  <c r="AM241" i="18"/>
  <c r="AN241" i="18"/>
  <c r="AO241" i="18"/>
  <c r="AP241" i="18"/>
  <c r="AQ241" i="18"/>
  <c r="AR241" i="18"/>
  <c r="AS241" i="18"/>
  <c r="AT241" i="18"/>
  <c r="AU241" i="18"/>
  <c r="AV241" i="18"/>
  <c r="AW241" i="18"/>
  <c r="AX241" i="18"/>
  <c r="AY241" i="18"/>
  <c r="AZ241" i="18"/>
  <c r="BA241" i="18"/>
  <c r="BB241" i="18"/>
  <c r="BC241" i="18"/>
  <c r="BD241" i="18"/>
  <c r="BE241" i="18"/>
  <c r="BF241" i="18"/>
  <c r="BG241" i="18"/>
  <c r="BH241" i="18"/>
  <c r="BI241" i="18"/>
  <c r="BJ241" i="18"/>
  <c r="BK241" i="18"/>
  <c r="BO241" i="18"/>
  <c r="H242" i="18"/>
  <c r="I242" i="18"/>
  <c r="J242" i="18"/>
  <c r="K242" i="18"/>
  <c r="L242" i="18"/>
  <c r="M242" i="18"/>
  <c r="N242" i="18"/>
  <c r="O242" i="18"/>
  <c r="P242" i="18"/>
  <c r="Q242" i="18"/>
  <c r="R242" i="18"/>
  <c r="S242" i="18"/>
  <c r="T242" i="18"/>
  <c r="U242" i="18"/>
  <c r="V242" i="18"/>
  <c r="W242" i="18"/>
  <c r="X242" i="18"/>
  <c r="Y242" i="18"/>
  <c r="Z242" i="18"/>
  <c r="AA242" i="18"/>
  <c r="AB242" i="18"/>
  <c r="AC242" i="18"/>
  <c r="AD242" i="18"/>
  <c r="AE242" i="18"/>
  <c r="AF242" i="18"/>
  <c r="AG242" i="18"/>
  <c r="AH242" i="18"/>
  <c r="AI242" i="18"/>
  <c r="AJ242" i="18"/>
  <c r="AK242" i="18"/>
  <c r="AL242" i="18"/>
  <c r="AM242" i="18"/>
  <c r="AN242" i="18"/>
  <c r="AO242" i="18"/>
  <c r="AP242" i="18"/>
  <c r="AQ242" i="18"/>
  <c r="AR242" i="18"/>
  <c r="AS242" i="18"/>
  <c r="AT242" i="18"/>
  <c r="AU242" i="18"/>
  <c r="AV242" i="18"/>
  <c r="AW242" i="18"/>
  <c r="AX242" i="18"/>
  <c r="AY242" i="18"/>
  <c r="AZ242" i="18"/>
  <c r="BA242" i="18"/>
  <c r="BB242" i="18"/>
  <c r="BC242" i="18"/>
  <c r="BD242" i="18"/>
  <c r="BE242" i="18"/>
  <c r="BF242" i="18"/>
  <c r="BG242" i="18"/>
  <c r="BH242" i="18"/>
  <c r="BI242" i="18"/>
  <c r="BJ242" i="18"/>
  <c r="BK242" i="18"/>
  <c r="BO242" i="18"/>
  <c r="H243" i="18"/>
  <c r="I243" i="18"/>
  <c r="J243" i="18"/>
  <c r="K243" i="18"/>
  <c r="L243" i="18"/>
  <c r="M243" i="18"/>
  <c r="N243" i="18"/>
  <c r="O243" i="18"/>
  <c r="P243" i="18"/>
  <c r="Q243" i="18"/>
  <c r="R243" i="18"/>
  <c r="S243" i="18"/>
  <c r="T243" i="18"/>
  <c r="U243" i="18"/>
  <c r="V243" i="18"/>
  <c r="W243" i="18"/>
  <c r="X243" i="18"/>
  <c r="Y243" i="18"/>
  <c r="Z243" i="18"/>
  <c r="AA243" i="18"/>
  <c r="AB243" i="18"/>
  <c r="AC243" i="18"/>
  <c r="AD243" i="18"/>
  <c r="AE243" i="18"/>
  <c r="AF243" i="18"/>
  <c r="AG243" i="18"/>
  <c r="AH243" i="18"/>
  <c r="AI243" i="18"/>
  <c r="AJ243" i="18"/>
  <c r="AK243" i="18"/>
  <c r="AL243" i="18"/>
  <c r="AM243" i="18"/>
  <c r="AN243" i="18"/>
  <c r="AO243" i="18"/>
  <c r="AP243" i="18"/>
  <c r="AQ243" i="18"/>
  <c r="AR243" i="18"/>
  <c r="AS243" i="18"/>
  <c r="AT243" i="18"/>
  <c r="AU243" i="18"/>
  <c r="AV243" i="18"/>
  <c r="AW243" i="18"/>
  <c r="AX243" i="18"/>
  <c r="AY243" i="18"/>
  <c r="AZ243" i="18"/>
  <c r="BA243" i="18"/>
  <c r="BB243" i="18"/>
  <c r="BC243" i="18"/>
  <c r="BD243" i="18"/>
  <c r="BE243" i="18"/>
  <c r="BF243" i="18"/>
  <c r="BG243" i="18"/>
  <c r="BH243" i="18"/>
  <c r="BI243" i="18"/>
  <c r="BJ243" i="18"/>
  <c r="BK243" i="18"/>
  <c r="BO243" i="18"/>
  <c r="H244" i="18"/>
  <c r="I244" i="18"/>
  <c r="J244" i="18"/>
  <c r="K244" i="18"/>
  <c r="L244" i="18"/>
  <c r="M244" i="18"/>
  <c r="N244" i="18"/>
  <c r="O244" i="18"/>
  <c r="P244" i="18"/>
  <c r="Q244" i="18"/>
  <c r="R244" i="18"/>
  <c r="S244" i="18"/>
  <c r="T244" i="18"/>
  <c r="U244" i="18"/>
  <c r="V244" i="18"/>
  <c r="W244" i="18"/>
  <c r="X244" i="18"/>
  <c r="Y244" i="18"/>
  <c r="Z244" i="18"/>
  <c r="AA244" i="18"/>
  <c r="AB244" i="18"/>
  <c r="AC244" i="18"/>
  <c r="AD244" i="18"/>
  <c r="AE244" i="18"/>
  <c r="AF244" i="18"/>
  <c r="AG244" i="18"/>
  <c r="AH244" i="18"/>
  <c r="AI244" i="18"/>
  <c r="AJ244" i="18"/>
  <c r="AK244" i="18"/>
  <c r="AL244" i="18"/>
  <c r="AM244" i="18"/>
  <c r="AN244" i="18"/>
  <c r="AO244" i="18"/>
  <c r="AP244" i="18"/>
  <c r="AQ244" i="18"/>
  <c r="AR244" i="18"/>
  <c r="AS244" i="18"/>
  <c r="AT244" i="18"/>
  <c r="AU244" i="18"/>
  <c r="AV244" i="18"/>
  <c r="AW244" i="18"/>
  <c r="AX244" i="18"/>
  <c r="AY244" i="18"/>
  <c r="AZ244" i="18"/>
  <c r="BA244" i="18"/>
  <c r="BB244" i="18"/>
  <c r="BC244" i="18"/>
  <c r="BD244" i="18"/>
  <c r="BE244" i="18"/>
  <c r="BF244" i="18"/>
  <c r="BG244" i="18"/>
  <c r="BH244" i="18"/>
  <c r="BI244" i="18"/>
  <c r="BJ244" i="18"/>
  <c r="BK244" i="18"/>
  <c r="BO244" i="18"/>
  <c r="H245" i="18"/>
  <c r="I245" i="18"/>
  <c r="J245" i="18"/>
  <c r="K245" i="18"/>
  <c r="L245" i="18"/>
  <c r="M245" i="18"/>
  <c r="N245" i="18"/>
  <c r="O245" i="18"/>
  <c r="P245" i="18"/>
  <c r="Q245" i="18"/>
  <c r="R245" i="18"/>
  <c r="S245" i="18"/>
  <c r="T245" i="18"/>
  <c r="U245" i="18"/>
  <c r="V245" i="18"/>
  <c r="W245" i="18"/>
  <c r="X245" i="18"/>
  <c r="Y245" i="18"/>
  <c r="Z245" i="18"/>
  <c r="AA245" i="18"/>
  <c r="AB245" i="18"/>
  <c r="AC245" i="18"/>
  <c r="AD245" i="18"/>
  <c r="AE245" i="18"/>
  <c r="AF245" i="18"/>
  <c r="AG245" i="18"/>
  <c r="AH245" i="18"/>
  <c r="AI245" i="18"/>
  <c r="AJ245" i="18"/>
  <c r="AK245" i="18"/>
  <c r="AL245" i="18"/>
  <c r="AM245" i="18"/>
  <c r="AN245" i="18"/>
  <c r="AO245" i="18"/>
  <c r="AP245" i="18"/>
  <c r="AQ245" i="18"/>
  <c r="AR245" i="18"/>
  <c r="AS245" i="18"/>
  <c r="AT245" i="18"/>
  <c r="AU245" i="18"/>
  <c r="AV245" i="18"/>
  <c r="AW245" i="18"/>
  <c r="AX245" i="18"/>
  <c r="AY245" i="18"/>
  <c r="AZ245" i="18"/>
  <c r="BA245" i="18"/>
  <c r="BB245" i="18"/>
  <c r="BC245" i="18"/>
  <c r="BD245" i="18"/>
  <c r="BE245" i="18"/>
  <c r="BF245" i="18"/>
  <c r="BG245" i="18"/>
  <c r="BH245" i="18"/>
  <c r="BI245" i="18"/>
  <c r="BJ245" i="18"/>
  <c r="BK245" i="18"/>
  <c r="BO245" i="18"/>
  <c r="H246" i="18"/>
  <c r="I246" i="18"/>
  <c r="J246" i="18"/>
  <c r="K246" i="18"/>
  <c r="L246" i="18"/>
  <c r="M246" i="18"/>
  <c r="N246" i="18"/>
  <c r="O246" i="18"/>
  <c r="P246" i="18"/>
  <c r="Q246" i="18"/>
  <c r="R246" i="18"/>
  <c r="S246" i="18"/>
  <c r="T246" i="18"/>
  <c r="U246" i="18"/>
  <c r="V246" i="18"/>
  <c r="W246" i="18"/>
  <c r="X246" i="18"/>
  <c r="Y246" i="18"/>
  <c r="Z246" i="18"/>
  <c r="AA246" i="18"/>
  <c r="AB246" i="18"/>
  <c r="AC246" i="18"/>
  <c r="AD246" i="18"/>
  <c r="AE246" i="18"/>
  <c r="AF246" i="18"/>
  <c r="AG246" i="18"/>
  <c r="AH246" i="18"/>
  <c r="AI246" i="18"/>
  <c r="AJ246" i="18"/>
  <c r="AK246" i="18"/>
  <c r="AL246" i="18"/>
  <c r="AM246" i="18"/>
  <c r="AN246" i="18"/>
  <c r="AO246" i="18"/>
  <c r="AP246" i="18"/>
  <c r="AQ246" i="18"/>
  <c r="AR246" i="18"/>
  <c r="AS246" i="18"/>
  <c r="AT246" i="18"/>
  <c r="AU246" i="18"/>
  <c r="AV246" i="18"/>
  <c r="AW246" i="18"/>
  <c r="AX246" i="18"/>
  <c r="AY246" i="18"/>
  <c r="AZ246" i="18"/>
  <c r="BA246" i="18"/>
  <c r="BB246" i="18"/>
  <c r="BC246" i="18"/>
  <c r="BD246" i="18"/>
  <c r="BE246" i="18"/>
  <c r="BF246" i="18"/>
  <c r="BG246" i="18"/>
  <c r="BH246" i="18"/>
  <c r="BI246" i="18"/>
  <c r="BJ246" i="18"/>
  <c r="BK246" i="18"/>
  <c r="BO246" i="18"/>
  <c r="H247" i="18"/>
  <c r="I247" i="18"/>
  <c r="J247" i="18"/>
  <c r="K247" i="18"/>
  <c r="L247" i="18"/>
  <c r="M247" i="18"/>
  <c r="N247" i="18"/>
  <c r="O247" i="18"/>
  <c r="P247" i="18"/>
  <c r="Q247" i="18"/>
  <c r="R247" i="18"/>
  <c r="S247" i="18"/>
  <c r="T247" i="18"/>
  <c r="U247" i="18"/>
  <c r="V247" i="18"/>
  <c r="W247" i="18"/>
  <c r="X247" i="18"/>
  <c r="Y247" i="18"/>
  <c r="Z247" i="18"/>
  <c r="AA247" i="18"/>
  <c r="AB247" i="18"/>
  <c r="AC247" i="18"/>
  <c r="AD247" i="18"/>
  <c r="AE247" i="18"/>
  <c r="AF247" i="18"/>
  <c r="AG247" i="18"/>
  <c r="AH247" i="18"/>
  <c r="AI247" i="18"/>
  <c r="AJ247" i="18"/>
  <c r="AK247" i="18"/>
  <c r="AL247" i="18"/>
  <c r="AM247" i="18"/>
  <c r="AN247" i="18"/>
  <c r="AO247" i="18"/>
  <c r="AP247" i="18"/>
  <c r="AQ247" i="18"/>
  <c r="AR247" i="18"/>
  <c r="AS247" i="18"/>
  <c r="AT247" i="18"/>
  <c r="AU247" i="18"/>
  <c r="AV247" i="18"/>
  <c r="AW247" i="18"/>
  <c r="AX247" i="18"/>
  <c r="AY247" i="18"/>
  <c r="AZ247" i="18"/>
  <c r="BA247" i="18"/>
  <c r="BB247" i="18"/>
  <c r="BC247" i="18"/>
  <c r="BD247" i="18"/>
  <c r="BE247" i="18"/>
  <c r="BF247" i="18"/>
  <c r="BG247" i="18"/>
  <c r="BH247" i="18"/>
  <c r="BI247" i="18"/>
  <c r="BJ247" i="18"/>
  <c r="BK247" i="18"/>
  <c r="BO247" i="18"/>
  <c r="H248" i="18"/>
  <c r="I248" i="18"/>
  <c r="J248" i="18"/>
  <c r="K248" i="18"/>
  <c r="L248" i="18"/>
  <c r="M248" i="18"/>
  <c r="N248" i="18"/>
  <c r="O248" i="18"/>
  <c r="P248" i="18"/>
  <c r="Q248" i="18"/>
  <c r="R248" i="18"/>
  <c r="S248" i="18"/>
  <c r="T248" i="18"/>
  <c r="U248" i="18"/>
  <c r="V248" i="18"/>
  <c r="W248" i="18"/>
  <c r="X248" i="18"/>
  <c r="Y248" i="18"/>
  <c r="Z248" i="18"/>
  <c r="AA248" i="18"/>
  <c r="AB248" i="18"/>
  <c r="AC248" i="18"/>
  <c r="AD248" i="18"/>
  <c r="AE248" i="18"/>
  <c r="AF248" i="18"/>
  <c r="AG248" i="18"/>
  <c r="AH248" i="18"/>
  <c r="AI248" i="18"/>
  <c r="AJ248" i="18"/>
  <c r="AK248" i="18"/>
  <c r="AL248" i="18"/>
  <c r="AM248" i="18"/>
  <c r="AN248" i="18"/>
  <c r="AO248" i="18"/>
  <c r="AP248" i="18"/>
  <c r="AQ248" i="18"/>
  <c r="AR248" i="18"/>
  <c r="AS248" i="18"/>
  <c r="AT248" i="18"/>
  <c r="AU248" i="18"/>
  <c r="AV248" i="18"/>
  <c r="AW248" i="18"/>
  <c r="AX248" i="18"/>
  <c r="AY248" i="18"/>
  <c r="AZ248" i="18"/>
  <c r="BA248" i="18"/>
  <c r="BB248" i="18"/>
  <c r="BC248" i="18"/>
  <c r="BD248" i="18"/>
  <c r="BE248" i="18"/>
  <c r="BF248" i="18"/>
  <c r="BG248" i="18"/>
  <c r="BH248" i="18"/>
  <c r="BI248" i="18"/>
  <c r="BJ248" i="18"/>
  <c r="BK248" i="18"/>
  <c r="BO248" i="18"/>
  <c r="H249" i="18"/>
  <c r="I249" i="18"/>
  <c r="J249" i="18"/>
  <c r="K249" i="18"/>
  <c r="L249" i="18"/>
  <c r="M249" i="18"/>
  <c r="N249" i="18"/>
  <c r="O249" i="18"/>
  <c r="P249" i="18"/>
  <c r="Q249" i="18"/>
  <c r="R249" i="18"/>
  <c r="S249" i="18"/>
  <c r="T249" i="18"/>
  <c r="U249" i="18"/>
  <c r="V249" i="18"/>
  <c r="W249" i="18"/>
  <c r="X249" i="18"/>
  <c r="Y249" i="18"/>
  <c r="Z249" i="18"/>
  <c r="AA249" i="18"/>
  <c r="AB249" i="18"/>
  <c r="AC249" i="18"/>
  <c r="AD249" i="18"/>
  <c r="AE249" i="18"/>
  <c r="AF249" i="18"/>
  <c r="AG249" i="18"/>
  <c r="AH249" i="18"/>
  <c r="AI249" i="18"/>
  <c r="AJ249" i="18"/>
  <c r="AK249" i="18"/>
  <c r="AL249" i="18"/>
  <c r="AM249" i="18"/>
  <c r="AN249" i="18"/>
  <c r="AO249" i="18"/>
  <c r="AP249" i="18"/>
  <c r="AQ249" i="18"/>
  <c r="AR249" i="18"/>
  <c r="AS249" i="18"/>
  <c r="AT249" i="18"/>
  <c r="AU249" i="18"/>
  <c r="AV249" i="18"/>
  <c r="AW249" i="18"/>
  <c r="AX249" i="18"/>
  <c r="AY249" i="18"/>
  <c r="AZ249" i="18"/>
  <c r="BA249" i="18"/>
  <c r="BB249" i="18"/>
  <c r="BC249" i="18"/>
  <c r="BD249" i="18"/>
  <c r="BE249" i="18"/>
  <c r="BF249" i="18"/>
  <c r="BG249" i="18"/>
  <c r="BH249" i="18"/>
  <c r="BI249" i="18"/>
  <c r="BJ249" i="18"/>
  <c r="BK249" i="18"/>
  <c r="BO249" i="18"/>
  <c r="H250" i="18"/>
  <c r="I250" i="18"/>
  <c r="J250" i="18"/>
  <c r="K250" i="18"/>
  <c r="L250" i="18"/>
  <c r="M250" i="18"/>
  <c r="N250" i="18"/>
  <c r="O250" i="18"/>
  <c r="P250" i="18"/>
  <c r="Q250" i="18"/>
  <c r="R250" i="18"/>
  <c r="S250" i="18"/>
  <c r="T250" i="18"/>
  <c r="U250" i="18"/>
  <c r="V250" i="18"/>
  <c r="W250" i="18"/>
  <c r="X250" i="18"/>
  <c r="Y250" i="18"/>
  <c r="Z250" i="18"/>
  <c r="AA250" i="18"/>
  <c r="AB250" i="18"/>
  <c r="AC250" i="18"/>
  <c r="AD250" i="18"/>
  <c r="AE250" i="18"/>
  <c r="AF250" i="18"/>
  <c r="AG250" i="18"/>
  <c r="AH250" i="18"/>
  <c r="AI250" i="18"/>
  <c r="AJ250" i="18"/>
  <c r="AK250" i="18"/>
  <c r="AL250" i="18"/>
  <c r="AM250" i="18"/>
  <c r="AN250" i="18"/>
  <c r="AO250" i="18"/>
  <c r="AP250" i="18"/>
  <c r="AQ250" i="18"/>
  <c r="AR250" i="18"/>
  <c r="AS250" i="18"/>
  <c r="AT250" i="18"/>
  <c r="AU250" i="18"/>
  <c r="AV250" i="18"/>
  <c r="AW250" i="18"/>
  <c r="AX250" i="18"/>
  <c r="AY250" i="18"/>
  <c r="AZ250" i="18"/>
  <c r="BA250" i="18"/>
  <c r="BB250" i="18"/>
  <c r="BC250" i="18"/>
  <c r="BD250" i="18"/>
  <c r="BE250" i="18"/>
  <c r="BF250" i="18"/>
  <c r="BG250" i="18"/>
  <c r="BH250" i="18"/>
  <c r="BI250" i="18"/>
  <c r="BJ250" i="18"/>
  <c r="BK250" i="18"/>
  <c r="BO250" i="18"/>
  <c r="H251" i="18"/>
  <c r="I251" i="18"/>
  <c r="J251" i="18"/>
  <c r="K251" i="18"/>
  <c r="L251" i="18"/>
  <c r="M251" i="18"/>
  <c r="N251" i="18"/>
  <c r="O251" i="18"/>
  <c r="P251" i="18"/>
  <c r="Q251" i="18"/>
  <c r="R251" i="18"/>
  <c r="S251" i="18"/>
  <c r="T251" i="18"/>
  <c r="U251" i="18"/>
  <c r="V251" i="18"/>
  <c r="W251" i="18"/>
  <c r="X251" i="18"/>
  <c r="Y251" i="18"/>
  <c r="Z251" i="18"/>
  <c r="AA251" i="18"/>
  <c r="AB251" i="18"/>
  <c r="AC251" i="18"/>
  <c r="AD251" i="18"/>
  <c r="AE251" i="18"/>
  <c r="AF251" i="18"/>
  <c r="AG251" i="18"/>
  <c r="AH251" i="18"/>
  <c r="AI251" i="18"/>
  <c r="AJ251" i="18"/>
  <c r="AK251" i="18"/>
  <c r="AL251" i="18"/>
  <c r="AM251" i="18"/>
  <c r="AN251" i="18"/>
  <c r="AO251" i="18"/>
  <c r="AP251" i="18"/>
  <c r="AQ251" i="18"/>
  <c r="AR251" i="18"/>
  <c r="AS251" i="18"/>
  <c r="AT251" i="18"/>
  <c r="AU251" i="18"/>
  <c r="AV251" i="18"/>
  <c r="AW251" i="18"/>
  <c r="AX251" i="18"/>
  <c r="AY251" i="18"/>
  <c r="AZ251" i="18"/>
  <c r="BA251" i="18"/>
  <c r="BB251" i="18"/>
  <c r="BC251" i="18"/>
  <c r="BD251" i="18"/>
  <c r="BE251" i="18"/>
  <c r="BF251" i="18"/>
  <c r="BG251" i="18"/>
  <c r="BH251" i="18"/>
  <c r="BI251" i="18"/>
  <c r="BJ251" i="18"/>
  <c r="BK251" i="18"/>
  <c r="BO251" i="18"/>
  <c r="H252" i="18"/>
  <c r="I252" i="18"/>
  <c r="J252" i="18"/>
  <c r="K252" i="18"/>
  <c r="L252" i="18"/>
  <c r="M252" i="18"/>
  <c r="N252" i="18"/>
  <c r="O252" i="18"/>
  <c r="P252" i="18"/>
  <c r="Q252" i="18"/>
  <c r="R252" i="18"/>
  <c r="S252" i="18"/>
  <c r="T252" i="18"/>
  <c r="U252" i="18"/>
  <c r="V252" i="18"/>
  <c r="W252" i="18"/>
  <c r="X252" i="18"/>
  <c r="Y252" i="18"/>
  <c r="Z252" i="18"/>
  <c r="AA252" i="18"/>
  <c r="AB252" i="18"/>
  <c r="AC252" i="18"/>
  <c r="AD252" i="18"/>
  <c r="AE252" i="18"/>
  <c r="AF252" i="18"/>
  <c r="AG252" i="18"/>
  <c r="AH252" i="18"/>
  <c r="AI252" i="18"/>
  <c r="AJ252" i="18"/>
  <c r="AK252" i="18"/>
  <c r="AL252" i="18"/>
  <c r="AM252" i="18"/>
  <c r="AN252" i="18"/>
  <c r="AO252" i="18"/>
  <c r="AP252" i="18"/>
  <c r="AQ252" i="18"/>
  <c r="AR252" i="18"/>
  <c r="AS252" i="18"/>
  <c r="AT252" i="18"/>
  <c r="AU252" i="18"/>
  <c r="AV252" i="18"/>
  <c r="AW252" i="18"/>
  <c r="AX252" i="18"/>
  <c r="AY252" i="18"/>
  <c r="AZ252" i="18"/>
  <c r="BA252" i="18"/>
  <c r="BB252" i="18"/>
  <c r="BC252" i="18"/>
  <c r="BD252" i="18"/>
  <c r="BE252" i="18"/>
  <c r="BF252" i="18"/>
  <c r="BG252" i="18"/>
  <c r="BH252" i="18"/>
  <c r="BI252" i="18"/>
  <c r="BJ252" i="18"/>
  <c r="BK252" i="18"/>
  <c r="BO252" i="18"/>
  <c r="H253" i="18"/>
  <c r="I253" i="18"/>
  <c r="J253" i="18"/>
  <c r="K253" i="18"/>
  <c r="L253" i="18"/>
  <c r="M253" i="18"/>
  <c r="N253" i="18"/>
  <c r="O253" i="18"/>
  <c r="P253" i="18"/>
  <c r="Q253" i="18"/>
  <c r="R253" i="18"/>
  <c r="S253" i="18"/>
  <c r="T253" i="18"/>
  <c r="U253" i="18"/>
  <c r="V253" i="18"/>
  <c r="W253" i="18"/>
  <c r="X253" i="18"/>
  <c r="Y253" i="18"/>
  <c r="Z253" i="18"/>
  <c r="AA253" i="18"/>
  <c r="AB253" i="18"/>
  <c r="AC253" i="18"/>
  <c r="AD253" i="18"/>
  <c r="AE253" i="18"/>
  <c r="AF253" i="18"/>
  <c r="AG253" i="18"/>
  <c r="AH253" i="18"/>
  <c r="AI253" i="18"/>
  <c r="AJ253" i="18"/>
  <c r="AK253" i="18"/>
  <c r="AL253" i="18"/>
  <c r="AM253" i="18"/>
  <c r="AN253" i="18"/>
  <c r="AO253" i="18"/>
  <c r="AP253" i="18"/>
  <c r="AQ253" i="18"/>
  <c r="AR253" i="18"/>
  <c r="AS253" i="18"/>
  <c r="AT253" i="18"/>
  <c r="AU253" i="18"/>
  <c r="AV253" i="18"/>
  <c r="AW253" i="18"/>
  <c r="AX253" i="18"/>
  <c r="AY253" i="18"/>
  <c r="AZ253" i="18"/>
  <c r="BA253" i="18"/>
  <c r="BB253" i="18"/>
  <c r="BC253" i="18"/>
  <c r="BD253" i="18"/>
  <c r="BE253" i="18"/>
  <c r="BF253" i="18"/>
  <c r="BG253" i="18"/>
  <c r="BH253" i="18"/>
  <c r="BI253" i="18"/>
  <c r="BJ253" i="18"/>
  <c r="BK253" i="18"/>
  <c r="BO253" i="18"/>
  <c r="H254" i="18"/>
  <c r="I254" i="18"/>
  <c r="J254" i="18"/>
  <c r="K254" i="18"/>
  <c r="L254" i="18"/>
  <c r="M254" i="18"/>
  <c r="N254" i="18"/>
  <c r="O254" i="18"/>
  <c r="P254" i="18"/>
  <c r="Q254" i="18"/>
  <c r="R254" i="18"/>
  <c r="S254" i="18"/>
  <c r="T254" i="18"/>
  <c r="U254" i="18"/>
  <c r="V254" i="18"/>
  <c r="W254" i="18"/>
  <c r="X254" i="18"/>
  <c r="Y254" i="18"/>
  <c r="Z254" i="18"/>
  <c r="AA254" i="18"/>
  <c r="AB254" i="18"/>
  <c r="AC254" i="18"/>
  <c r="AD254" i="18"/>
  <c r="AE254" i="18"/>
  <c r="AF254" i="18"/>
  <c r="AG254" i="18"/>
  <c r="AH254" i="18"/>
  <c r="AI254" i="18"/>
  <c r="AJ254" i="18"/>
  <c r="AK254" i="18"/>
  <c r="AL254" i="18"/>
  <c r="AM254" i="18"/>
  <c r="AN254" i="18"/>
  <c r="AO254" i="18"/>
  <c r="AP254" i="18"/>
  <c r="AQ254" i="18"/>
  <c r="AR254" i="18"/>
  <c r="AS254" i="18"/>
  <c r="AT254" i="18"/>
  <c r="AU254" i="18"/>
  <c r="AV254" i="18"/>
  <c r="AW254" i="18"/>
  <c r="AX254" i="18"/>
  <c r="AY254" i="18"/>
  <c r="AZ254" i="18"/>
  <c r="BA254" i="18"/>
  <c r="BB254" i="18"/>
  <c r="BC254" i="18"/>
  <c r="BD254" i="18"/>
  <c r="BE254" i="18"/>
  <c r="BF254" i="18"/>
  <c r="BG254" i="18"/>
  <c r="BH254" i="18"/>
  <c r="BI254" i="18"/>
  <c r="BJ254" i="18"/>
  <c r="BK254" i="18"/>
  <c r="BO254" i="18"/>
  <c r="H255" i="18"/>
  <c r="I255" i="18"/>
  <c r="J255" i="18"/>
  <c r="K255" i="18"/>
  <c r="L255" i="18"/>
  <c r="M255" i="18"/>
  <c r="N255" i="18"/>
  <c r="O255" i="18"/>
  <c r="P255" i="18"/>
  <c r="Q255" i="18"/>
  <c r="R255" i="18"/>
  <c r="S255" i="18"/>
  <c r="T255" i="18"/>
  <c r="U255" i="18"/>
  <c r="V255" i="18"/>
  <c r="W255" i="18"/>
  <c r="X255" i="18"/>
  <c r="Y255" i="18"/>
  <c r="Z255" i="18"/>
  <c r="AA255" i="18"/>
  <c r="AB255" i="18"/>
  <c r="AC255" i="18"/>
  <c r="AD255" i="18"/>
  <c r="AE255" i="18"/>
  <c r="AF255" i="18"/>
  <c r="AG255" i="18"/>
  <c r="AH255" i="18"/>
  <c r="AI255" i="18"/>
  <c r="AJ255" i="18"/>
  <c r="AK255" i="18"/>
  <c r="AL255" i="18"/>
  <c r="AM255" i="18"/>
  <c r="AN255" i="18"/>
  <c r="AO255" i="18"/>
  <c r="AP255" i="18"/>
  <c r="AQ255" i="18"/>
  <c r="AR255" i="18"/>
  <c r="AS255" i="18"/>
  <c r="AT255" i="18"/>
  <c r="AU255" i="18"/>
  <c r="AV255" i="18"/>
  <c r="AW255" i="18"/>
  <c r="AX255" i="18"/>
  <c r="AY255" i="18"/>
  <c r="AZ255" i="18"/>
  <c r="BA255" i="18"/>
  <c r="BB255" i="18"/>
  <c r="BC255" i="18"/>
  <c r="BD255" i="18"/>
  <c r="BE255" i="18"/>
  <c r="BF255" i="18"/>
  <c r="BG255" i="18"/>
  <c r="BH255" i="18"/>
  <c r="BI255" i="18"/>
  <c r="BJ255" i="18"/>
  <c r="BK255" i="18"/>
  <c r="BO255" i="18"/>
  <c r="H256" i="18"/>
  <c r="I256" i="18"/>
  <c r="J256" i="18"/>
  <c r="K256" i="18"/>
  <c r="L256" i="18"/>
  <c r="M256" i="18"/>
  <c r="N256" i="18"/>
  <c r="O256" i="18"/>
  <c r="P256" i="18"/>
  <c r="Q256" i="18"/>
  <c r="R256" i="18"/>
  <c r="S256" i="18"/>
  <c r="T256" i="18"/>
  <c r="U256" i="18"/>
  <c r="V256" i="18"/>
  <c r="W256" i="18"/>
  <c r="X256" i="18"/>
  <c r="Y256" i="18"/>
  <c r="Z256" i="18"/>
  <c r="AA256" i="18"/>
  <c r="AB256" i="18"/>
  <c r="AC256" i="18"/>
  <c r="AD256" i="18"/>
  <c r="AE256" i="18"/>
  <c r="AF256" i="18"/>
  <c r="AG256" i="18"/>
  <c r="AH256" i="18"/>
  <c r="AI256" i="18"/>
  <c r="AJ256" i="18"/>
  <c r="AK256" i="18"/>
  <c r="AL256" i="18"/>
  <c r="AM256" i="18"/>
  <c r="AN256" i="18"/>
  <c r="AO256" i="18"/>
  <c r="AP256" i="18"/>
  <c r="AQ256" i="18"/>
  <c r="AR256" i="18"/>
  <c r="AS256" i="18"/>
  <c r="AT256" i="18"/>
  <c r="AU256" i="18"/>
  <c r="AV256" i="18"/>
  <c r="AW256" i="18"/>
  <c r="AX256" i="18"/>
  <c r="AY256" i="18"/>
  <c r="AZ256" i="18"/>
  <c r="BA256" i="18"/>
  <c r="BB256" i="18"/>
  <c r="BC256" i="18"/>
  <c r="BD256" i="18"/>
  <c r="BE256" i="18"/>
  <c r="BF256" i="18"/>
  <c r="BG256" i="18"/>
  <c r="BH256" i="18"/>
  <c r="BI256" i="18"/>
  <c r="BJ256" i="18"/>
  <c r="BK256" i="18"/>
  <c r="BO256" i="18"/>
  <c r="H257" i="18"/>
  <c r="I257" i="18"/>
  <c r="J257" i="18"/>
  <c r="K257" i="18"/>
  <c r="L257" i="18"/>
  <c r="M257" i="18"/>
  <c r="N257" i="18"/>
  <c r="O257" i="18"/>
  <c r="P257" i="18"/>
  <c r="Q257" i="18"/>
  <c r="R257" i="18"/>
  <c r="S257" i="18"/>
  <c r="T257" i="18"/>
  <c r="U257" i="18"/>
  <c r="V257" i="18"/>
  <c r="W257" i="18"/>
  <c r="X257" i="18"/>
  <c r="Y257" i="18"/>
  <c r="Z257" i="18"/>
  <c r="AA257" i="18"/>
  <c r="AB257" i="18"/>
  <c r="AC257" i="18"/>
  <c r="AD257" i="18"/>
  <c r="AE257" i="18"/>
  <c r="AF257" i="18"/>
  <c r="AG257" i="18"/>
  <c r="AH257" i="18"/>
  <c r="AI257" i="18"/>
  <c r="AJ257" i="18"/>
  <c r="AK257" i="18"/>
  <c r="AL257" i="18"/>
  <c r="AM257" i="18"/>
  <c r="AN257" i="18"/>
  <c r="AO257" i="18"/>
  <c r="AP257" i="18"/>
  <c r="AQ257" i="18"/>
  <c r="AR257" i="18"/>
  <c r="AS257" i="18"/>
  <c r="AT257" i="18"/>
  <c r="AU257" i="18"/>
  <c r="AV257" i="18"/>
  <c r="AW257" i="18"/>
  <c r="AX257" i="18"/>
  <c r="AY257" i="18"/>
  <c r="AZ257" i="18"/>
  <c r="BA257" i="18"/>
  <c r="BB257" i="18"/>
  <c r="BC257" i="18"/>
  <c r="BD257" i="18"/>
  <c r="BE257" i="18"/>
  <c r="BF257" i="18"/>
  <c r="BG257" i="18"/>
  <c r="BH257" i="18"/>
  <c r="BI257" i="18"/>
  <c r="BJ257" i="18"/>
  <c r="BK257" i="18"/>
  <c r="BO257" i="18"/>
  <c r="H258" i="18"/>
  <c r="I258" i="18"/>
  <c r="J258" i="18"/>
  <c r="K258" i="18"/>
  <c r="L258" i="18"/>
  <c r="M258" i="18"/>
  <c r="N258" i="18"/>
  <c r="O258" i="18"/>
  <c r="P258" i="18"/>
  <c r="Q258" i="18"/>
  <c r="R258" i="18"/>
  <c r="S258" i="18"/>
  <c r="T258" i="18"/>
  <c r="U258" i="18"/>
  <c r="V258" i="18"/>
  <c r="W258" i="18"/>
  <c r="X258" i="18"/>
  <c r="Y258" i="18"/>
  <c r="Z258" i="18"/>
  <c r="AA258" i="18"/>
  <c r="AB258" i="18"/>
  <c r="AC258" i="18"/>
  <c r="AD258" i="18"/>
  <c r="AE258" i="18"/>
  <c r="AF258" i="18"/>
  <c r="AG258" i="18"/>
  <c r="AH258" i="18"/>
  <c r="AI258" i="18"/>
  <c r="AJ258" i="18"/>
  <c r="AK258" i="18"/>
  <c r="AL258" i="18"/>
  <c r="AM258" i="18"/>
  <c r="AN258" i="18"/>
  <c r="AO258" i="18"/>
  <c r="AP258" i="18"/>
  <c r="AQ258" i="18"/>
  <c r="AR258" i="18"/>
  <c r="AS258" i="18"/>
  <c r="AT258" i="18"/>
  <c r="AU258" i="18"/>
  <c r="AV258" i="18"/>
  <c r="AW258" i="18"/>
  <c r="AX258" i="18"/>
  <c r="AY258" i="18"/>
  <c r="AZ258" i="18"/>
  <c r="BA258" i="18"/>
  <c r="BB258" i="18"/>
  <c r="BC258" i="18"/>
  <c r="BD258" i="18"/>
  <c r="BE258" i="18"/>
  <c r="BF258" i="18"/>
  <c r="BG258" i="18"/>
  <c r="BH258" i="18"/>
  <c r="BI258" i="18"/>
  <c r="BJ258" i="18"/>
  <c r="BK258" i="18"/>
  <c r="BO258" i="18"/>
  <c r="H259" i="18"/>
  <c r="I259" i="18"/>
  <c r="J259" i="18"/>
  <c r="K259" i="18"/>
  <c r="L259" i="18"/>
  <c r="M259" i="18"/>
  <c r="N259" i="18"/>
  <c r="O259" i="18"/>
  <c r="P259" i="18"/>
  <c r="Q259" i="18"/>
  <c r="R259" i="18"/>
  <c r="S259" i="18"/>
  <c r="T259" i="18"/>
  <c r="U259" i="18"/>
  <c r="V259" i="18"/>
  <c r="W259" i="18"/>
  <c r="X259" i="18"/>
  <c r="Y259" i="18"/>
  <c r="Z259" i="18"/>
  <c r="AA259" i="18"/>
  <c r="AB259" i="18"/>
  <c r="AC259" i="18"/>
  <c r="AD259" i="18"/>
  <c r="AE259" i="18"/>
  <c r="AF259" i="18"/>
  <c r="AG259" i="18"/>
  <c r="AH259" i="18"/>
  <c r="AI259" i="18"/>
  <c r="AJ259" i="18"/>
  <c r="AK259" i="18"/>
  <c r="AL259" i="18"/>
  <c r="AM259" i="18"/>
  <c r="AN259" i="18"/>
  <c r="AO259" i="18"/>
  <c r="AP259" i="18"/>
  <c r="AQ259" i="18"/>
  <c r="AR259" i="18"/>
  <c r="AS259" i="18"/>
  <c r="AT259" i="18"/>
  <c r="AU259" i="18"/>
  <c r="AV259" i="18"/>
  <c r="AW259" i="18"/>
  <c r="AX259" i="18"/>
  <c r="AY259" i="18"/>
  <c r="AZ259" i="18"/>
  <c r="BA259" i="18"/>
  <c r="BB259" i="18"/>
  <c r="BC259" i="18"/>
  <c r="BD259" i="18"/>
  <c r="BE259" i="18"/>
  <c r="BF259" i="18"/>
  <c r="BG259" i="18"/>
  <c r="BH259" i="18"/>
  <c r="BI259" i="18"/>
  <c r="BJ259" i="18"/>
  <c r="BK259" i="18"/>
  <c r="BO259" i="18"/>
  <c r="H260" i="18"/>
  <c r="I260" i="18"/>
  <c r="J260" i="18"/>
  <c r="K260" i="18"/>
  <c r="L260" i="18"/>
  <c r="M260" i="18"/>
  <c r="N260" i="18"/>
  <c r="O260" i="18"/>
  <c r="P260" i="18"/>
  <c r="Q260" i="18"/>
  <c r="R260" i="18"/>
  <c r="S260" i="18"/>
  <c r="T260" i="18"/>
  <c r="U260" i="18"/>
  <c r="V260" i="18"/>
  <c r="W260" i="18"/>
  <c r="X260" i="18"/>
  <c r="Y260" i="18"/>
  <c r="Z260" i="18"/>
  <c r="AA260" i="18"/>
  <c r="AB260" i="18"/>
  <c r="AC260" i="18"/>
  <c r="AD260" i="18"/>
  <c r="AE260" i="18"/>
  <c r="AF260" i="18"/>
  <c r="AG260" i="18"/>
  <c r="AH260" i="18"/>
  <c r="AI260" i="18"/>
  <c r="AJ260" i="18"/>
  <c r="AK260" i="18"/>
  <c r="AL260" i="18"/>
  <c r="AM260" i="18"/>
  <c r="AN260" i="18"/>
  <c r="AO260" i="18"/>
  <c r="AP260" i="18"/>
  <c r="AQ260" i="18"/>
  <c r="AR260" i="18"/>
  <c r="AS260" i="18"/>
  <c r="AT260" i="18"/>
  <c r="AU260" i="18"/>
  <c r="AV260" i="18"/>
  <c r="AW260" i="18"/>
  <c r="AX260" i="18"/>
  <c r="AY260" i="18"/>
  <c r="AZ260" i="18"/>
  <c r="BA260" i="18"/>
  <c r="BB260" i="18"/>
  <c r="BC260" i="18"/>
  <c r="BD260" i="18"/>
  <c r="BE260" i="18"/>
  <c r="BF260" i="18"/>
  <c r="BG260" i="18"/>
  <c r="BH260" i="18"/>
  <c r="BI260" i="18"/>
  <c r="BJ260" i="18"/>
  <c r="BK260" i="18"/>
  <c r="BO260" i="18"/>
  <c r="H261" i="18"/>
  <c r="I261" i="18"/>
  <c r="J261" i="18"/>
  <c r="K261" i="18"/>
  <c r="L261" i="18"/>
  <c r="M261" i="18"/>
  <c r="N261" i="18"/>
  <c r="O261" i="18"/>
  <c r="P261" i="18"/>
  <c r="Q261" i="18"/>
  <c r="R261" i="18"/>
  <c r="S261" i="18"/>
  <c r="T261" i="18"/>
  <c r="U261" i="18"/>
  <c r="V261" i="18"/>
  <c r="W261" i="18"/>
  <c r="X261" i="18"/>
  <c r="Y261" i="18"/>
  <c r="Z261" i="18"/>
  <c r="AA261" i="18"/>
  <c r="AB261" i="18"/>
  <c r="AC261" i="18"/>
  <c r="AD261" i="18"/>
  <c r="AE261" i="18"/>
  <c r="AF261" i="18"/>
  <c r="AG261" i="18"/>
  <c r="AH261" i="18"/>
  <c r="AI261" i="18"/>
  <c r="AJ261" i="18"/>
  <c r="AK261" i="18"/>
  <c r="AL261" i="18"/>
  <c r="AM261" i="18"/>
  <c r="AN261" i="18"/>
  <c r="AO261" i="18"/>
  <c r="AP261" i="18"/>
  <c r="AQ261" i="18"/>
  <c r="AR261" i="18"/>
  <c r="AS261" i="18"/>
  <c r="AT261" i="18"/>
  <c r="AU261" i="18"/>
  <c r="AV261" i="18"/>
  <c r="AW261" i="18"/>
  <c r="AX261" i="18"/>
  <c r="AY261" i="18"/>
  <c r="AZ261" i="18"/>
  <c r="BA261" i="18"/>
  <c r="BB261" i="18"/>
  <c r="BC261" i="18"/>
  <c r="BD261" i="18"/>
  <c r="BE261" i="18"/>
  <c r="BF261" i="18"/>
  <c r="BG261" i="18"/>
  <c r="BH261" i="18"/>
  <c r="BI261" i="18"/>
  <c r="BJ261" i="18"/>
  <c r="BK261" i="18"/>
  <c r="BO261" i="18"/>
  <c r="H262" i="18"/>
  <c r="I262" i="18"/>
  <c r="J262" i="18"/>
  <c r="K262" i="18"/>
  <c r="L262" i="18"/>
  <c r="M262" i="18"/>
  <c r="N262" i="18"/>
  <c r="O262" i="18"/>
  <c r="P262" i="18"/>
  <c r="Q262" i="18"/>
  <c r="R262" i="18"/>
  <c r="S262" i="18"/>
  <c r="T262" i="18"/>
  <c r="U262" i="18"/>
  <c r="V262" i="18"/>
  <c r="W262" i="18"/>
  <c r="X262" i="18"/>
  <c r="Y262" i="18"/>
  <c r="Z262" i="18"/>
  <c r="AA262" i="18"/>
  <c r="AB262" i="18"/>
  <c r="AC262" i="18"/>
  <c r="AD262" i="18"/>
  <c r="AE262" i="18"/>
  <c r="AF262" i="18"/>
  <c r="AG262" i="18"/>
  <c r="AH262" i="18"/>
  <c r="AI262" i="18"/>
  <c r="AJ262" i="18"/>
  <c r="AK262" i="18"/>
  <c r="AL262" i="18"/>
  <c r="AM262" i="18"/>
  <c r="AN262" i="18"/>
  <c r="AO262" i="18"/>
  <c r="AP262" i="18"/>
  <c r="AQ262" i="18"/>
  <c r="AR262" i="18"/>
  <c r="AS262" i="18"/>
  <c r="AT262" i="18"/>
  <c r="AU262" i="18"/>
  <c r="AV262" i="18"/>
  <c r="AW262" i="18"/>
  <c r="AX262" i="18"/>
  <c r="AY262" i="18"/>
  <c r="AZ262" i="18"/>
  <c r="BA262" i="18"/>
  <c r="BB262" i="18"/>
  <c r="BC262" i="18"/>
  <c r="BD262" i="18"/>
  <c r="BE262" i="18"/>
  <c r="BF262" i="18"/>
  <c r="BG262" i="18"/>
  <c r="BH262" i="18"/>
  <c r="BI262" i="18"/>
  <c r="BJ262" i="18"/>
  <c r="BK262" i="18"/>
  <c r="BO262" i="18"/>
  <c r="H263" i="18"/>
  <c r="I263" i="18"/>
  <c r="J263" i="18"/>
  <c r="K263" i="18"/>
  <c r="L263" i="18"/>
  <c r="M263" i="18"/>
  <c r="N263" i="18"/>
  <c r="O263" i="18"/>
  <c r="P263" i="18"/>
  <c r="Q263" i="18"/>
  <c r="R263" i="18"/>
  <c r="S263" i="18"/>
  <c r="T263" i="18"/>
  <c r="U263" i="18"/>
  <c r="V263" i="18"/>
  <c r="W263" i="18"/>
  <c r="X263" i="18"/>
  <c r="Y263" i="18"/>
  <c r="Z263" i="18"/>
  <c r="AA263" i="18"/>
  <c r="AB263" i="18"/>
  <c r="AC263" i="18"/>
  <c r="AD263" i="18"/>
  <c r="AE263" i="18"/>
  <c r="AF263" i="18"/>
  <c r="AG263" i="18"/>
  <c r="AH263" i="18"/>
  <c r="AI263" i="18"/>
  <c r="AJ263" i="18"/>
  <c r="AK263" i="18"/>
  <c r="AL263" i="18"/>
  <c r="AM263" i="18"/>
  <c r="AN263" i="18"/>
  <c r="AO263" i="18"/>
  <c r="AP263" i="18"/>
  <c r="AQ263" i="18"/>
  <c r="AR263" i="18"/>
  <c r="AS263" i="18"/>
  <c r="AT263" i="18"/>
  <c r="AU263" i="18"/>
  <c r="AV263" i="18"/>
  <c r="AW263" i="18"/>
  <c r="AX263" i="18"/>
  <c r="AY263" i="18"/>
  <c r="AZ263" i="18"/>
  <c r="BA263" i="18"/>
  <c r="BB263" i="18"/>
  <c r="BC263" i="18"/>
  <c r="BD263" i="18"/>
  <c r="BE263" i="18"/>
  <c r="BF263" i="18"/>
  <c r="BG263" i="18"/>
  <c r="BH263" i="18"/>
  <c r="BI263" i="18"/>
  <c r="BJ263" i="18"/>
  <c r="BK263" i="18"/>
  <c r="BO263" i="18"/>
  <c r="H264" i="18"/>
  <c r="I264" i="18"/>
  <c r="J264" i="18"/>
  <c r="K264" i="18"/>
  <c r="L264" i="18"/>
  <c r="M264" i="18"/>
  <c r="N264" i="18"/>
  <c r="O264" i="18"/>
  <c r="P264" i="18"/>
  <c r="Q264" i="18"/>
  <c r="R264" i="18"/>
  <c r="S264" i="18"/>
  <c r="T264" i="18"/>
  <c r="U264" i="18"/>
  <c r="V264" i="18"/>
  <c r="W264" i="18"/>
  <c r="X264" i="18"/>
  <c r="Y264" i="18"/>
  <c r="Z264" i="18"/>
  <c r="AA264" i="18"/>
  <c r="AB264" i="18"/>
  <c r="AC264" i="18"/>
  <c r="AD264" i="18"/>
  <c r="AE264" i="18"/>
  <c r="AF264" i="18"/>
  <c r="AG264" i="18"/>
  <c r="AH264" i="18"/>
  <c r="AI264" i="18"/>
  <c r="AJ264" i="18"/>
  <c r="AK264" i="18"/>
  <c r="AL264" i="18"/>
  <c r="AM264" i="18"/>
  <c r="AN264" i="18"/>
  <c r="AO264" i="18"/>
  <c r="AP264" i="18"/>
  <c r="AQ264" i="18"/>
  <c r="AR264" i="18"/>
  <c r="AS264" i="18"/>
  <c r="AT264" i="18"/>
  <c r="AU264" i="18"/>
  <c r="AV264" i="18"/>
  <c r="AW264" i="18"/>
  <c r="AX264" i="18"/>
  <c r="AY264" i="18"/>
  <c r="AZ264" i="18"/>
  <c r="BA264" i="18"/>
  <c r="BB264" i="18"/>
  <c r="BC264" i="18"/>
  <c r="BD264" i="18"/>
  <c r="BE264" i="18"/>
  <c r="BF264" i="18"/>
  <c r="BG264" i="18"/>
  <c r="BH264" i="18"/>
  <c r="BI264" i="18"/>
  <c r="BJ264" i="18"/>
  <c r="BK264" i="18"/>
  <c r="BO264" i="18"/>
  <c r="H265" i="18"/>
  <c r="I265" i="18"/>
  <c r="J265" i="18"/>
  <c r="K265" i="18"/>
  <c r="L265" i="18"/>
  <c r="M265" i="18"/>
  <c r="N265" i="18"/>
  <c r="O265" i="18"/>
  <c r="P265" i="18"/>
  <c r="Q265" i="18"/>
  <c r="R265" i="18"/>
  <c r="S265" i="18"/>
  <c r="T265" i="18"/>
  <c r="U265" i="18"/>
  <c r="V265" i="18"/>
  <c r="W265" i="18"/>
  <c r="X265" i="18"/>
  <c r="Y265" i="18"/>
  <c r="Z265" i="18"/>
  <c r="AA265" i="18"/>
  <c r="AB265" i="18"/>
  <c r="AC265" i="18"/>
  <c r="AD265" i="18"/>
  <c r="AE265" i="18"/>
  <c r="AF265" i="18"/>
  <c r="AG265" i="18"/>
  <c r="AH265" i="18"/>
  <c r="AI265" i="18"/>
  <c r="AJ265" i="18"/>
  <c r="AK265" i="18"/>
  <c r="AL265" i="18"/>
  <c r="AM265" i="18"/>
  <c r="AN265" i="18"/>
  <c r="AO265" i="18"/>
  <c r="AP265" i="18"/>
  <c r="AQ265" i="18"/>
  <c r="AR265" i="18"/>
  <c r="AS265" i="18"/>
  <c r="AT265" i="18"/>
  <c r="AU265" i="18"/>
  <c r="AV265" i="18"/>
  <c r="AW265" i="18"/>
  <c r="AX265" i="18"/>
  <c r="AY265" i="18"/>
  <c r="AZ265" i="18"/>
  <c r="BA265" i="18"/>
  <c r="BB265" i="18"/>
  <c r="BC265" i="18"/>
  <c r="BD265" i="18"/>
  <c r="BE265" i="18"/>
  <c r="BF265" i="18"/>
  <c r="BG265" i="18"/>
  <c r="BH265" i="18"/>
  <c r="BI265" i="18"/>
  <c r="BJ265" i="18"/>
  <c r="BK265" i="18"/>
  <c r="BO265" i="18"/>
  <c r="D6" i="16"/>
  <c r="BP257" i="18"/>
  <c r="D8" i="16"/>
  <c r="D7" i="16"/>
  <c r="BP265" i="18"/>
  <c r="BP264" i="18"/>
  <c r="BP263" i="18"/>
  <c r="BP262" i="18"/>
  <c r="BP261" i="18"/>
  <c r="BP260" i="18"/>
  <c r="BP259" i="18"/>
  <c r="BP258" i="18"/>
  <c r="BP256" i="18"/>
  <c r="BP255" i="18"/>
  <c r="BP254" i="18"/>
  <c r="BP253" i="18"/>
  <c r="BP252" i="18"/>
  <c r="BP251" i="18"/>
  <c r="BP250" i="18"/>
  <c r="BP249" i="18"/>
  <c r="BP248" i="18"/>
  <c r="BP247" i="18"/>
  <c r="BP246" i="18"/>
  <c r="BP245" i="18"/>
  <c r="BP244" i="18"/>
  <c r="BP243" i="18"/>
  <c r="BP242" i="18"/>
  <c r="BP241" i="18"/>
  <c r="BP240" i="18"/>
  <c r="BP239" i="18"/>
  <c r="BP238" i="18"/>
  <c r="BP237" i="18"/>
  <c r="BP236" i="18"/>
  <c r="BP235" i="18"/>
  <c r="BP234" i="18"/>
  <c r="BP233" i="18"/>
  <c r="BP232" i="18"/>
  <c r="BP231" i="18"/>
  <c r="BP230" i="18"/>
  <c r="BP229" i="18"/>
  <c r="BP228" i="18"/>
  <c r="BP227" i="18"/>
  <c r="BP226" i="18"/>
  <c r="BP225" i="18"/>
  <c r="BP224" i="18"/>
  <c r="BP223" i="18"/>
  <c r="BP222" i="18"/>
  <c r="BP221" i="18"/>
  <c r="BP220" i="18"/>
  <c r="BP219" i="18"/>
  <c r="BP218" i="18"/>
  <c r="BP217" i="18"/>
  <c r="BP216" i="18"/>
  <c r="BP215" i="18"/>
  <c r="BP214" i="18"/>
  <c r="BP213" i="18"/>
  <c r="BP212" i="18"/>
  <c r="BP211" i="18"/>
  <c r="BP210" i="18"/>
  <c r="BP209" i="18"/>
  <c r="BP208" i="18"/>
  <c r="BP207" i="18"/>
  <c r="BP206" i="18"/>
  <c r="BP205" i="18"/>
  <c r="BP204" i="18"/>
  <c r="BP203" i="18"/>
  <c r="BP202" i="18"/>
  <c r="BP201" i="18"/>
  <c r="BP200" i="18"/>
  <c r="BP199" i="18"/>
  <c r="BP198" i="18"/>
  <c r="BP197" i="18"/>
  <c r="BP196" i="18"/>
  <c r="BP195" i="18"/>
  <c r="BP194" i="18"/>
  <c r="BP193" i="18"/>
  <c r="BP192" i="18"/>
  <c r="BP191" i="18"/>
  <c r="BP190" i="18"/>
  <c r="BP189" i="18"/>
  <c r="BP188" i="18"/>
  <c r="BP187" i="18"/>
  <c r="BP186" i="18"/>
  <c r="BP185" i="18"/>
  <c r="BP184" i="18"/>
  <c r="BP183" i="18"/>
  <c r="BP182" i="18"/>
  <c r="BP181" i="18"/>
  <c r="BP180" i="18"/>
  <c r="BP179" i="18"/>
  <c r="BP178" i="18"/>
  <c r="BP177" i="18"/>
  <c r="BP176" i="18"/>
  <c r="BP175" i="18"/>
  <c r="BP174" i="18"/>
  <c r="BP173" i="18"/>
  <c r="BP172" i="18"/>
  <c r="BP171" i="18"/>
  <c r="BP170" i="18"/>
  <c r="BP169" i="18"/>
  <c r="BP168" i="18"/>
  <c r="BP167" i="18"/>
  <c r="BP166" i="18"/>
  <c r="BP165" i="18"/>
  <c r="BP164" i="18"/>
  <c r="BP163" i="18"/>
  <c r="BP162" i="18"/>
  <c r="BP161" i="18"/>
  <c r="BP160" i="18"/>
  <c r="BP159" i="18"/>
  <c r="BP158" i="18"/>
  <c r="BP157" i="18"/>
  <c r="BP156" i="18"/>
  <c r="BP155" i="18"/>
  <c r="BP154" i="18"/>
  <c r="BP153" i="18"/>
  <c r="BP152" i="18"/>
  <c r="BP151" i="18"/>
  <c r="BP150" i="18"/>
  <c r="BP149" i="18"/>
  <c r="BP148" i="18"/>
  <c r="BP147" i="18"/>
  <c r="BP146" i="18"/>
  <c r="BP145" i="18"/>
  <c r="BP144" i="18"/>
  <c r="BP143" i="18"/>
  <c r="BP142" i="18"/>
  <c r="BP141" i="18"/>
  <c r="BP140" i="18"/>
  <c r="BP139" i="18"/>
  <c r="BP138" i="18"/>
  <c r="BP137" i="18"/>
  <c r="BP136" i="18"/>
  <c r="BP135" i="18"/>
  <c r="BP134" i="18"/>
  <c r="BP133" i="18"/>
  <c r="BP132" i="18"/>
  <c r="BP131" i="18"/>
  <c r="BP130" i="18"/>
  <c r="BP129" i="18"/>
  <c r="BP128" i="18"/>
  <c r="BP127" i="18"/>
  <c r="BP126" i="18"/>
  <c r="BP125" i="18"/>
  <c r="BP124" i="18"/>
  <c r="BP123" i="18"/>
  <c r="BP122" i="18"/>
  <c r="BP121" i="18"/>
  <c r="BP120" i="18"/>
  <c r="BP119" i="18"/>
  <c r="BP118" i="18"/>
  <c r="BP117" i="18"/>
  <c r="BP116" i="18"/>
  <c r="BP115" i="18"/>
  <c r="BP114" i="18"/>
  <c r="BP113" i="18"/>
  <c r="BP112" i="18"/>
  <c r="BP111" i="18"/>
  <c r="BP110" i="18"/>
  <c r="BP109" i="18"/>
  <c r="BP108" i="18"/>
  <c r="BP107" i="18"/>
  <c r="BP106" i="18"/>
  <c r="BP105" i="18"/>
  <c r="BP104" i="18"/>
  <c r="BP103" i="18"/>
  <c r="BP102" i="18"/>
  <c r="BP101" i="18"/>
  <c r="BP100" i="18"/>
  <c r="BP99" i="18"/>
  <c r="BP98" i="18"/>
  <c r="BP97" i="18"/>
  <c r="BP96" i="18"/>
  <c r="BP95" i="18"/>
  <c r="BP94" i="18"/>
  <c r="BP93" i="18"/>
  <c r="BP92" i="18"/>
  <c r="BP91" i="18"/>
  <c r="BP90" i="18"/>
  <c r="BP89" i="18"/>
  <c r="BP88" i="18"/>
  <c r="BP87" i="18"/>
  <c r="BP86" i="18"/>
  <c r="BP85" i="18"/>
  <c r="BP84" i="18"/>
  <c r="BP83" i="18"/>
  <c r="BP82" i="18"/>
  <c r="BP81" i="18"/>
  <c r="BP80" i="18"/>
  <c r="BP79" i="18"/>
  <c r="BP78" i="18"/>
  <c r="BP77" i="18"/>
  <c r="BP76" i="18"/>
  <c r="BP75" i="18"/>
  <c r="BP74" i="18"/>
  <c r="BP73" i="18"/>
  <c r="BP72" i="18"/>
  <c r="BP71" i="18"/>
  <c r="BP70" i="18"/>
  <c r="BP69" i="18"/>
  <c r="BP68" i="18"/>
  <c r="BP67" i="18"/>
  <c r="BP66" i="18"/>
  <c r="BP65" i="18"/>
  <c r="BP64" i="18"/>
  <c r="BP63" i="18"/>
  <c r="BP62" i="18"/>
  <c r="BP61" i="18"/>
  <c r="BP60" i="18"/>
  <c r="BP59" i="18"/>
  <c r="BP58" i="18"/>
  <c r="BP57" i="18"/>
  <c r="BP56" i="18"/>
  <c r="BP55" i="18"/>
  <c r="BP54" i="18"/>
  <c r="BP53" i="18"/>
  <c r="BP52" i="18"/>
  <c r="BP51" i="18"/>
  <c r="BP50" i="18"/>
  <c r="BP49" i="18"/>
  <c r="BP48" i="18"/>
  <c r="BP47" i="18"/>
  <c r="BP46" i="18"/>
  <c r="BP45" i="18"/>
  <c r="BP44" i="18"/>
  <c r="BP43" i="18"/>
  <c r="BP42" i="18"/>
  <c r="BP41" i="18"/>
  <c r="BP40" i="18"/>
  <c r="BP39" i="18"/>
  <c r="BP38" i="18"/>
  <c r="BP37" i="18"/>
  <c r="BP36" i="18"/>
  <c r="BP35" i="18"/>
  <c r="BP34" i="18"/>
  <c r="BP33" i="18"/>
  <c r="BP32" i="18"/>
  <c r="BP31" i="18"/>
  <c r="BP30" i="18"/>
  <c r="BP29" i="18"/>
  <c r="BP28" i="18"/>
  <c r="BP27" i="18"/>
  <c r="BP26" i="18"/>
  <c r="BP25" i="18"/>
  <c r="BP24" i="18"/>
  <c r="BP23" i="18"/>
  <c r="BP22" i="18"/>
  <c r="BP21" i="18"/>
  <c r="BP20" i="18"/>
  <c r="BP19" i="18"/>
  <c r="BP18" i="18"/>
  <c r="BP17" i="18"/>
  <c r="BP16" i="18"/>
  <c r="BP15" i="18"/>
  <c r="BP14" i="18"/>
  <c r="BP13" i="18"/>
  <c r="BP12" i="18"/>
  <c r="BP11" i="18"/>
  <c r="BP10" i="18"/>
  <c r="BP9" i="18"/>
  <c r="BP8" i="18"/>
  <c r="BP7" i="18"/>
  <c r="BP6" i="18"/>
  <c r="BP5" i="18"/>
  <c r="BP4" i="18"/>
  <c r="BP3" i="18"/>
  <c r="BP2" i="18"/>
  <c r="BM2" i="18"/>
  <c r="BN2" i="18"/>
  <c r="BM265" i="18"/>
  <c r="BN265" i="18"/>
  <c r="BM260" i="18"/>
  <c r="BN260" i="18"/>
  <c r="BM258" i="18"/>
  <c r="BN258" i="18"/>
  <c r="BM257" i="18"/>
  <c r="BN257" i="18"/>
  <c r="BM252" i="18"/>
  <c r="BN252" i="18"/>
  <c r="BM250" i="18"/>
  <c r="BN250" i="18"/>
  <c r="BM249" i="18"/>
  <c r="BN249" i="18"/>
  <c r="BM244" i="18"/>
  <c r="BN244" i="18"/>
  <c r="BM242" i="18"/>
  <c r="BN242" i="18"/>
  <c r="BM241" i="18"/>
  <c r="BN241" i="18"/>
  <c r="BM236" i="18"/>
  <c r="BN236" i="18"/>
  <c r="BM234" i="18"/>
  <c r="BN234" i="18"/>
  <c r="BM233" i="18"/>
  <c r="BN233" i="18"/>
  <c r="BM228" i="18"/>
  <c r="BN228" i="18"/>
  <c r="BM226" i="18"/>
  <c r="BN226" i="18"/>
  <c r="BM225" i="18"/>
  <c r="BN225" i="18"/>
  <c r="BM220" i="18"/>
  <c r="BN220" i="18"/>
  <c r="BM218" i="18"/>
  <c r="BN218" i="18"/>
  <c r="BM217" i="18"/>
  <c r="BN217" i="18"/>
  <c r="BM212" i="18"/>
  <c r="BN212" i="18"/>
  <c r="BM210" i="18"/>
  <c r="BN210" i="18"/>
  <c r="BM209" i="18"/>
  <c r="BN209" i="18"/>
  <c r="BM204" i="18"/>
  <c r="BN204" i="18"/>
  <c r="BM202" i="18"/>
  <c r="BN202" i="18"/>
  <c r="BM201" i="18"/>
  <c r="BN201" i="18"/>
  <c r="BM196" i="18"/>
  <c r="BN196" i="18"/>
  <c r="BM194" i="18"/>
  <c r="BN194" i="18"/>
  <c r="BM193" i="18"/>
  <c r="BN193" i="18"/>
  <c r="BM188" i="18"/>
  <c r="BN188" i="18"/>
  <c r="BM186" i="18"/>
  <c r="BN186" i="18"/>
  <c r="BM185" i="18"/>
  <c r="BN185" i="18"/>
  <c r="BM180" i="18"/>
  <c r="BN180" i="18"/>
  <c r="BM178" i="18"/>
  <c r="BN178" i="18"/>
  <c r="BM177" i="18"/>
  <c r="BN177" i="18"/>
  <c r="BM172" i="18"/>
  <c r="BN172" i="18"/>
  <c r="BM170" i="18"/>
  <c r="BN170" i="18"/>
  <c r="BM167" i="18"/>
  <c r="BN167" i="18"/>
  <c r="BM162" i="18"/>
  <c r="BN162" i="18"/>
  <c r="BM159" i="18"/>
  <c r="BN159" i="18"/>
  <c r="BM156" i="18"/>
  <c r="BN156" i="18"/>
  <c r="BM151" i="18"/>
  <c r="BN151" i="18"/>
  <c r="BM148" i="18"/>
  <c r="BN148" i="18"/>
  <c r="BM146" i="18"/>
  <c r="BN146" i="18"/>
  <c r="BM140" i="18"/>
  <c r="BN140" i="18"/>
  <c r="BM138" i="18"/>
  <c r="BN138" i="18"/>
  <c r="BM135" i="18"/>
  <c r="BN135" i="18"/>
  <c r="BM130" i="18"/>
  <c r="BN130" i="18"/>
  <c r="BM127" i="18"/>
  <c r="BN127" i="18"/>
  <c r="BM124" i="18"/>
  <c r="BN124" i="18"/>
  <c r="BM119" i="18"/>
  <c r="BN119" i="18"/>
  <c r="BM116" i="18"/>
  <c r="BN116" i="18"/>
  <c r="BM114" i="18"/>
  <c r="BN114" i="18"/>
  <c r="BM98" i="18"/>
  <c r="BN98" i="18"/>
  <c r="BM90" i="18"/>
  <c r="BN90" i="18"/>
  <c r="BM82" i="18"/>
  <c r="BN82" i="18"/>
  <c r="BM66" i="18"/>
  <c r="BN66" i="18"/>
  <c r="BM58" i="18"/>
  <c r="BN58" i="18"/>
  <c r="BM50" i="18"/>
  <c r="BN50" i="18"/>
  <c r="BM34" i="18"/>
  <c r="BN34" i="18"/>
  <c r="BM26" i="18"/>
  <c r="BN26" i="18"/>
  <c r="BM18" i="18"/>
  <c r="BN18" i="18"/>
  <c r="BM263" i="18"/>
  <c r="BN263" i="18"/>
  <c r="BM255" i="18"/>
  <c r="BN255" i="18"/>
  <c r="BM247" i="18"/>
  <c r="BN247" i="18"/>
  <c r="BM239" i="18"/>
  <c r="BN239" i="18"/>
  <c r="BM231" i="18"/>
  <c r="BN231" i="18"/>
  <c r="BM223" i="18"/>
  <c r="BN223" i="18"/>
  <c r="BM215" i="18"/>
  <c r="BN215" i="18"/>
  <c r="BM207" i="18"/>
  <c r="BN207" i="18"/>
  <c r="BM199" i="18"/>
  <c r="BN199" i="18"/>
  <c r="BM191" i="18"/>
  <c r="BN191" i="18"/>
  <c r="BM183" i="18"/>
  <c r="BN183" i="18"/>
  <c r="BM175" i="18"/>
  <c r="BN175" i="18"/>
  <c r="BM164" i="18"/>
  <c r="BN164" i="18"/>
  <c r="BM154" i="18"/>
  <c r="BN154" i="18"/>
  <c r="BM143" i="18"/>
  <c r="BN143" i="18"/>
  <c r="BM132" i="18"/>
  <c r="BN132" i="18"/>
  <c r="BM122" i="18"/>
  <c r="BN122" i="18"/>
  <c r="BM106" i="18"/>
  <c r="BN106" i="18"/>
  <c r="BM74" i="18"/>
  <c r="BN74" i="18"/>
  <c r="BM42" i="18"/>
  <c r="BN42" i="18"/>
  <c r="BM10" i="18"/>
  <c r="BN10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B224" i="18"/>
  <c r="B225" i="18"/>
  <c r="B226" i="18"/>
  <c r="B227" i="18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240" i="18"/>
  <c r="B241" i="18"/>
  <c r="B242" i="18"/>
  <c r="B243" i="18"/>
  <c r="B244" i="18"/>
  <c r="B245" i="18"/>
  <c r="B246" i="18"/>
  <c r="B247" i="18"/>
  <c r="B248" i="18"/>
  <c r="B249" i="18"/>
  <c r="B250" i="18"/>
  <c r="B251" i="18"/>
  <c r="B252" i="18"/>
  <c r="B253" i="18"/>
  <c r="B254" i="18"/>
  <c r="B255" i="18"/>
  <c r="B256" i="18"/>
  <c r="B257" i="18"/>
  <c r="B258" i="18"/>
  <c r="B259" i="18"/>
  <c r="B260" i="18"/>
  <c r="B261" i="18"/>
  <c r="B262" i="18"/>
  <c r="B263" i="18"/>
  <c r="B264" i="18"/>
  <c r="B265" i="18"/>
  <c r="I41" i="17"/>
  <c r="M41" i="17"/>
  <c r="U41" i="17"/>
  <c r="L39" i="17"/>
  <c r="P39" i="17"/>
  <c r="T39" i="17"/>
  <c r="X39" i="17"/>
  <c r="K40" i="17"/>
  <c r="O40" i="17"/>
  <c r="S40" i="17"/>
  <c r="W40" i="17"/>
  <c r="J41" i="17"/>
  <c r="N41" i="17"/>
  <c r="R41" i="17"/>
  <c r="V41" i="17"/>
  <c r="Q41" i="17"/>
  <c r="I39" i="17"/>
  <c r="M39" i="17"/>
  <c r="Q39" i="17"/>
  <c r="U39" i="17"/>
  <c r="L40" i="17"/>
  <c r="P40" i="17"/>
  <c r="T40" i="17"/>
  <c r="X40" i="17"/>
  <c r="K41" i="17"/>
  <c r="O41" i="17"/>
  <c r="S41" i="17"/>
  <c r="W41" i="17"/>
  <c r="L41" i="17"/>
  <c r="P41" i="17"/>
  <c r="C57" i="17" a="1"/>
  <c r="C57" i="17"/>
  <c r="H41" i="17"/>
  <c r="C16" i="17" a="1"/>
  <c r="E23" i="17"/>
  <c r="H40" i="17"/>
  <c r="E73" i="17"/>
  <c r="C71" i="17"/>
  <c r="E65" i="17"/>
  <c r="D64" i="17"/>
  <c r="E57" i="17"/>
  <c r="D73" i="17"/>
  <c r="C68" i="17"/>
  <c r="D65" i="17"/>
  <c r="C60" i="17"/>
  <c r="E58" i="17"/>
  <c r="C70" i="17"/>
  <c r="E68" i="17"/>
  <c r="D63" i="17"/>
  <c r="E60" i="17"/>
  <c r="C73" i="17"/>
  <c r="E71" i="17"/>
  <c r="D66" i="17"/>
  <c r="C65" i="17"/>
  <c r="E59" i="17"/>
  <c r="BM4" i="18"/>
  <c r="BN4" i="18"/>
  <c r="BM6" i="18"/>
  <c r="BN6" i="18"/>
  <c r="BM8" i="18"/>
  <c r="BN8" i="18"/>
  <c r="BM12" i="18"/>
  <c r="BN12" i="18"/>
  <c r="BM14" i="18"/>
  <c r="BN14" i="18"/>
  <c r="BM16" i="18"/>
  <c r="BN16" i="18"/>
  <c r="BM20" i="18"/>
  <c r="BN20" i="18"/>
  <c r="BM22" i="18"/>
  <c r="BN22" i="18"/>
  <c r="BM24" i="18"/>
  <c r="BN24" i="18"/>
  <c r="BM28" i="18"/>
  <c r="BN28" i="18"/>
  <c r="BM30" i="18"/>
  <c r="BN30" i="18"/>
  <c r="BM32" i="18"/>
  <c r="BN32" i="18"/>
  <c r="BM36" i="18"/>
  <c r="BN36" i="18"/>
  <c r="BM38" i="18"/>
  <c r="BN38" i="18"/>
  <c r="BM40" i="18"/>
  <c r="BN40" i="18"/>
  <c r="BM44" i="18"/>
  <c r="BN44" i="18"/>
  <c r="BM46" i="18"/>
  <c r="BN46" i="18"/>
  <c r="BM48" i="18"/>
  <c r="BN48" i="18"/>
  <c r="BM52" i="18"/>
  <c r="BN52" i="18"/>
  <c r="BM54" i="18"/>
  <c r="BN54" i="18"/>
  <c r="BM56" i="18"/>
  <c r="BN56" i="18"/>
  <c r="BM60" i="18"/>
  <c r="BN60" i="18"/>
  <c r="BM62" i="18"/>
  <c r="BN62" i="18"/>
  <c r="BM64" i="18"/>
  <c r="BN64" i="18"/>
  <c r="BM68" i="18"/>
  <c r="BN68" i="18"/>
  <c r="BM70" i="18"/>
  <c r="BN70" i="18"/>
  <c r="BM72" i="18"/>
  <c r="BN72" i="18"/>
  <c r="BM76" i="18"/>
  <c r="BN76" i="18"/>
  <c r="BM78" i="18"/>
  <c r="BN78" i="18"/>
  <c r="BM80" i="18"/>
  <c r="BN80" i="18"/>
  <c r="BM84" i="18"/>
  <c r="BN84" i="18"/>
  <c r="BM86" i="18"/>
  <c r="BN86" i="18"/>
  <c r="BM88" i="18"/>
  <c r="BN88" i="18"/>
  <c r="BM92" i="18"/>
  <c r="BN92" i="18"/>
  <c r="BM94" i="18"/>
  <c r="BN94" i="18"/>
  <c r="BM96" i="18"/>
  <c r="BN96" i="18"/>
  <c r="BM100" i="18"/>
  <c r="BN100" i="18"/>
  <c r="BM103" i="18"/>
  <c r="BN103" i="18"/>
  <c r="BM105" i="18"/>
  <c r="BN105" i="18"/>
  <c r="BM108" i="18"/>
  <c r="BN108" i="18"/>
  <c r="BM111" i="18"/>
  <c r="BN111" i="18"/>
  <c r="BM113" i="18"/>
  <c r="BN113" i="18"/>
  <c r="BM121" i="18"/>
  <c r="BN121" i="18"/>
  <c r="BM129" i="18"/>
  <c r="BN129" i="18"/>
  <c r="BM137" i="18"/>
  <c r="BN137" i="18"/>
  <c r="BM145" i="18"/>
  <c r="BN145" i="18"/>
  <c r="BM153" i="18"/>
  <c r="BN153" i="18"/>
  <c r="BM161" i="18"/>
  <c r="BN161" i="18"/>
  <c r="BM169" i="18"/>
  <c r="BN169" i="18"/>
  <c r="BM99" i="18"/>
  <c r="BN99" i="18"/>
  <c r="BM101" i="18"/>
  <c r="BN101" i="18"/>
  <c r="BM102" i="18"/>
  <c r="BN102" i="18"/>
  <c r="BM104" i="18"/>
  <c r="BN104" i="18"/>
  <c r="BM107" i="18"/>
  <c r="BN107" i="18"/>
  <c r="BM109" i="18"/>
  <c r="BN109" i="18"/>
  <c r="BM110" i="18"/>
  <c r="BN110" i="18"/>
  <c r="BM112" i="18"/>
  <c r="BN112" i="18"/>
  <c r="BM115" i="18"/>
  <c r="BN115" i="18"/>
  <c r="BM117" i="18"/>
  <c r="BN117" i="18"/>
  <c r="BM118" i="18"/>
  <c r="BN118" i="18"/>
  <c r="BM120" i="18"/>
  <c r="BN120" i="18"/>
  <c r="BM123" i="18"/>
  <c r="BN123" i="18"/>
  <c r="BM125" i="18"/>
  <c r="BN125" i="18"/>
  <c r="BM126" i="18"/>
  <c r="BN126" i="18"/>
  <c r="BM128" i="18"/>
  <c r="BN128" i="18"/>
  <c r="BM131" i="18"/>
  <c r="BN131" i="18"/>
  <c r="BM133" i="18"/>
  <c r="BN133" i="18"/>
  <c r="BM134" i="18"/>
  <c r="BN134" i="18"/>
  <c r="BM251" i="18"/>
  <c r="BN251" i="18"/>
  <c r="BM253" i="18"/>
  <c r="BN253" i="18"/>
  <c r="BM254" i="18"/>
  <c r="BN254" i="18"/>
  <c r="BM256" i="18"/>
  <c r="BN256" i="18"/>
  <c r="BM259" i="18"/>
  <c r="BN259" i="18"/>
  <c r="BM261" i="18"/>
  <c r="BN261" i="18"/>
  <c r="BM262" i="18"/>
  <c r="BN262" i="18"/>
  <c r="BM264" i="18"/>
  <c r="BN264" i="18"/>
  <c r="BM3" i="18"/>
  <c r="BN3" i="18"/>
  <c r="BM5" i="18"/>
  <c r="BN5" i="18"/>
  <c r="BM7" i="18"/>
  <c r="BN7" i="18"/>
  <c r="BM9" i="18"/>
  <c r="BN9" i="18"/>
  <c r="BM11" i="18"/>
  <c r="BN11" i="18"/>
  <c r="BM13" i="18"/>
  <c r="BN13" i="18"/>
  <c r="BM15" i="18"/>
  <c r="BN15" i="18"/>
  <c r="BM17" i="18"/>
  <c r="BN17" i="18"/>
  <c r="BM19" i="18"/>
  <c r="BN19" i="18"/>
  <c r="BM21" i="18"/>
  <c r="BN21" i="18"/>
  <c r="BM23" i="18"/>
  <c r="BN23" i="18"/>
  <c r="BM25" i="18"/>
  <c r="BN25" i="18"/>
  <c r="BM27" i="18"/>
  <c r="BN27" i="18"/>
  <c r="BM29" i="18"/>
  <c r="BN29" i="18"/>
  <c r="BM31" i="18"/>
  <c r="BN31" i="18"/>
  <c r="BM33" i="18"/>
  <c r="BN33" i="18"/>
  <c r="BM35" i="18"/>
  <c r="BN35" i="18"/>
  <c r="BM37" i="18"/>
  <c r="BN37" i="18"/>
  <c r="BM39" i="18"/>
  <c r="BN39" i="18"/>
  <c r="BM41" i="18"/>
  <c r="BN41" i="18"/>
  <c r="BM43" i="18"/>
  <c r="BN43" i="18"/>
  <c r="BM45" i="18"/>
  <c r="BN45" i="18"/>
  <c r="BM47" i="18"/>
  <c r="BN47" i="18"/>
  <c r="BM49" i="18"/>
  <c r="BN49" i="18"/>
  <c r="BM51" i="18"/>
  <c r="BN51" i="18"/>
  <c r="BM53" i="18"/>
  <c r="BN53" i="18"/>
  <c r="BM55" i="18"/>
  <c r="BN55" i="18"/>
  <c r="BM57" i="18"/>
  <c r="BN57" i="18"/>
  <c r="BM59" i="18"/>
  <c r="BN59" i="18"/>
  <c r="BM61" i="18"/>
  <c r="BN61" i="18"/>
  <c r="BM63" i="18"/>
  <c r="BN63" i="18"/>
  <c r="BM65" i="18"/>
  <c r="BN65" i="18"/>
  <c r="BM67" i="18"/>
  <c r="BN67" i="18"/>
  <c r="BM69" i="18"/>
  <c r="BN69" i="18"/>
  <c r="BM71" i="18"/>
  <c r="BN71" i="18"/>
  <c r="BM73" i="18"/>
  <c r="BN73" i="18"/>
  <c r="BM75" i="18"/>
  <c r="BN75" i="18"/>
  <c r="BM77" i="18"/>
  <c r="BN77" i="18"/>
  <c r="BM79" i="18"/>
  <c r="BN79" i="18"/>
  <c r="BM81" i="18"/>
  <c r="BN81" i="18"/>
  <c r="BM83" i="18"/>
  <c r="BN83" i="18"/>
  <c r="BM85" i="18"/>
  <c r="BN85" i="18"/>
  <c r="BM87" i="18"/>
  <c r="BN87" i="18"/>
  <c r="BM89" i="18"/>
  <c r="BN89" i="18"/>
  <c r="BM91" i="18"/>
  <c r="BN91" i="18"/>
  <c r="BM93" i="18"/>
  <c r="BN93" i="18"/>
  <c r="BM95" i="18"/>
  <c r="BN95" i="18"/>
  <c r="BM97" i="18"/>
  <c r="BN97" i="18"/>
  <c r="BM136" i="18"/>
  <c r="BN136" i="18"/>
  <c r="BM139" i="18"/>
  <c r="BN139" i="18"/>
  <c r="BM141" i="18"/>
  <c r="BN141" i="18"/>
  <c r="BM142" i="18"/>
  <c r="BN142" i="18"/>
  <c r="BM144" i="18"/>
  <c r="BN144" i="18"/>
  <c r="BM147" i="18"/>
  <c r="BN147" i="18"/>
  <c r="BM149" i="18"/>
  <c r="BN149" i="18"/>
  <c r="BM150" i="18"/>
  <c r="BN150" i="18"/>
  <c r="BM152" i="18"/>
  <c r="BN152" i="18"/>
  <c r="BM155" i="18"/>
  <c r="BN155" i="18"/>
  <c r="BM157" i="18"/>
  <c r="BN157" i="18"/>
  <c r="BM158" i="18"/>
  <c r="BN158" i="18"/>
  <c r="BM160" i="18"/>
  <c r="BN160" i="18"/>
  <c r="BM163" i="18"/>
  <c r="BN163" i="18"/>
  <c r="BM165" i="18"/>
  <c r="BN165" i="18"/>
  <c r="BM166" i="18"/>
  <c r="BN166" i="18"/>
  <c r="BM168" i="18"/>
  <c r="BN168" i="18"/>
  <c r="BM171" i="18"/>
  <c r="BN171" i="18"/>
  <c r="BM173" i="18"/>
  <c r="BN173" i="18"/>
  <c r="BM174" i="18"/>
  <c r="BN174" i="18"/>
  <c r="BM176" i="18"/>
  <c r="BN176" i="18"/>
  <c r="BM179" i="18"/>
  <c r="BN179" i="18"/>
  <c r="BM181" i="18"/>
  <c r="BN181" i="18"/>
  <c r="BM182" i="18"/>
  <c r="BN182" i="18"/>
  <c r="BM184" i="18"/>
  <c r="BN184" i="18"/>
  <c r="BM187" i="18"/>
  <c r="BN187" i="18"/>
  <c r="BM189" i="18"/>
  <c r="BN189" i="18"/>
  <c r="BM190" i="18"/>
  <c r="BN190" i="18"/>
  <c r="BM192" i="18"/>
  <c r="BN192" i="18"/>
  <c r="BM195" i="18"/>
  <c r="BN195" i="18"/>
  <c r="BM197" i="18"/>
  <c r="BN197" i="18"/>
  <c r="BM198" i="18"/>
  <c r="BN198" i="18"/>
  <c r="BM200" i="18"/>
  <c r="BN200" i="18"/>
  <c r="BM203" i="18"/>
  <c r="BN203" i="18"/>
  <c r="BM205" i="18"/>
  <c r="BN205" i="18"/>
  <c r="BM206" i="18"/>
  <c r="BN206" i="18"/>
  <c r="BM208" i="18"/>
  <c r="BN208" i="18"/>
  <c r="BM211" i="18"/>
  <c r="BN211" i="18"/>
  <c r="BM213" i="18"/>
  <c r="BN213" i="18"/>
  <c r="BM214" i="18"/>
  <c r="BN214" i="18"/>
  <c r="BM216" i="18"/>
  <c r="BN216" i="18"/>
  <c r="BM219" i="18"/>
  <c r="BN219" i="18"/>
  <c r="BM221" i="18"/>
  <c r="BN221" i="18"/>
  <c r="BM222" i="18"/>
  <c r="BN222" i="18"/>
  <c r="BM224" i="18"/>
  <c r="BN224" i="18"/>
  <c r="BM227" i="18"/>
  <c r="BN227" i="18"/>
  <c r="BM229" i="18"/>
  <c r="BN229" i="18"/>
  <c r="BM230" i="18"/>
  <c r="BN230" i="18"/>
  <c r="BM232" i="18"/>
  <c r="BN232" i="18"/>
  <c r="BM235" i="18"/>
  <c r="BN235" i="18"/>
  <c r="BM237" i="18"/>
  <c r="BN237" i="18"/>
  <c r="BM238" i="18"/>
  <c r="BN238" i="18"/>
  <c r="BM240" i="18"/>
  <c r="BN240" i="18"/>
  <c r="BM243" i="18"/>
  <c r="BN243" i="18"/>
  <c r="BM245" i="18"/>
  <c r="BN245" i="18"/>
  <c r="BM246" i="18"/>
  <c r="BN246" i="18"/>
  <c r="BM248" i="18"/>
  <c r="BN248" i="18"/>
  <c r="BU259" i="2"/>
  <c r="BV259" i="2"/>
  <c r="BW259" i="2"/>
  <c r="BU249" i="2"/>
  <c r="BV249" i="2"/>
  <c r="BW249" i="2"/>
  <c r="BU241" i="2"/>
  <c r="BV241" i="2"/>
  <c r="BW241" i="2"/>
  <c r="BU240" i="2"/>
  <c r="BV240" i="2"/>
  <c r="BW240" i="2"/>
  <c r="BU238" i="2"/>
  <c r="BV238" i="2"/>
  <c r="BW238" i="2"/>
  <c r="BU236" i="2"/>
  <c r="BV236" i="2"/>
  <c r="BW236" i="2"/>
  <c r="BU231" i="2"/>
  <c r="BV231" i="2"/>
  <c r="BW231" i="2"/>
  <c r="BU230" i="2"/>
  <c r="BV230" i="2"/>
  <c r="BW230" i="2"/>
  <c r="BU218" i="2"/>
  <c r="BV218" i="2"/>
  <c r="BW218" i="2"/>
  <c r="BU217" i="2"/>
  <c r="BV217" i="2"/>
  <c r="BW217" i="2"/>
  <c r="BU215" i="2"/>
  <c r="BV215" i="2"/>
  <c r="BW215" i="2"/>
  <c r="BU204" i="2"/>
  <c r="BV204" i="2"/>
  <c r="BW204" i="2"/>
  <c r="BU198" i="2"/>
  <c r="BV198" i="2"/>
  <c r="BW198" i="2"/>
  <c r="BU197" i="2"/>
  <c r="BV197" i="2"/>
  <c r="BW197" i="2"/>
  <c r="BU196" i="2"/>
  <c r="BV196" i="2"/>
  <c r="BW196" i="2"/>
  <c r="BU191" i="2"/>
  <c r="BV191" i="2"/>
  <c r="BW191" i="2"/>
  <c r="BU183" i="2"/>
  <c r="BV183" i="2"/>
  <c r="BW183" i="2"/>
  <c r="BU181" i="2"/>
  <c r="BV181" i="2"/>
  <c r="BW181" i="2"/>
  <c r="BU170" i="2"/>
  <c r="BV170" i="2"/>
  <c r="BW170" i="2"/>
  <c r="BU161" i="2"/>
  <c r="BV161" i="2"/>
  <c r="BW161" i="2"/>
  <c r="BU156" i="2"/>
  <c r="BV156" i="2"/>
  <c r="BW156" i="2"/>
  <c r="BU153" i="2"/>
  <c r="BV153" i="2"/>
  <c r="BW153" i="2"/>
  <c r="BU142" i="2"/>
  <c r="BV142" i="2"/>
  <c r="BW142" i="2"/>
  <c r="BU140" i="2"/>
  <c r="BV140" i="2"/>
  <c r="BW140" i="2"/>
  <c r="BU139" i="2"/>
  <c r="BV139" i="2"/>
  <c r="BW139" i="2"/>
  <c r="BU136" i="2"/>
  <c r="BV136" i="2"/>
  <c r="BW136" i="2"/>
  <c r="BU135" i="2"/>
  <c r="BV135" i="2"/>
  <c r="BW135" i="2"/>
  <c r="BU134" i="2"/>
  <c r="BV134" i="2"/>
  <c r="BW134" i="2"/>
  <c r="BU128" i="2"/>
  <c r="BV128" i="2"/>
  <c r="BW128" i="2"/>
  <c r="BU110" i="2"/>
  <c r="BV110" i="2"/>
  <c r="BW110" i="2"/>
  <c r="BU107" i="2"/>
  <c r="BV107" i="2"/>
  <c r="BW107" i="2"/>
  <c r="BU105" i="2"/>
  <c r="BV105" i="2"/>
  <c r="BW105" i="2"/>
  <c r="BU104" i="2"/>
  <c r="BV104" i="2"/>
  <c r="BW104" i="2"/>
  <c r="BU103" i="2"/>
  <c r="BV103" i="2"/>
  <c r="BW103" i="2"/>
  <c r="BU102" i="2"/>
  <c r="BV102" i="2"/>
  <c r="BW102" i="2"/>
  <c r="BU98" i="2"/>
  <c r="BV98" i="2"/>
  <c r="BW98" i="2"/>
  <c r="BU95" i="2"/>
  <c r="BV95" i="2"/>
  <c r="BW95" i="2"/>
  <c r="BU74" i="2"/>
  <c r="BV74" i="2"/>
  <c r="BW74" i="2"/>
  <c r="BU73" i="2"/>
  <c r="BV73" i="2"/>
  <c r="BW73" i="2"/>
  <c r="BU68" i="2"/>
  <c r="BV68" i="2"/>
  <c r="BW68" i="2"/>
  <c r="BU65" i="2"/>
  <c r="BV65" i="2"/>
  <c r="BW65" i="2"/>
  <c r="BU64" i="2"/>
  <c r="BV64" i="2"/>
  <c r="BW64" i="2"/>
  <c r="BU63" i="2"/>
  <c r="BV63" i="2"/>
  <c r="BW63" i="2"/>
  <c r="BU62" i="2"/>
  <c r="BV62" i="2"/>
  <c r="BW62" i="2"/>
  <c r="BU61" i="2"/>
  <c r="BV61" i="2"/>
  <c r="BW61" i="2"/>
  <c r="BU49" i="2"/>
  <c r="BV49" i="2"/>
  <c r="BW49" i="2"/>
  <c r="BU36" i="2"/>
  <c r="BV36" i="2"/>
  <c r="BW36" i="2"/>
  <c r="BU7" i="2"/>
  <c r="BV7" i="2"/>
  <c r="BW7" i="2"/>
  <c r="I43" i="15"/>
  <c r="C54" i="15"/>
  <c r="BL2" i="4"/>
  <c r="BL3" i="4"/>
  <c r="BL4" i="4"/>
  <c r="BL5" i="4"/>
  <c r="BL6" i="4"/>
  <c r="BL7" i="4"/>
  <c r="BL8" i="4"/>
  <c r="BL9" i="4"/>
  <c r="BL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70" i="4"/>
  <c r="BL71" i="4"/>
  <c r="BL72" i="4"/>
  <c r="BL73" i="4"/>
  <c r="BL74" i="4"/>
  <c r="BL75" i="4"/>
  <c r="BL76" i="4"/>
  <c r="BL77" i="4"/>
  <c r="BL78" i="4"/>
  <c r="BL79" i="4"/>
  <c r="BL80" i="4"/>
  <c r="BL81" i="4"/>
  <c r="BL82" i="4"/>
  <c r="BL83" i="4"/>
  <c r="BL84" i="4"/>
  <c r="BL85" i="4"/>
  <c r="BL86" i="4"/>
  <c r="BL87" i="4"/>
  <c r="BL88" i="4"/>
  <c r="BL89" i="4"/>
  <c r="BL90" i="4"/>
  <c r="BL91" i="4"/>
  <c r="BL92" i="4"/>
  <c r="BL93" i="4"/>
  <c r="BL94" i="4"/>
  <c r="BL95" i="4"/>
  <c r="BL96" i="4"/>
  <c r="BL97" i="4"/>
  <c r="BL98" i="4"/>
  <c r="BL99" i="4"/>
  <c r="BL100" i="4"/>
  <c r="BL101" i="4"/>
  <c r="BL102" i="4"/>
  <c r="BL103" i="4"/>
  <c r="BL104" i="4"/>
  <c r="BL105" i="4"/>
  <c r="BL106" i="4"/>
  <c r="BL107" i="4"/>
  <c r="BL108" i="4"/>
  <c r="BL109" i="4"/>
  <c r="BL110" i="4"/>
  <c r="BL111" i="4"/>
  <c r="BL112" i="4"/>
  <c r="BL113" i="4"/>
  <c r="BL114" i="4"/>
  <c r="BL115" i="4"/>
  <c r="BL116" i="4"/>
  <c r="BL117" i="4"/>
  <c r="BL118" i="4"/>
  <c r="BL119" i="4"/>
  <c r="BL120" i="4"/>
  <c r="BL121" i="4"/>
  <c r="BL122" i="4"/>
  <c r="BL123" i="4"/>
  <c r="BL124" i="4"/>
  <c r="BL125" i="4"/>
  <c r="BL126" i="4"/>
  <c r="BL127" i="4"/>
  <c r="BL128" i="4"/>
  <c r="BL129" i="4"/>
  <c r="BL130" i="4"/>
  <c r="BL131" i="4"/>
  <c r="BL132" i="4"/>
  <c r="BL133" i="4"/>
  <c r="BL134" i="4"/>
  <c r="BL135" i="4"/>
  <c r="BL136" i="4"/>
  <c r="BL137" i="4"/>
  <c r="BL138" i="4"/>
  <c r="BL139" i="4"/>
  <c r="BL140" i="4"/>
  <c r="BL141" i="4"/>
  <c r="BL142" i="4"/>
  <c r="BL143" i="4"/>
  <c r="BL144" i="4"/>
  <c r="BL145" i="4"/>
  <c r="BL146" i="4"/>
  <c r="BL147" i="4"/>
  <c r="BL148" i="4"/>
  <c r="BL149" i="4"/>
  <c r="BL150" i="4"/>
  <c r="BL151" i="4"/>
  <c r="BL152" i="4"/>
  <c r="BL153" i="4"/>
  <c r="BL154" i="4"/>
  <c r="BL155" i="4"/>
  <c r="BL156" i="4"/>
  <c r="BL157" i="4"/>
  <c r="BL158" i="4"/>
  <c r="BL159" i="4"/>
  <c r="BL160" i="4"/>
  <c r="BL161" i="4"/>
  <c r="BL162" i="4"/>
  <c r="BL163" i="4"/>
  <c r="BL164" i="4"/>
  <c r="BL165" i="4"/>
  <c r="BL166" i="4"/>
  <c r="BL167" i="4"/>
  <c r="BL168" i="4"/>
  <c r="BL169" i="4"/>
  <c r="BL170" i="4"/>
  <c r="BL171" i="4"/>
  <c r="BL172" i="4"/>
  <c r="BL173" i="4"/>
  <c r="BL174" i="4"/>
  <c r="BL175" i="4"/>
  <c r="BL176" i="4"/>
  <c r="BL177" i="4"/>
  <c r="BL178" i="4"/>
  <c r="BL179" i="4"/>
  <c r="BL180" i="4"/>
  <c r="BL181" i="4"/>
  <c r="BL182" i="4"/>
  <c r="BL183" i="4"/>
  <c r="BL184" i="4"/>
  <c r="BL185" i="4"/>
  <c r="BL186" i="4"/>
  <c r="BL187" i="4"/>
  <c r="BL188" i="4"/>
  <c r="BL189" i="4"/>
  <c r="BL190" i="4"/>
  <c r="BL191" i="4"/>
  <c r="BL192" i="4"/>
  <c r="BL193" i="4"/>
  <c r="BL194" i="4"/>
  <c r="BL195" i="4"/>
  <c r="BL196" i="4"/>
  <c r="BL197" i="4"/>
  <c r="BL198" i="4"/>
  <c r="BL199" i="4"/>
  <c r="BL200" i="4"/>
  <c r="BL201" i="4"/>
  <c r="BL202" i="4"/>
  <c r="BL203" i="4"/>
  <c r="BL204" i="4"/>
  <c r="BL205" i="4"/>
  <c r="BL206" i="4"/>
  <c r="BL207" i="4"/>
  <c r="BL208" i="4"/>
  <c r="BL209" i="4"/>
  <c r="BL210" i="4"/>
  <c r="BL211" i="4"/>
  <c r="BL212" i="4"/>
  <c r="BL213" i="4"/>
  <c r="BL214" i="4"/>
  <c r="BL215" i="4"/>
  <c r="BL216" i="4"/>
  <c r="BL217" i="4"/>
  <c r="BL218" i="4"/>
  <c r="BL219" i="4"/>
  <c r="BL220" i="4"/>
  <c r="BL221" i="4"/>
  <c r="BL222" i="4"/>
  <c r="BL223" i="4"/>
  <c r="BL224" i="4"/>
  <c r="BL225" i="4"/>
  <c r="BL226" i="4"/>
  <c r="BL227" i="4"/>
  <c r="BL228" i="4"/>
  <c r="BL229" i="4"/>
  <c r="BL230" i="4"/>
  <c r="BL231" i="4"/>
  <c r="BL232" i="4"/>
  <c r="BL233" i="4"/>
  <c r="BL234" i="4"/>
  <c r="BL235" i="4"/>
  <c r="BL236" i="4"/>
  <c r="BL237" i="4"/>
  <c r="BL238" i="4"/>
  <c r="BL239" i="4"/>
  <c r="BL240" i="4"/>
  <c r="BL241" i="4"/>
  <c r="BL242" i="4"/>
  <c r="BL243" i="4"/>
  <c r="BL244" i="4"/>
  <c r="BL245" i="4"/>
  <c r="BL246" i="4"/>
  <c r="BL247" i="4"/>
  <c r="BL248" i="4"/>
  <c r="BL249" i="4"/>
  <c r="BL250" i="4"/>
  <c r="BL251" i="4"/>
  <c r="BL252" i="4"/>
  <c r="BL253" i="4"/>
  <c r="BL254" i="4"/>
  <c r="BL255" i="4"/>
  <c r="BL256" i="4"/>
  <c r="BL257" i="4"/>
  <c r="BL258" i="4"/>
  <c r="BL259" i="4"/>
  <c r="BL260" i="4"/>
  <c r="BL261" i="4"/>
  <c r="BL262" i="4"/>
  <c r="BL263" i="4"/>
  <c r="BL264" i="4"/>
  <c r="BL265" i="4"/>
  <c r="C12" i="15"/>
  <c r="D7" i="15"/>
  <c r="D6" i="15"/>
  <c r="C23" i="15"/>
  <c r="C22" i="15"/>
  <c r="C21" i="15"/>
  <c r="C20" i="15"/>
  <c r="C19" i="15"/>
  <c r="C18" i="15"/>
  <c r="C17" i="15"/>
  <c r="I44" i="15"/>
  <c r="C49" i="15"/>
  <c r="H44" i="15"/>
  <c r="G44" i="15"/>
  <c r="F44" i="15"/>
  <c r="E44" i="15"/>
  <c r="D44" i="15"/>
  <c r="C44" i="15"/>
  <c r="H43" i="15"/>
  <c r="G43" i="15"/>
  <c r="F43" i="15"/>
  <c r="E43" i="15"/>
  <c r="D43" i="15"/>
  <c r="C43" i="15"/>
  <c r="I42" i="15"/>
  <c r="H42" i="15"/>
  <c r="G42" i="15"/>
  <c r="F42" i="15"/>
  <c r="E42" i="15"/>
  <c r="D42" i="15"/>
  <c r="C42" i="15"/>
  <c r="I41" i="15"/>
  <c r="H41" i="15"/>
  <c r="G41" i="15"/>
  <c r="F41" i="15"/>
  <c r="E41" i="15"/>
  <c r="D41" i="15"/>
  <c r="C41" i="15"/>
  <c r="I40" i="15"/>
  <c r="C56" i="15"/>
  <c r="H40" i="15"/>
  <c r="G40" i="15"/>
  <c r="F40" i="15"/>
  <c r="E40" i="15"/>
  <c r="D40" i="15"/>
  <c r="C40" i="15"/>
  <c r="I39" i="15"/>
  <c r="C55" i="15"/>
  <c r="H39" i="15"/>
  <c r="G39" i="15"/>
  <c r="F39" i="15"/>
  <c r="E39" i="15"/>
  <c r="D39" i="15"/>
  <c r="C39" i="15"/>
  <c r="I38" i="15"/>
  <c r="C50" i="15"/>
  <c r="H38" i="15"/>
  <c r="G38" i="15"/>
  <c r="F38" i="15"/>
  <c r="E38" i="15"/>
  <c r="D38" i="15"/>
  <c r="C38" i="15"/>
  <c r="D37" i="15"/>
  <c r="E37" i="15"/>
  <c r="F37" i="15"/>
  <c r="G37" i="15"/>
  <c r="H37" i="15"/>
  <c r="I37" i="15"/>
  <c r="D35" i="12"/>
  <c r="E35" i="12"/>
  <c r="F35" i="12"/>
  <c r="B10" i="2"/>
  <c r="B11" i="2"/>
  <c r="B12" i="2"/>
  <c r="B13" i="2"/>
  <c r="B14" i="2"/>
  <c r="B15" i="2"/>
  <c r="B16" i="2"/>
  <c r="B17" i="2"/>
  <c r="B18" i="2"/>
  <c r="B19" i="2"/>
  <c r="B20" i="2"/>
  <c r="F41" i="12"/>
  <c r="C41" i="12"/>
  <c r="G35" i="12"/>
  <c r="H35" i="12"/>
  <c r="I35" i="1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I40" i="12"/>
  <c r="E40" i="12"/>
  <c r="C40" i="12"/>
  <c r="H39" i="12"/>
  <c r="D39" i="12"/>
  <c r="C39" i="12"/>
  <c r="G38" i="12"/>
  <c r="C38" i="12"/>
  <c r="F37" i="12"/>
  <c r="C37" i="12"/>
  <c r="I36" i="12"/>
  <c r="E36" i="12"/>
  <c r="B264" i="2"/>
  <c r="B265" i="2"/>
  <c r="I41" i="12"/>
  <c r="C61" i="17"/>
  <c r="E67" i="17"/>
  <c r="C58" i="17"/>
  <c r="E64" i="17"/>
  <c r="D71" i="17"/>
  <c r="E62" i="17"/>
  <c r="D69" i="17"/>
  <c r="D60" i="17"/>
  <c r="D68" i="17"/>
  <c r="D62" i="17"/>
  <c r="D70" i="17"/>
  <c r="D59" i="17"/>
  <c r="C66" i="17"/>
  <c r="D57" i="17"/>
  <c r="C64" i="17"/>
  <c r="E70" i="17"/>
  <c r="C63" i="17"/>
  <c r="E69" i="17"/>
  <c r="D58" i="17"/>
  <c r="E63" i="17"/>
  <c r="C69" i="17"/>
  <c r="C59" i="17"/>
  <c r="C62" i="17"/>
  <c r="D67" i="17"/>
  <c r="E72" i="17"/>
  <c r="D61" i="17"/>
  <c r="E66" i="17"/>
  <c r="C72" i="17"/>
  <c r="E61" i="17"/>
  <c r="C67" i="17"/>
  <c r="D72" i="17"/>
  <c r="C28" i="17"/>
  <c r="E29" i="17"/>
  <c r="E19" i="17"/>
  <c r="D17" i="17"/>
  <c r="C23" i="17"/>
  <c r="E24" i="17"/>
  <c r="E27" i="17"/>
  <c r="D29" i="17"/>
  <c r="D19" i="17"/>
  <c r="D18" i="17"/>
  <c r="C24" i="17"/>
  <c r="D24" i="17"/>
  <c r="E28" i="17"/>
  <c r="C25" i="17"/>
  <c r="E18" i="17"/>
  <c r="C19" i="17"/>
  <c r="C18" i="17"/>
  <c r="C30" i="17"/>
  <c r="E31" i="17"/>
  <c r="E22" i="17"/>
  <c r="E17" i="17"/>
  <c r="D28" i="17"/>
  <c r="D23" i="17"/>
  <c r="D26" i="17"/>
  <c r="C16" i="17"/>
  <c r="C20" i="17"/>
  <c r="D25" i="17"/>
  <c r="E30" i="17"/>
  <c r="D20" i="17"/>
  <c r="E25" i="17"/>
  <c r="C31" i="17"/>
  <c r="E20" i="17"/>
  <c r="C26" i="17"/>
  <c r="D31" i="17"/>
  <c r="D22" i="17"/>
  <c r="C21" i="17"/>
  <c r="C29" i="17"/>
  <c r="D21" i="17"/>
  <c r="E26" i="17"/>
  <c r="D16" i="17"/>
  <c r="E21" i="17"/>
  <c r="C27" i="17"/>
  <c r="E16" i="17"/>
  <c r="C22" i="17"/>
  <c r="D27" i="17"/>
  <c r="C17" i="17"/>
  <c r="D30" i="17"/>
  <c r="C36" i="17" a="1"/>
  <c r="C36" i="17"/>
  <c r="C6" i="16"/>
  <c r="E22" i="16"/>
  <c r="C57" i="15"/>
  <c r="C51" i="15"/>
  <c r="J43" i="15"/>
  <c r="J41" i="15"/>
  <c r="J42" i="15"/>
  <c r="J38" i="15"/>
  <c r="J39" i="15"/>
  <c r="J40" i="15"/>
  <c r="J44" i="15"/>
  <c r="F36" i="12"/>
  <c r="G37" i="12"/>
  <c r="D38" i="12"/>
  <c r="H38" i="12"/>
  <c r="E39" i="12"/>
  <c r="I39" i="12"/>
  <c r="F40" i="12"/>
  <c r="G41" i="12"/>
  <c r="G36" i="12"/>
  <c r="D37" i="12"/>
  <c r="H37" i="12"/>
  <c r="E38" i="12"/>
  <c r="I38" i="12"/>
  <c r="F39" i="12"/>
  <c r="G40" i="12"/>
  <c r="D41" i="12"/>
  <c r="H41" i="12"/>
  <c r="D36" i="12"/>
  <c r="H36" i="12"/>
  <c r="E37" i="12"/>
  <c r="I37" i="12"/>
  <c r="F38" i="12"/>
  <c r="G39" i="12"/>
  <c r="D40" i="12"/>
  <c r="H40" i="12"/>
  <c r="E41" i="12"/>
  <c r="BO210" i="2"/>
  <c r="BP210" i="2"/>
  <c r="BQ210" i="2"/>
  <c r="BO178" i="2"/>
  <c r="BN178" i="2"/>
  <c r="BP178" i="2"/>
  <c r="BO146" i="2"/>
  <c r="BP146" i="2"/>
  <c r="BQ146" i="2"/>
  <c r="BO125" i="2"/>
  <c r="BP125" i="2"/>
  <c r="BQ125" i="2"/>
  <c r="BO119" i="2"/>
  <c r="BP119" i="2"/>
  <c r="BQ119" i="2"/>
  <c r="BO109" i="2"/>
  <c r="BN109" i="2"/>
  <c r="BP109" i="2"/>
  <c r="BO103" i="2"/>
  <c r="BP103" i="2"/>
  <c r="BQ103" i="2"/>
  <c r="BO98" i="2"/>
  <c r="BP98" i="2"/>
  <c r="BQ98" i="2"/>
  <c r="BO93" i="2"/>
  <c r="BP93" i="2"/>
  <c r="BQ93" i="2"/>
  <c r="BO87" i="2"/>
  <c r="BP87" i="2"/>
  <c r="BQ87" i="2"/>
  <c r="BO77" i="2"/>
  <c r="BP77" i="2"/>
  <c r="BQ77" i="2"/>
  <c r="BO71" i="2"/>
  <c r="BP71" i="2"/>
  <c r="BQ71" i="2"/>
  <c r="BO61" i="2"/>
  <c r="BP61" i="2"/>
  <c r="BQ61" i="2"/>
  <c r="BO55" i="2"/>
  <c r="BN55" i="2"/>
  <c r="BP55" i="2"/>
  <c r="BO45" i="2"/>
  <c r="BP45" i="2"/>
  <c r="BO39" i="2"/>
  <c r="BP39" i="2"/>
  <c r="BQ39" i="2"/>
  <c r="BO34" i="2"/>
  <c r="BP34" i="2"/>
  <c r="BQ34" i="2"/>
  <c r="BO29" i="2"/>
  <c r="BN29" i="2"/>
  <c r="BP29" i="2"/>
  <c r="BO23" i="2"/>
  <c r="BP23" i="2"/>
  <c r="BQ23" i="2"/>
  <c r="BO13" i="2"/>
  <c r="BP13" i="2"/>
  <c r="BQ13" i="2"/>
  <c r="BO7" i="2"/>
  <c r="BP7" i="2"/>
  <c r="BQ7" i="2"/>
  <c r="BS265" i="2"/>
  <c r="BS264" i="2"/>
  <c r="BS263" i="2"/>
  <c r="BS262" i="2"/>
  <c r="BS261" i="2"/>
  <c r="BS260" i="2"/>
  <c r="BS259" i="2"/>
  <c r="BS258" i="2"/>
  <c r="BS257" i="2"/>
  <c r="BS256" i="2"/>
  <c r="BS255" i="2"/>
  <c r="BS254" i="2"/>
  <c r="BS253" i="2"/>
  <c r="BS252" i="2"/>
  <c r="BS251" i="2"/>
  <c r="BS250" i="2"/>
  <c r="BS249" i="2"/>
  <c r="BS248" i="2"/>
  <c r="BS247" i="2"/>
  <c r="BS246" i="2"/>
  <c r="BS245" i="2"/>
  <c r="BS244" i="2"/>
  <c r="BS243" i="2"/>
  <c r="BS242" i="2"/>
  <c r="BS241" i="2"/>
  <c r="BS240" i="2"/>
  <c r="BS239" i="2"/>
  <c r="BS238" i="2"/>
  <c r="BS237" i="2"/>
  <c r="BS236" i="2"/>
  <c r="BS235" i="2"/>
  <c r="BS234" i="2"/>
  <c r="BS233" i="2"/>
  <c r="BS232" i="2"/>
  <c r="BS231" i="2"/>
  <c r="BS230" i="2"/>
  <c r="BS229" i="2"/>
  <c r="BS228" i="2"/>
  <c r="BS227" i="2"/>
  <c r="BS226" i="2"/>
  <c r="BS225" i="2"/>
  <c r="BS224" i="2"/>
  <c r="BS223" i="2"/>
  <c r="BS222" i="2"/>
  <c r="BS221" i="2"/>
  <c r="BS220" i="2"/>
  <c r="BS219" i="2"/>
  <c r="BS218" i="2"/>
  <c r="BS217" i="2"/>
  <c r="BS216" i="2"/>
  <c r="BS215" i="2"/>
  <c r="BS214" i="2"/>
  <c r="BS213" i="2"/>
  <c r="BS212" i="2"/>
  <c r="BS211" i="2"/>
  <c r="BS210" i="2"/>
  <c r="BS209" i="2"/>
  <c r="BS208" i="2"/>
  <c r="BS207" i="2"/>
  <c r="BS206" i="2"/>
  <c r="BS205" i="2"/>
  <c r="BS204" i="2"/>
  <c r="BS203" i="2"/>
  <c r="BS202" i="2"/>
  <c r="BS201" i="2"/>
  <c r="BS200" i="2"/>
  <c r="BS199" i="2"/>
  <c r="BS198" i="2"/>
  <c r="BS197" i="2"/>
  <c r="BS196" i="2"/>
  <c r="BS195" i="2"/>
  <c r="BS194" i="2"/>
  <c r="BS193" i="2"/>
  <c r="BS192" i="2"/>
  <c r="BS191" i="2"/>
  <c r="BS190" i="2"/>
  <c r="BS189" i="2"/>
  <c r="BS188" i="2"/>
  <c r="BS187" i="2"/>
  <c r="BS186" i="2"/>
  <c r="BS185" i="2"/>
  <c r="BS184" i="2"/>
  <c r="BS183" i="2"/>
  <c r="BS182" i="2"/>
  <c r="BS181" i="2"/>
  <c r="BS180" i="2"/>
  <c r="BS179" i="2"/>
  <c r="BS178" i="2"/>
  <c r="BS177" i="2"/>
  <c r="BS176" i="2"/>
  <c r="BS175" i="2"/>
  <c r="BS174" i="2"/>
  <c r="BS173" i="2"/>
  <c r="BS172" i="2"/>
  <c r="BS171" i="2"/>
  <c r="BS170" i="2"/>
  <c r="BS169" i="2"/>
  <c r="BS168" i="2"/>
  <c r="BS167" i="2"/>
  <c r="BS166" i="2"/>
  <c r="BS165" i="2"/>
  <c r="BS164" i="2"/>
  <c r="BS163" i="2"/>
  <c r="BS162" i="2"/>
  <c r="BS161" i="2"/>
  <c r="BS160" i="2"/>
  <c r="BS159" i="2"/>
  <c r="BS158" i="2"/>
  <c r="BS157" i="2"/>
  <c r="BS156" i="2"/>
  <c r="BS155" i="2"/>
  <c r="BS154" i="2"/>
  <c r="BS153" i="2"/>
  <c r="BS152" i="2"/>
  <c r="BS151" i="2"/>
  <c r="BS150" i="2"/>
  <c r="BS149" i="2"/>
  <c r="BS148" i="2"/>
  <c r="BS147" i="2"/>
  <c r="BS146" i="2"/>
  <c r="BS145" i="2"/>
  <c r="BS144" i="2"/>
  <c r="BS143" i="2"/>
  <c r="BS142" i="2"/>
  <c r="BS141" i="2"/>
  <c r="BS140" i="2"/>
  <c r="BS139" i="2"/>
  <c r="BS138" i="2"/>
  <c r="BS137" i="2"/>
  <c r="BS136" i="2"/>
  <c r="BS135" i="2"/>
  <c r="BS134" i="2"/>
  <c r="BS133" i="2"/>
  <c r="BS132" i="2"/>
  <c r="BS131" i="2"/>
  <c r="BS130" i="2"/>
  <c r="BS129" i="2"/>
  <c r="BS128" i="2"/>
  <c r="BS127" i="2"/>
  <c r="BS126" i="2"/>
  <c r="BS125" i="2"/>
  <c r="BS124" i="2"/>
  <c r="BS123" i="2"/>
  <c r="BS122" i="2"/>
  <c r="BS121" i="2"/>
  <c r="BS120" i="2"/>
  <c r="BS119" i="2"/>
  <c r="BS118" i="2"/>
  <c r="BS117" i="2"/>
  <c r="BS116" i="2"/>
  <c r="BS115" i="2"/>
  <c r="BS114" i="2"/>
  <c r="BS113" i="2"/>
  <c r="BS112" i="2"/>
  <c r="BS111" i="2"/>
  <c r="BS110" i="2"/>
  <c r="BS109" i="2"/>
  <c r="BS108" i="2"/>
  <c r="BS107" i="2"/>
  <c r="BS106" i="2"/>
  <c r="BS105" i="2"/>
  <c r="BS104" i="2"/>
  <c r="BS103" i="2"/>
  <c r="BS102" i="2"/>
  <c r="BS101" i="2"/>
  <c r="BS100" i="2"/>
  <c r="BS99" i="2"/>
  <c r="BS98" i="2"/>
  <c r="BS97" i="2"/>
  <c r="BS96" i="2"/>
  <c r="BS95" i="2"/>
  <c r="BS94" i="2"/>
  <c r="BS93" i="2"/>
  <c r="BS92" i="2"/>
  <c r="BS91" i="2"/>
  <c r="BS90" i="2"/>
  <c r="BS89" i="2"/>
  <c r="BS88" i="2"/>
  <c r="BS87" i="2"/>
  <c r="BS86" i="2"/>
  <c r="BS85" i="2"/>
  <c r="BS84" i="2"/>
  <c r="BS83" i="2"/>
  <c r="BS82" i="2"/>
  <c r="BS81" i="2"/>
  <c r="BS80" i="2"/>
  <c r="BS79" i="2"/>
  <c r="BS78" i="2"/>
  <c r="BS77" i="2"/>
  <c r="BS76" i="2"/>
  <c r="BS75" i="2"/>
  <c r="BS74" i="2"/>
  <c r="BS73" i="2"/>
  <c r="BS72" i="2"/>
  <c r="BS71" i="2"/>
  <c r="BS70" i="2"/>
  <c r="BS69" i="2"/>
  <c r="BS68" i="2"/>
  <c r="BS67" i="2"/>
  <c r="BS66" i="2"/>
  <c r="BS65" i="2"/>
  <c r="BS64" i="2"/>
  <c r="BS63" i="2"/>
  <c r="BS62" i="2"/>
  <c r="BS61" i="2"/>
  <c r="BS60" i="2"/>
  <c r="BS59" i="2"/>
  <c r="BS58" i="2"/>
  <c r="BS57" i="2"/>
  <c r="BS56" i="2"/>
  <c r="BS55" i="2"/>
  <c r="BS54" i="2"/>
  <c r="BS53" i="2"/>
  <c r="BS52" i="2"/>
  <c r="BS51" i="2"/>
  <c r="BS50" i="2"/>
  <c r="BS49" i="2"/>
  <c r="BS48" i="2"/>
  <c r="BS47" i="2"/>
  <c r="BS46" i="2"/>
  <c r="BS45" i="2"/>
  <c r="BS44" i="2"/>
  <c r="BS43" i="2"/>
  <c r="BS42" i="2"/>
  <c r="BS41" i="2"/>
  <c r="BS40" i="2"/>
  <c r="BS39" i="2"/>
  <c r="BS38" i="2"/>
  <c r="BS37" i="2"/>
  <c r="BS36" i="2"/>
  <c r="BS35" i="2"/>
  <c r="BS34" i="2"/>
  <c r="BS33" i="2"/>
  <c r="BS32" i="2"/>
  <c r="BS31" i="2"/>
  <c r="BS30" i="2"/>
  <c r="BS29" i="2"/>
  <c r="BS28" i="2"/>
  <c r="BS27" i="2"/>
  <c r="BS26" i="2"/>
  <c r="BS25" i="2"/>
  <c r="BS24" i="2"/>
  <c r="BS23" i="2"/>
  <c r="BS2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BS3" i="2"/>
  <c r="BS2" i="2"/>
  <c r="BO261" i="2"/>
  <c r="BP261" i="2"/>
  <c r="BQ261" i="2"/>
  <c r="BO249" i="2"/>
  <c r="BP249" i="2"/>
  <c r="BQ249" i="2"/>
  <c r="BO225" i="2"/>
  <c r="BP225" i="2"/>
  <c r="BQ225" i="2"/>
  <c r="BO220" i="2"/>
  <c r="BP220" i="2"/>
  <c r="BQ220" i="2"/>
  <c r="BO213" i="2"/>
  <c r="BP213" i="2"/>
  <c r="BQ213" i="2"/>
  <c r="BO205" i="2"/>
  <c r="BP205" i="2"/>
  <c r="BQ205" i="2"/>
  <c r="BO199" i="2"/>
  <c r="BP199" i="2"/>
  <c r="BQ199" i="2"/>
  <c r="BO192" i="2"/>
  <c r="BP192" i="2"/>
  <c r="BQ192" i="2"/>
  <c r="BO173" i="2"/>
  <c r="BP173" i="2"/>
  <c r="BQ173" i="2"/>
  <c r="BO167" i="2"/>
  <c r="BP167" i="2"/>
  <c r="BQ167" i="2"/>
  <c r="BO157" i="2"/>
  <c r="BP157" i="2"/>
  <c r="BQ157" i="2"/>
  <c r="BO141" i="2"/>
  <c r="BP141" i="2"/>
  <c r="BQ141" i="2"/>
  <c r="BO136" i="2"/>
  <c r="BP136" i="2"/>
  <c r="BQ136" i="2"/>
  <c r="BO95" i="2"/>
  <c r="BP95" i="2"/>
  <c r="BQ95" i="2"/>
  <c r="BO51" i="2"/>
  <c r="BP51" i="2"/>
  <c r="BQ51" i="2"/>
  <c r="BQ45" i="2"/>
  <c r="BR265" i="2"/>
  <c r="BR264" i="2"/>
  <c r="BR263" i="2"/>
  <c r="BR262" i="2"/>
  <c r="BR261" i="2"/>
  <c r="BR260" i="2"/>
  <c r="BR259" i="2"/>
  <c r="BR258" i="2"/>
  <c r="BR257" i="2"/>
  <c r="BR256" i="2"/>
  <c r="BR255" i="2"/>
  <c r="BR254" i="2"/>
  <c r="BR253" i="2"/>
  <c r="BR252" i="2"/>
  <c r="BR251" i="2"/>
  <c r="BR250" i="2"/>
  <c r="BR249" i="2"/>
  <c r="BR248" i="2"/>
  <c r="BR247" i="2"/>
  <c r="BR246" i="2"/>
  <c r="BR245" i="2"/>
  <c r="BR244" i="2"/>
  <c r="BR243" i="2"/>
  <c r="BR242" i="2"/>
  <c r="BR241" i="2"/>
  <c r="BR240" i="2"/>
  <c r="BR239" i="2"/>
  <c r="BR238" i="2"/>
  <c r="BR237" i="2"/>
  <c r="BR236" i="2"/>
  <c r="BR235" i="2"/>
  <c r="BR234" i="2"/>
  <c r="BR233" i="2"/>
  <c r="BR232" i="2"/>
  <c r="BR231" i="2"/>
  <c r="BR230" i="2"/>
  <c r="BR229" i="2"/>
  <c r="BR228" i="2"/>
  <c r="BR227" i="2"/>
  <c r="BR226" i="2"/>
  <c r="BR225" i="2"/>
  <c r="BR224" i="2"/>
  <c r="BR223" i="2"/>
  <c r="BR222" i="2"/>
  <c r="BR221" i="2"/>
  <c r="BR220" i="2"/>
  <c r="BR219" i="2"/>
  <c r="BR218" i="2"/>
  <c r="BR217" i="2"/>
  <c r="BR216" i="2"/>
  <c r="BR215" i="2"/>
  <c r="BR214" i="2"/>
  <c r="BR213" i="2"/>
  <c r="BR212" i="2"/>
  <c r="BR211" i="2"/>
  <c r="BR210" i="2"/>
  <c r="BR209" i="2"/>
  <c r="BR208" i="2"/>
  <c r="BR207" i="2"/>
  <c r="BR206" i="2"/>
  <c r="BR205" i="2"/>
  <c r="BR204" i="2"/>
  <c r="BR203" i="2"/>
  <c r="BR202" i="2"/>
  <c r="BR201" i="2"/>
  <c r="BR200" i="2"/>
  <c r="BR199" i="2"/>
  <c r="BR198" i="2"/>
  <c r="BR197" i="2"/>
  <c r="BR196" i="2"/>
  <c r="BR195" i="2"/>
  <c r="BR194" i="2"/>
  <c r="BR193" i="2"/>
  <c r="BR192" i="2"/>
  <c r="BR191" i="2"/>
  <c r="BR190" i="2"/>
  <c r="BR189" i="2"/>
  <c r="BR188" i="2"/>
  <c r="BR187" i="2"/>
  <c r="BR186" i="2"/>
  <c r="BR185" i="2"/>
  <c r="BR184" i="2"/>
  <c r="BR183" i="2"/>
  <c r="BR182" i="2"/>
  <c r="BR181" i="2"/>
  <c r="BR180" i="2"/>
  <c r="BR179" i="2"/>
  <c r="BR178" i="2"/>
  <c r="BR177" i="2"/>
  <c r="BR176" i="2"/>
  <c r="BR175" i="2"/>
  <c r="BR174" i="2"/>
  <c r="BR173" i="2"/>
  <c r="BR172" i="2"/>
  <c r="BR171" i="2"/>
  <c r="BR170" i="2"/>
  <c r="BR169" i="2"/>
  <c r="BR168" i="2"/>
  <c r="BR167" i="2"/>
  <c r="BR166" i="2"/>
  <c r="BR165" i="2"/>
  <c r="BR164" i="2"/>
  <c r="BR163" i="2"/>
  <c r="BR162" i="2"/>
  <c r="BR161" i="2"/>
  <c r="BR160" i="2"/>
  <c r="BR159" i="2"/>
  <c r="BR158" i="2"/>
  <c r="BR157" i="2"/>
  <c r="BR156" i="2"/>
  <c r="BR155" i="2"/>
  <c r="BR154" i="2"/>
  <c r="BR153" i="2"/>
  <c r="BR152" i="2"/>
  <c r="BR151" i="2"/>
  <c r="BR150" i="2"/>
  <c r="BR149" i="2"/>
  <c r="BR148" i="2"/>
  <c r="BR147" i="2"/>
  <c r="BR146" i="2"/>
  <c r="BR145" i="2"/>
  <c r="BR144" i="2"/>
  <c r="BR143" i="2"/>
  <c r="BR142" i="2"/>
  <c r="BR141" i="2"/>
  <c r="BR140" i="2"/>
  <c r="BR139" i="2"/>
  <c r="BR138" i="2"/>
  <c r="BR137" i="2"/>
  <c r="BR136" i="2"/>
  <c r="BR135" i="2"/>
  <c r="BR134" i="2"/>
  <c r="BR133" i="2"/>
  <c r="BR132" i="2"/>
  <c r="BR131" i="2"/>
  <c r="BR130" i="2"/>
  <c r="BR129" i="2"/>
  <c r="BR128" i="2"/>
  <c r="BR127" i="2"/>
  <c r="BR126" i="2"/>
  <c r="BR125" i="2"/>
  <c r="BR124" i="2"/>
  <c r="BR123" i="2"/>
  <c r="BR122" i="2"/>
  <c r="BR121" i="2"/>
  <c r="BR120" i="2"/>
  <c r="BR119" i="2"/>
  <c r="BR118" i="2"/>
  <c r="BR117" i="2"/>
  <c r="BR116" i="2"/>
  <c r="BR115" i="2"/>
  <c r="BR114" i="2"/>
  <c r="BR113" i="2"/>
  <c r="BR112" i="2"/>
  <c r="BR111" i="2"/>
  <c r="BR110" i="2"/>
  <c r="BR109" i="2"/>
  <c r="BR108" i="2"/>
  <c r="BR107" i="2"/>
  <c r="BR106" i="2"/>
  <c r="BR105" i="2"/>
  <c r="BR104" i="2"/>
  <c r="BR103" i="2"/>
  <c r="BR102" i="2"/>
  <c r="BR101" i="2"/>
  <c r="BR100" i="2"/>
  <c r="BR99" i="2"/>
  <c r="BR98" i="2"/>
  <c r="BR97" i="2"/>
  <c r="BR96" i="2"/>
  <c r="BR95" i="2"/>
  <c r="BR94" i="2"/>
  <c r="BR93" i="2"/>
  <c r="BR92" i="2"/>
  <c r="BR91" i="2"/>
  <c r="BR90" i="2"/>
  <c r="BR89" i="2"/>
  <c r="BR88" i="2"/>
  <c r="BR87" i="2"/>
  <c r="BR86" i="2"/>
  <c r="BR85" i="2"/>
  <c r="BR84" i="2"/>
  <c r="BR83" i="2"/>
  <c r="BR82" i="2"/>
  <c r="BR81" i="2"/>
  <c r="BR80" i="2"/>
  <c r="BR79" i="2"/>
  <c r="BR78" i="2"/>
  <c r="BR77" i="2"/>
  <c r="BR76" i="2"/>
  <c r="BR75" i="2"/>
  <c r="BR74" i="2"/>
  <c r="BR73" i="2"/>
  <c r="BR72" i="2"/>
  <c r="BR71" i="2"/>
  <c r="BR70" i="2"/>
  <c r="BR69" i="2"/>
  <c r="BR68" i="2"/>
  <c r="BR67" i="2"/>
  <c r="BR66" i="2"/>
  <c r="BR65" i="2"/>
  <c r="BR64" i="2"/>
  <c r="BR63" i="2"/>
  <c r="BR62" i="2"/>
  <c r="BR61" i="2"/>
  <c r="BR60" i="2"/>
  <c r="BR59" i="2"/>
  <c r="BR58" i="2"/>
  <c r="BR57" i="2"/>
  <c r="BR56" i="2"/>
  <c r="BR55" i="2"/>
  <c r="BR54" i="2"/>
  <c r="BR53" i="2"/>
  <c r="BR52" i="2"/>
  <c r="BR51" i="2"/>
  <c r="BR50" i="2"/>
  <c r="BR49" i="2"/>
  <c r="BR48" i="2"/>
  <c r="BR47" i="2"/>
  <c r="BR46" i="2"/>
  <c r="BR45" i="2"/>
  <c r="BR44" i="2"/>
  <c r="BR43" i="2"/>
  <c r="BR42" i="2"/>
  <c r="BR41" i="2"/>
  <c r="BR40" i="2"/>
  <c r="BR39" i="2"/>
  <c r="BR38" i="2"/>
  <c r="BR37" i="2"/>
  <c r="BR36" i="2"/>
  <c r="BR35" i="2"/>
  <c r="BR34" i="2"/>
  <c r="BR33" i="2"/>
  <c r="BR32" i="2"/>
  <c r="BR31" i="2"/>
  <c r="BR30" i="2"/>
  <c r="BR29" i="2"/>
  <c r="BR28" i="2"/>
  <c r="BR27" i="2"/>
  <c r="BR26" i="2"/>
  <c r="BR25" i="2"/>
  <c r="BR24" i="2"/>
  <c r="BR23" i="2"/>
  <c r="BR22" i="2"/>
  <c r="BR21" i="2"/>
  <c r="BR20" i="2"/>
  <c r="BR19" i="2"/>
  <c r="BR18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5" i="2"/>
  <c r="BR4" i="2"/>
  <c r="BR3" i="2"/>
  <c r="BR2" i="2"/>
  <c r="BN265" i="2"/>
  <c r="BN264" i="2"/>
  <c r="BN263" i="2"/>
  <c r="BN262" i="2"/>
  <c r="BN261" i="2"/>
  <c r="BN260" i="2"/>
  <c r="BN259" i="2"/>
  <c r="BN258" i="2"/>
  <c r="BN257" i="2"/>
  <c r="BN256" i="2"/>
  <c r="BN255" i="2"/>
  <c r="BN254" i="2"/>
  <c r="BN253" i="2"/>
  <c r="BN252" i="2"/>
  <c r="BN251" i="2"/>
  <c r="BN250" i="2"/>
  <c r="BN249" i="2"/>
  <c r="BN248" i="2"/>
  <c r="BN247" i="2"/>
  <c r="BN246" i="2"/>
  <c r="BN245" i="2"/>
  <c r="BN244" i="2"/>
  <c r="BN243" i="2"/>
  <c r="BN242" i="2"/>
  <c r="BN241" i="2"/>
  <c r="BN240" i="2"/>
  <c r="BN239" i="2"/>
  <c r="BN238" i="2"/>
  <c r="BN237" i="2"/>
  <c r="BN236" i="2"/>
  <c r="BN235" i="2"/>
  <c r="BN234" i="2"/>
  <c r="BN233" i="2"/>
  <c r="BN232" i="2"/>
  <c r="BN231" i="2"/>
  <c r="BN230" i="2"/>
  <c r="BN229" i="2"/>
  <c r="BN228" i="2"/>
  <c r="BN227" i="2"/>
  <c r="BN226" i="2"/>
  <c r="BN225" i="2"/>
  <c r="BN224" i="2"/>
  <c r="BN223" i="2"/>
  <c r="BN222" i="2"/>
  <c r="BN221" i="2"/>
  <c r="BN220" i="2"/>
  <c r="BN219" i="2"/>
  <c r="BN218" i="2"/>
  <c r="BN217" i="2"/>
  <c r="BN216" i="2"/>
  <c r="BN215" i="2"/>
  <c r="BN214" i="2"/>
  <c r="BN213" i="2"/>
  <c r="BN212" i="2"/>
  <c r="BN211" i="2"/>
  <c r="BN210" i="2"/>
  <c r="BN209" i="2"/>
  <c r="BN208" i="2"/>
  <c r="BN207" i="2"/>
  <c r="BN206" i="2"/>
  <c r="BN205" i="2"/>
  <c r="BN204" i="2"/>
  <c r="BN203" i="2"/>
  <c r="BN202" i="2"/>
  <c r="BN201" i="2"/>
  <c r="BN200" i="2"/>
  <c r="BN199" i="2"/>
  <c r="BN198" i="2"/>
  <c r="BN197" i="2"/>
  <c r="BN196" i="2"/>
  <c r="BN195" i="2"/>
  <c r="BN194" i="2"/>
  <c r="BN193" i="2"/>
  <c r="BN192" i="2"/>
  <c r="BN191" i="2"/>
  <c r="BN190" i="2"/>
  <c r="BN189" i="2"/>
  <c r="BN188" i="2"/>
  <c r="BN187" i="2"/>
  <c r="BN186" i="2"/>
  <c r="BN185" i="2"/>
  <c r="BN184" i="2"/>
  <c r="BN183" i="2"/>
  <c r="BN182" i="2"/>
  <c r="BN181" i="2"/>
  <c r="BN180" i="2"/>
  <c r="BN179" i="2"/>
  <c r="BN177" i="2"/>
  <c r="BN176" i="2"/>
  <c r="BN175" i="2"/>
  <c r="BN174" i="2"/>
  <c r="BN173" i="2"/>
  <c r="BN172" i="2"/>
  <c r="BN171" i="2"/>
  <c r="BN170" i="2"/>
  <c r="BN169" i="2"/>
  <c r="BN168" i="2"/>
  <c r="BN167" i="2"/>
  <c r="BN166" i="2"/>
  <c r="BN165" i="2"/>
  <c r="BN164" i="2"/>
  <c r="BN163" i="2"/>
  <c r="BN162" i="2"/>
  <c r="BN161" i="2"/>
  <c r="BN160" i="2"/>
  <c r="BN159" i="2"/>
  <c r="BN158" i="2"/>
  <c r="BN157" i="2"/>
  <c r="BN156" i="2"/>
  <c r="BN155" i="2"/>
  <c r="BN154" i="2"/>
  <c r="BN153" i="2"/>
  <c r="BN152" i="2"/>
  <c r="BN151" i="2"/>
  <c r="BN150" i="2"/>
  <c r="BN149" i="2"/>
  <c r="BN148" i="2"/>
  <c r="BN147" i="2"/>
  <c r="BN146" i="2"/>
  <c r="BN145" i="2"/>
  <c r="BN144" i="2"/>
  <c r="BN143" i="2"/>
  <c r="BN142" i="2"/>
  <c r="BN141" i="2"/>
  <c r="BN140" i="2"/>
  <c r="BN139" i="2"/>
  <c r="BN138" i="2"/>
  <c r="BN137" i="2"/>
  <c r="BN136" i="2"/>
  <c r="BN135" i="2"/>
  <c r="BN134" i="2"/>
  <c r="BN133" i="2"/>
  <c r="BN132" i="2"/>
  <c r="BN131" i="2"/>
  <c r="BN130" i="2"/>
  <c r="BN129" i="2"/>
  <c r="BN128" i="2"/>
  <c r="BN127" i="2"/>
  <c r="BN126" i="2"/>
  <c r="BN125" i="2"/>
  <c r="BN124" i="2"/>
  <c r="BN123" i="2"/>
  <c r="BN122" i="2"/>
  <c r="BN121" i="2"/>
  <c r="BN120" i="2"/>
  <c r="BN119" i="2"/>
  <c r="BN118" i="2"/>
  <c r="BN117" i="2"/>
  <c r="BN116" i="2"/>
  <c r="BN115" i="2"/>
  <c r="BN114" i="2"/>
  <c r="BN113" i="2"/>
  <c r="BN112" i="2"/>
  <c r="BN111" i="2"/>
  <c r="BN110" i="2"/>
  <c r="BN108" i="2"/>
  <c r="BN107" i="2"/>
  <c r="BN106" i="2"/>
  <c r="BN105" i="2"/>
  <c r="BN104" i="2"/>
  <c r="BN103" i="2"/>
  <c r="BN102" i="2"/>
  <c r="BN101" i="2"/>
  <c r="BN100" i="2"/>
  <c r="BN99" i="2"/>
  <c r="BN98" i="2"/>
  <c r="BN97" i="2"/>
  <c r="BN96" i="2"/>
  <c r="BN95" i="2"/>
  <c r="BN94" i="2"/>
  <c r="BN93" i="2"/>
  <c r="BN92" i="2"/>
  <c r="BN91" i="2"/>
  <c r="BN90" i="2"/>
  <c r="BN89" i="2"/>
  <c r="BN88" i="2"/>
  <c r="BN87" i="2"/>
  <c r="BN86" i="2"/>
  <c r="BN85" i="2"/>
  <c r="BN84" i="2"/>
  <c r="BN83" i="2"/>
  <c r="BN82" i="2"/>
  <c r="BN81" i="2"/>
  <c r="BN80" i="2"/>
  <c r="BN79" i="2"/>
  <c r="BN78" i="2"/>
  <c r="BN77" i="2"/>
  <c r="BN76" i="2"/>
  <c r="BN75" i="2"/>
  <c r="BN74" i="2"/>
  <c r="BN73" i="2"/>
  <c r="BN72" i="2"/>
  <c r="BN71" i="2"/>
  <c r="BN70" i="2"/>
  <c r="BN69" i="2"/>
  <c r="BN68" i="2"/>
  <c r="BN67" i="2"/>
  <c r="BN66" i="2"/>
  <c r="BN65" i="2"/>
  <c r="BN64" i="2"/>
  <c r="BN63" i="2"/>
  <c r="BN62" i="2"/>
  <c r="BN61" i="2"/>
  <c r="BN60" i="2"/>
  <c r="BN59" i="2"/>
  <c r="BN58" i="2"/>
  <c r="BN57" i="2"/>
  <c r="BN56" i="2"/>
  <c r="BN54" i="2"/>
  <c r="BN53" i="2"/>
  <c r="BN52" i="2"/>
  <c r="BN51" i="2"/>
  <c r="BN50" i="2"/>
  <c r="BN49" i="2"/>
  <c r="BN48" i="2"/>
  <c r="BN47" i="2"/>
  <c r="BN46" i="2"/>
  <c r="BN45" i="2"/>
  <c r="BN44" i="2"/>
  <c r="BN43" i="2"/>
  <c r="BN42" i="2"/>
  <c r="BN41" i="2"/>
  <c r="BN40" i="2"/>
  <c r="BN39" i="2"/>
  <c r="BN38" i="2"/>
  <c r="BN37" i="2"/>
  <c r="BN36" i="2"/>
  <c r="BN35" i="2"/>
  <c r="BN34" i="2"/>
  <c r="BN33" i="2"/>
  <c r="BN32" i="2"/>
  <c r="BN31" i="2"/>
  <c r="BN30" i="2"/>
  <c r="BN28" i="2"/>
  <c r="BN27" i="2"/>
  <c r="BN26" i="2"/>
  <c r="BN25" i="2"/>
  <c r="BN24" i="2"/>
  <c r="BN23" i="2"/>
  <c r="BN22" i="2"/>
  <c r="BN21" i="2"/>
  <c r="BN20" i="2"/>
  <c r="BN19" i="2"/>
  <c r="BN18" i="2"/>
  <c r="BN17" i="2"/>
  <c r="BN16" i="2"/>
  <c r="BN15" i="2"/>
  <c r="BN14" i="2"/>
  <c r="BN13" i="2"/>
  <c r="BN12" i="2"/>
  <c r="BN11" i="2"/>
  <c r="BN10" i="2"/>
  <c r="BN9" i="2"/>
  <c r="BN8" i="2"/>
  <c r="BN7" i="2"/>
  <c r="BN6" i="2"/>
  <c r="BN5" i="2"/>
  <c r="BN4" i="2"/>
  <c r="BN3" i="2"/>
  <c r="BN2" i="2"/>
  <c r="BO265" i="2"/>
  <c r="BP265" i="2"/>
  <c r="BQ265" i="2"/>
  <c r="BO264" i="2"/>
  <c r="BP264" i="2"/>
  <c r="BQ264" i="2"/>
  <c r="BO263" i="2"/>
  <c r="BP263" i="2"/>
  <c r="BQ263" i="2"/>
  <c r="BO262" i="2"/>
  <c r="BP262" i="2"/>
  <c r="BQ262" i="2"/>
  <c r="BO260" i="2"/>
  <c r="BP260" i="2"/>
  <c r="BQ260" i="2"/>
  <c r="BO259" i="2"/>
  <c r="BP259" i="2"/>
  <c r="BO258" i="2"/>
  <c r="BP258" i="2"/>
  <c r="BQ258" i="2"/>
  <c r="BO257" i="2"/>
  <c r="BP257" i="2"/>
  <c r="BO256" i="2"/>
  <c r="BP256" i="2"/>
  <c r="BQ256" i="2"/>
  <c r="BO255" i="2"/>
  <c r="BP255" i="2"/>
  <c r="BQ255" i="2"/>
  <c r="BO254" i="2"/>
  <c r="BP254" i="2"/>
  <c r="BQ254" i="2"/>
  <c r="BO253" i="2"/>
  <c r="BP253" i="2"/>
  <c r="BQ253" i="2"/>
  <c r="BO252" i="2"/>
  <c r="BP252" i="2"/>
  <c r="BO251" i="2"/>
  <c r="BP251" i="2"/>
  <c r="BO250" i="2"/>
  <c r="BP250" i="2"/>
  <c r="BQ250" i="2"/>
  <c r="BO248" i="2"/>
  <c r="BP248" i="2"/>
  <c r="BQ248" i="2"/>
  <c r="BO247" i="2"/>
  <c r="BP247" i="2"/>
  <c r="BO246" i="2"/>
  <c r="BP246" i="2"/>
  <c r="BO245" i="2"/>
  <c r="BP245" i="2"/>
  <c r="BQ245" i="2"/>
  <c r="BO244" i="2"/>
  <c r="BP244" i="2"/>
  <c r="BO243" i="2"/>
  <c r="BP243" i="2"/>
  <c r="BQ243" i="2"/>
  <c r="BO242" i="2"/>
  <c r="BP242" i="2"/>
  <c r="BQ242" i="2"/>
  <c r="BO241" i="2"/>
  <c r="BP241" i="2"/>
  <c r="BQ241" i="2"/>
  <c r="BO240" i="2"/>
  <c r="BP240" i="2"/>
  <c r="BQ240" i="2"/>
  <c r="BO239" i="2"/>
  <c r="BP239" i="2"/>
  <c r="BQ239" i="2"/>
  <c r="BO238" i="2"/>
  <c r="BP238" i="2"/>
  <c r="BQ238" i="2"/>
  <c r="BO237" i="2"/>
  <c r="BP237" i="2"/>
  <c r="BQ237" i="2"/>
  <c r="BO236" i="2"/>
  <c r="BP236" i="2"/>
  <c r="BQ236" i="2"/>
  <c r="BO235" i="2"/>
  <c r="BP235" i="2"/>
  <c r="BQ235" i="2"/>
  <c r="BO234" i="2"/>
  <c r="BP234" i="2"/>
  <c r="BQ234" i="2"/>
  <c r="BO233" i="2"/>
  <c r="BP233" i="2"/>
  <c r="BO232" i="2"/>
  <c r="BP232" i="2"/>
  <c r="BQ232" i="2"/>
  <c r="BO231" i="2"/>
  <c r="BP231" i="2"/>
  <c r="BO230" i="2"/>
  <c r="BP230" i="2"/>
  <c r="BQ230" i="2"/>
  <c r="BO229" i="2"/>
  <c r="BP229" i="2"/>
  <c r="BQ229" i="2"/>
  <c r="BO228" i="2"/>
  <c r="BP228" i="2"/>
  <c r="BQ228" i="2"/>
  <c r="BO227" i="2"/>
  <c r="BP227" i="2"/>
  <c r="BQ227" i="2"/>
  <c r="BO226" i="2"/>
  <c r="BP226" i="2"/>
  <c r="BQ226" i="2"/>
  <c r="BO224" i="2"/>
  <c r="BP224" i="2"/>
  <c r="BQ224" i="2"/>
  <c r="BO223" i="2"/>
  <c r="BP223" i="2"/>
  <c r="BQ223" i="2"/>
  <c r="BO222" i="2"/>
  <c r="BP222" i="2"/>
  <c r="BQ222" i="2"/>
  <c r="BO221" i="2"/>
  <c r="BP221" i="2"/>
  <c r="BQ221" i="2"/>
  <c r="BO219" i="2"/>
  <c r="BP219" i="2"/>
  <c r="BQ219" i="2"/>
  <c r="BO218" i="2"/>
  <c r="BP218" i="2"/>
  <c r="BQ218" i="2"/>
  <c r="BO217" i="2"/>
  <c r="BP217" i="2"/>
  <c r="BQ217" i="2"/>
  <c r="BO216" i="2"/>
  <c r="BP216" i="2"/>
  <c r="BQ216" i="2"/>
  <c r="BO215" i="2"/>
  <c r="BP215" i="2"/>
  <c r="BO214" i="2"/>
  <c r="BP214" i="2"/>
  <c r="BQ214" i="2"/>
  <c r="BO212" i="2"/>
  <c r="BP212" i="2"/>
  <c r="BQ212" i="2"/>
  <c r="BO211" i="2"/>
  <c r="BP211" i="2"/>
  <c r="BQ211" i="2"/>
  <c r="BO209" i="2"/>
  <c r="BP209" i="2"/>
  <c r="BQ209" i="2"/>
  <c r="BO208" i="2"/>
  <c r="BP208" i="2"/>
  <c r="BQ208" i="2"/>
  <c r="BO207" i="2"/>
  <c r="BP207" i="2"/>
  <c r="BQ207" i="2"/>
  <c r="BO206" i="2"/>
  <c r="BP206" i="2"/>
  <c r="BO204" i="2"/>
  <c r="BP204" i="2"/>
  <c r="BQ204" i="2"/>
  <c r="BO203" i="2"/>
  <c r="BP203" i="2"/>
  <c r="BQ203" i="2"/>
  <c r="BO202" i="2"/>
  <c r="BP202" i="2"/>
  <c r="BO201" i="2"/>
  <c r="BP201" i="2"/>
  <c r="BQ201" i="2"/>
  <c r="BO200" i="2"/>
  <c r="BP200" i="2"/>
  <c r="BQ200" i="2"/>
  <c r="BO198" i="2"/>
  <c r="BP198" i="2"/>
  <c r="BQ198" i="2"/>
  <c r="BO197" i="2"/>
  <c r="BP197" i="2"/>
  <c r="BQ197" i="2"/>
  <c r="BO196" i="2"/>
  <c r="BP196" i="2"/>
  <c r="BQ196" i="2"/>
  <c r="BO195" i="2"/>
  <c r="BP195" i="2"/>
  <c r="BQ195" i="2"/>
  <c r="BO194" i="2"/>
  <c r="BP194" i="2"/>
  <c r="BQ194" i="2"/>
  <c r="BO193" i="2"/>
  <c r="BP193" i="2"/>
  <c r="BQ193" i="2"/>
  <c r="BO191" i="2"/>
  <c r="BP191" i="2"/>
  <c r="BO190" i="2"/>
  <c r="BP190" i="2"/>
  <c r="BQ190" i="2"/>
  <c r="BO189" i="2"/>
  <c r="BP189" i="2"/>
  <c r="BQ189" i="2"/>
  <c r="BO188" i="2"/>
  <c r="BP188" i="2"/>
  <c r="BQ188" i="2"/>
  <c r="BO187" i="2"/>
  <c r="BP187" i="2"/>
  <c r="BO186" i="2"/>
  <c r="BP186" i="2"/>
  <c r="BQ186" i="2"/>
  <c r="BO185" i="2"/>
  <c r="BP185" i="2"/>
  <c r="BQ185" i="2"/>
  <c r="BO184" i="2"/>
  <c r="BP184" i="2"/>
  <c r="BO183" i="2"/>
  <c r="BP183" i="2"/>
  <c r="BQ183" i="2"/>
  <c r="BO182" i="2"/>
  <c r="BP182" i="2"/>
  <c r="BQ182" i="2"/>
  <c r="BO181" i="2"/>
  <c r="BP181" i="2"/>
  <c r="BQ181" i="2"/>
  <c r="BO180" i="2"/>
  <c r="BP180" i="2"/>
  <c r="BQ180" i="2"/>
  <c r="BO179" i="2"/>
  <c r="BP179" i="2"/>
  <c r="BQ179" i="2"/>
  <c r="BO177" i="2"/>
  <c r="BP177" i="2"/>
  <c r="BQ177" i="2"/>
  <c r="BO176" i="2"/>
  <c r="BP176" i="2"/>
  <c r="BQ176" i="2"/>
  <c r="BO175" i="2"/>
  <c r="BP175" i="2"/>
  <c r="BQ175" i="2"/>
  <c r="BO174" i="2"/>
  <c r="BP174" i="2"/>
  <c r="BO172" i="2"/>
  <c r="BP172" i="2"/>
  <c r="BQ172" i="2"/>
  <c r="BO171" i="2"/>
  <c r="BP171" i="2"/>
  <c r="BQ171" i="2"/>
  <c r="BO170" i="2"/>
  <c r="BP170" i="2"/>
  <c r="BQ170" i="2"/>
  <c r="BO169" i="2"/>
  <c r="BP169" i="2"/>
  <c r="BQ169" i="2"/>
  <c r="BO168" i="2"/>
  <c r="BP168" i="2"/>
  <c r="BQ168" i="2"/>
  <c r="BO166" i="2"/>
  <c r="BP166" i="2"/>
  <c r="BQ166" i="2"/>
  <c r="BO165" i="2"/>
  <c r="BP165" i="2"/>
  <c r="BQ165" i="2"/>
  <c r="BO164" i="2"/>
  <c r="BP164" i="2"/>
  <c r="BQ164" i="2"/>
  <c r="BO163" i="2"/>
  <c r="BP163" i="2"/>
  <c r="BQ163" i="2"/>
  <c r="BO162" i="2"/>
  <c r="BP162" i="2"/>
  <c r="BQ162" i="2"/>
  <c r="BO161" i="2"/>
  <c r="BP161" i="2"/>
  <c r="BQ161" i="2"/>
  <c r="BO160" i="2"/>
  <c r="BP160" i="2"/>
  <c r="BO159" i="2"/>
  <c r="BP159" i="2"/>
  <c r="BQ159" i="2"/>
  <c r="BO158" i="2"/>
  <c r="BP158" i="2"/>
  <c r="BQ158" i="2"/>
  <c r="BO156" i="2"/>
  <c r="BP156" i="2"/>
  <c r="BQ156" i="2"/>
  <c r="BO155" i="2"/>
  <c r="BP155" i="2"/>
  <c r="BQ155" i="2"/>
  <c r="BO154" i="2"/>
  <c r="BP154" i="2"/>
  <c r="BO153" i="2"/>
  <c r="BP153" i="2"/>
  <c r="BQ153" i="2"/>
  <c r="BO152" i="2"/>
  <c r="BP152" i="2"/>
  <c r="BQ152" i="2"/>
  <c r="BO151" i="2"/>
  <c r="BP151" i="2"/>
  <c r="BQ151" i="2"/>
  <c r="BO150" i="2"/>
  <c r="BP150" i="2"/>
  <c r="BQ150" i="2"/>
  <c r="BO149" i="2"/>
  <c r="BP149" i="2"/>
  <c r="BQ149" i="2"/>
  <c r="BO148" i="2"/>
  <c r="BP148" i="2"/>
  <c r="BQ148" i="2"/>
  <c r="BO147" i="2"/>
  <c r="BP147" i="2"/>
  <c r="BQ147" i="2"/>
  <c r="BO145" i="2"/>
  <c r="BP145" i="2"/>
  <c r="BQ145" i="2"/>
  <c r="BO144" i="2"/>
  <c r="BP144" i="2"/>
  <c r="BQ144" i="2"/>
  <c r="BO143" i="2"/>
  <c r="BP143" i="2"/>
  <c r="BQ143" i="2"/>
  <c r="BO142" i="2"/>
  <c r="BP142" i="2"/>
  <c r="BQ142" i="2"/>
  <c r="BO140" i="2"/>
  <c r="BP140" i="2"/>
  <c r="BQ140" i="2"/>
  <c r="BO139" i="2"/>
  <c r="BP139" i="2"/>
  <c r="BQ139" i="2"/>
  <c r="BO138" i="2"/>
  <c r="BP138" i="2"/>
  <c r="BQ138" i="2"/>
  <c r="BO137" i="2"/>
  <c r="BP137" i="2"/>
  <c r="BQ137" i="2"/>
  <c r="BO135" i="2"/>
  <c r="BP135" i="2"/>
  <c r="BQ135" i="2"/>
  <c r="BO134" i="2"/>
  <c r="BP134" i="2"/>
  <c r="BQ134" i="2"/>
  <c r="BO133" i="2"/>
  <c r="BP133" i="2"/>
  <c r="BQ133" i="2"/>
  <c r="BO132" i="2"/>
  <c r="BP132" i="2"/>
  <c r="BQ132" i="2"/>
  <c r="BO131" i="2"/>
  <c r="BP131" i="2"/>
  <c r="BQ131" i="2"/>
  <c r="BO130" i="2"/>
  <c r="BP130" i="2"/>
  <c r="BQ130" i="2"/>
  <c r="BO129" i="2"/>
  <c r="BP129" i="2"/>
  <c r="BQ129" i="2"/>
  <c r="BO128" i="2"/>
  <c r="BP128" i="2"/>
  <c r="BQ128" i="2"/>
  <c r="BO127" i="2"/>
  <c r="BP127" i="2"/>
  <c r="BQ127" i="2"/>
  <c r="BO126" i="2"/>
  <c r="BP126" i="2"/>
  <c r="BQ126" i="2"/>
  <c r="BO124" i="2"/>
  <c r="BP124" i="2"/>
  <c r="BQ124" i="2"/>
  <c r="BO123" i="2"/>
  <c r="BP123" i="2"/>
  <c r="BQ123" i="2"/>
  <c r="BO122" i="2"/>
  <c r="BP122" i="2"/>
  <c r="BQ122" i="2"/>
  <c r="BO121" i="2"/>
  <c r="BP121" i="2"/>
  <c r="BO120" i="2"/>
  <c r="BP120" i="2"/>
  <c r="BQ120" i="2"/>
  <c r="BO118" i="2"/>
  <c r="BP118" i="2"/>
  <c r="BQ118" i="2"/>
  <c r="BO117" i="2"/>
  <c r="BP117" i="2"/>
  <c r="BQ117" i="2"/>
  <c r="BO116" i="2"/>
  <c r="BP116" i="2"/>
  <c r="BQ116" i="2"/>
  <c r="BO115" i="2"/>
  <c r="BP115" i="2"/>
  <c r="BQ115" i="2"/>
  <c r="BO114" i="2"/>
  <c r="BP114" i="2"/>
  <c r="BQ114" i="2"/>
  <c r="BO113" i="2"/>
  <c r="BP113" i="2"/>
  <c r="BQ113" i="2"/>
  <c r="BO112" i="2"/>
  <c r="BP112" i="2"/>
  <c r="BO111" i="2"/>
  <c r="BP111" i="2"/>
  <c r="BQ111" i="2"/>
  <c r="BO110" i="2"/>
  <c r="BP110" i="2"/>
  <c r="BQ110" i="2"/>
  <c r="BO108" i="2"/>
  <c r="BP108" i="2"/>
  <c r="BQ108" i="2"/>
  <c r="BO107" i="2"/>
  <c r="BP107" i="2"/>
  <c r="BQ107" i="2"/>
  <c r="BO106" i="2"/>
  <c r="BP106" i="2"/>
  <c r="BO105" i="2"/>
  <c r="BP105" i="2"/>
  <c r="BQ105" i="2"/>
  <c r="BO104" i="2"/>
  <c r="BP104" i="2"/>
  <c r="BQ104" i="2"/>
  <c r="BO102" i="2"/>
  <c r="BP102" i="2"/>
  <c r="BQ102" i="2"/>
  <c r="BO101" i="2"/>
  <c r="BP101" i="2"/>
  <c r="BQ101" i="2"/>
  <c r="BO100" i="2"/>
  <c r="BP100" i="2"/>
  <c r="BQ100" i="2"/>
  <c r="BO99" i="2"/>
  <c r="BP99" i="2"/>
  <c r="BQ99" i="2"/>
  <c r="BO97" i="2"/>
  <c r="BP97" i="2"/>
  <c r="BQ97" i="2"/>
  <c r="BO96" i="2"/>
  <c r="BP96" i="2"/>
  <c r="BQ96" i="2"/>
  <c r="BO94" i="2"/>
  <c r="BP94" i="2"/>
  <c r="BQ94" i="2"/>
  <c r="BO92" i="2"/>
  <c r="BP92" i="2"/>
  <c r="BQ92" i="2"/>
  <c r="BO91" i="2"/>
  <c r="BP91" i="2"/>
  <c r="BQ91" i="2"/>
  <c r="BO90" i="2"/>
  <c r="BP90" i="2"/>
  <c r="BQ90" i="2"/>
  <c r="BO89" i="2"/>
  <c r="BP89" i="2"/>
  <c r="BQ89" i="2"/>
  <c r="BO88" i="2"/>
  <c r="BP88" i="2"/>
  <c r="BQ88" i="2"/>
  <c r="BO86" i="2"/>
  <c r="BP86" i="2"/>
  <c r="BQ86" i="2"/>
  <c r="BO85" i="2"/>
  <c r="BP85" i="2"/>
  <c r="BQ85" i="2"/>
  <c r="BO84" i="2"/>
  <c r="BP84" i="2"/>
  <c r="BQ84" i="2"/>
  <c r="BO83" i="2"/>
  <c r="BP83" i="2"/>
  <c r="BQ83" i="2"/>
  <c r="BO82" i="2"/>
  <c r="BP82" i="2"/>
  <c r="BQ82" i="2"/>
  <c r="BO81" i="2"/>
  <c r="BP81" i="2"/>
  <c r="BQ81" i="2"/>
  <c r="BO80" i="2"/>
  <c r="BP80" i="2"/>
  <c r="BQ80" i="2"/>
  <c r="BO79" i="2"/>
  <c r="BP79" i="2"/>
  <c r="BQ79" i="2"/>
  <c r="BO78" i="2"/>
  <c r="BP78" i="2"/>
  <c r="BQ78" i="2"/>
  <c r="BO76" i="2"/>
  <c r="BP76" i="2"/>
  <c r="BQ76" i="2"/>
  <c r="BO75" i="2"/>
  <c r="BP75" i="2"/>
  <c r="BQ75" i="2"/>
  <c r="BO74" i="2"/>
  <c r="BP74" i="2"/>
  <c r="BQ74" i="2"/>
  <c r="BO73" i="2"/>
  <c r="BP73" i="2"/>
  <c r="BQ73" i="2"/>
  <c r="BO72" i="2"/>
  <c r="BP72" i="2"/>
  <c r="BO70" i="2"/>
  <c r="BP70" i="2"/>
  <c r="BQ70" i="2"/>
  <c r="BO69" i="2"/>
  <c r="BP69" i="2"/>
  <c r="BQ69" i="2"/>
  <c r="BO68" i="2"/>
  <c r="BP68" i="2"/>
  <c r="BQ68" i="2"/>
  <c r="BO67" i="2"/>
  <c r="BP67" i="2"/>
  <c r="BO66" i="2"/>
  <c r="BP66" i="2"/>
  <c r="BQ66" i="2"/>
  <c r="BO65" i="2"/>
  <c r="BP65" i="2"/>
  <c r="BQ65" i="2"/>
  <c r="BO64" i="2"/>
  <c r="BP64" i="2"/>
  <c r="BQ64" i="2"/>
  <c r="BO63" i="2"/>
  <c r="BP63" i="2"/>
  <c r="BQ63" i="2"/>
  <c r="BO62" i="2"/>
  <c r="BP62" i="2"/>
  <c r="BQ62" i="2"/>
  <c r="BO60" i="2"/>
  <c r="BP60" i="2"/>
  <c r="BQ60" i="2"/>
  <c r="BO59" i="2"/>
  <c r="BP59" i="2"/>
  <c r="BQ59" i="2"/>
  <c r="BO58" i="2"/>
  <c r="BP58" i="2"/>
  <c r="BQ58" i="2"/>
  <c r="BO57" i="2"/>
  <c r="BP57" i="2"/>
  <c r="BQ57" i="2"/>
  <c r="BO56" i="2"/>
  <c r="BP56" i="2"/>
  <c r="BQ56" i="2"/>
  <c r="BO54" i="2"/>
  <c r="BP54" i="2"/>
  <c r="BQ54" i="2"/>
  <c r="BO53" i="2"/>
  <c r="BP53" i="2"/>
  <c r="BQ53" i="2"/>
  <c r="BO52" i="2"/>
  <c r="BP52" i="2"/>
  <c r="BQ52" i="2"/>
  <c r="BO50" i="2"/>
  <c r="BP50" i="2"/>
  <c r="BQ50" i="2"/>
  <c r="BO49" i="2"/>
  <c r="BP49" i="2"/>
  <c r="BQ49" i="2"/>
  <c r="BO48" i="2"/>
  <c r="BP48" i="2"/>
  <c r="BQ48" i="2"/>
  <c r="BO47" i="2"/>
  <c r="BP47" i="2"/>
  <c r="BQ47" i="2"/>
  <c r="BO46" i="2"/>
  <c r="BP46" i="2"/>
  <c r="BQ46" i="2"/>
  <c r="BO44" i="2"/>
  <c r="BP44" i="2"/>
  <c r="BQ44" i="2"/>
  <c r="BO43" i="2"/>
  <c r="BP43" i="2"/>
  <c r="BO42" i="2"/>
  <c r="BP42" i="2"/>
  <c r="BQ42" i="2"/>
  <c r="BO41" i="2"/>
  <c r="BP41" i="2"/>
  <c r="BQ41" i="2"/>
  <c r="BO40" i="2"/>
  <c r="BP40" i="2"/>
  <c r="BO38" i="2"/>
  <c r="BP38" i="2"/>
  <c r="BQ38" i="2"/>
  <c r="BO37" i="2"/>
  <c r="BP37" i="2"/>
  <c r="BQ37" i="2"/>
  <c r="BO36" i="2"/>
  <c r="BP36" i="2"/>
  <c r="BQ36" i="2"/>
  <c r="BO35" i="2"/>
  <c r="BP35" i="2"/>
  <c r="BQ35" i="2"/>
  <c r="BO33" i="2"/>
  <c r="BP33" i="2"/>
  <c r="BQ33" i="2"/>
  <c r="BO32" i="2"/>
  <c r="BP32" i="2"/>
  <c r="BQ32" i="2"/>
  <c r="BO31" i="2"/>
  <c r="BP31" i="2"/>
  <c r="BQ31" i="2"/>
  <c r="BO30" i="2"/>
  <c r="BP30" i="2"/>
  <c r="BQ30" i="2"/>
  <c r="BO28" i="2"/>
  <c r="BP28" i="2"/>
  <c r="BQ28" i="2"/>
  <c r="BO27" i="2"/>
  <c r="BP27" i="2"/>
  <c r="BQ27" i="2"/>
  <c r="BO26" i="2"/>
  <c r="BP26" i="2"/>
  <c r="BQ26" i="2"/>
  <c r="BO25" i="2"/>
  <c r="BP25" i="2"/>
  <c r="BQ25" i="2"/>
  <c r="BO24" i="2"/>
  <c r="BP24" i="2"/>
  <c r="BQ24" i="2"/>
  <c r="BO22" i="2"/>
  <c r="BP22" i="2"/>
  <c r="BQ22" i="2"/>
  <c r="BO21" i="2"/>
  <c r="BP21" i="2"/>
  <c r="BQ21" i="2"/>
  <c r="BO20" i="2"/>
  <c r="BP20" i="2"/>
  <c r="BO19" i="2"/>
  <c r="BP19" i="2"/>
  <c r="BQ19" i="2"/>
  <c r="BO18" i="2"/>
  <c r="BP18" i="2"/>
  <c r="BQ18" i="2"/>
  <c r="BO17" i="2"/>
  <c r="BP17" i="2"/>
  <c r="BQ17" i="2"/>
  <c r="BO16" i="2"/>
  <c r="BP16" i="2"/>
  <c r="BQ16" i="2"/>
  <c r="BO15" i="2"/>
  <c r="BP15" i="2"/>
  <c r="BQ15" i="2"/>
  <c r="BO14" i="2"/>
  <c r="BP14" i="2"/>
  <c r="BQ14" i="2"/>
  <c r="BO12" i="2"/>
  <c r="BP12" i="2"/>
  <c r="BQ12" i="2"/>
  <c r="BO11" i="2"/>
  <c r="BP11" i="2"/>
  <c r="BQ11" i="2"/>
  <c r="BO10" i="2"/>
  <c r="BP10" i="2"/>
  <c r="BQ10" i="2"/>
  <c r="BO9" i="2"/>
  <c r="BP9" i="2"/>
  <c r="BQ9" i="2"/>
  <c r="BO8" i="2"/>
  <c r="BP8" i="2"/>
  <c r="BQ8" i="2"/>
  <c r="BO6" i="2"/>
  <c r="BP6" i="2"/>
  <c r="BO5" i="2"/>
  <c r="BP5" i="2"/>
  <c r="BQ5" i="2"/>
  <c r="BO4" i="2"/>
  <c r="BP4" i="2"/>
  <c r="BQ4" i="2"/>
  <c r="BO3" i="2"/>
  <c r="BP3" i="2"/>
  <c r="BO2" i="2"/>
  <c r="BP2" i="2"/>
  <c r="C53" i="7"/>
  <c r="H80" i="11"/>
  <c r="G80" i="11"/>
  <c r="F80" i="11"/>
  <c r="E80" i="11"/>
  <c r="D80" i="11"/>
  <c r="C80" i="11"/>
  <c r="H79" i="11"/>
  <c r="G79" i="11"/>
  <c r="F79" i="11"/>
  <c r="E79" i="11"/>
  <c r="D79" i="11"/>
  <c r="C79" i="11"/>
  <c r="H78" i="11"/>
  <c r="G78" i="11"/>
  <c r="F78" i="11"/>
  <c r="E78" i="11"/>
  <c r="D78" i="11"/>
  <c r="C78" i="11"/>
  <c r="H77" i="11"/>
  <c r="G77" i="11"/>
  <c r="F77" i="11"/>
  <c r="E77" i="11"/>
  <c r="D77" i="11"/>
  <c r="C77" i="11"/>
  <c r="H76" i="11"/>
  <c r="G76" i="11"/>
  <c r="F76" i="11"/>
  <c r="E76" i="11"/>
  <c r="D76" i="11"/>
  <c r="C76" i="11"/>
  <c r="H75" i="11"/>
  <c r="G75" i="11"/>
  <c r="F75" i="11"/>
  <c r="E75" i="11"/>
  <c r="D75" i="11"/>
  <c r="C75" i="11"/>
  <c r="H74" i="11"/>
  <c r="G74" i="11"/>
  <c r="F74" i="11"/>
  <c r="E74" i="11"/>
  <c r="D74" i="11"/>
  <c r="C74" i="11"/>
  <c r="H73" i="11"/>
  <c r="G73" i="11"/>
  <c r="F73" i="11"/>
  <c r="E73" i="11"/>
  <c r="D73" i="11"/>
  <c r="C73" i="11"/>
  <c r="H72" i="11"/>
  <c r="G72" i="11"/>
  <c r="F72" i="11"/>
  <c r="E72" i="11"/>
  <c r="D72" i="11"/>
  <c r="C72" i="11"/>
  <c r="H71" i="11"/>
  <c r="G71" i="11"/>
  <c r="F71" i="11"/>
  <c r="E71" i="11"/>
  <c r="D71" i="11"/>
  <c r="C71" i="11"/>
  <c r="H70" i="11"/>
  <c r="G70" i="11"/>
  <c r="F70" i="11"/>
  <c r="E70" i="11"/>
  <c r="D70" i="11"/>
  <c r="C70" i="11"/>
  <c r="H69" i="11"/>
  <c r="G69" i="11"/>
  <c r="F69" i="11"/>
  <c r="E69" i="11"/>
  <c r="D69" i="11"/>
  <c r="C69" i="11"/>
  <c r="H68" i="11"/>
  <c r="G68" i="11"/>
  <c r="F68" i="11"/>
  <c r="E68" i="11"/>
  <c r="D68" i="11"/>
  <c r="C68" i="11"/>
  <c r="H67" i="11"/>
  <c r="G67" i="11"/>
  <c r="F67" i="11"/>
  <c r="E67" i="11"/>
  <c r="D67" i="11"/>
  <c r="C67" i="11"/>
  <c r="H66" i="11"/>
  <c r="G66" i="11"/>
  <c r="F66" i="11"/>
  <c r="E66" i="11"/>
  <c r="D66" i="11"/>
  <c r="C66" i="11"/>
  <c r="H65" i="11"/>
  <c r="G65" i="11"/>
  <c r="F65" i="11"/>
  <c r="E65" i="11"/>
  <c r="D65" i="11"/>
  <c r="C65" i="11"/>
  <c r="H64" i="11"/>
  <c r="G64" i="11"/>
  <c r="F64" i="11"/>
  <c r="E64" i="11"/>
  <c r="D64" i="11"/>
  <c r="C64" i="11"/>
  <c r="H63" i="11"/>
  <c r="G63" i="11"/>
  <c r="F63" i="11"/>
  <c r="E63" i="11"/>
  <c r="D63" i="11"/>
  <c r="C63" i="11"/>
  <c r="C52" i="12"/>
  <c r="C51" i="12"/>
  <c r="C50" i="12"/>
  <c r="C49" i="12"/>
  <c r="C48" i="12"/>
  <c r="D46" i="12"/>
  <c r="D47" i="12"/>
  <c r="C47" i="12"/>
  <c r="D52" i="12"/>
  <c r="B18" i="12"/>
  <c r="C18" i="12"/>
  <c r="C11" i="12"/>
  <c r="C10" i="12"/>
  <c r="C9" i="12"/>
  <c r="C8" i="12"/>
  <c r="C7" i="12"/>
  <c r="K6" i="10"/>
  <c r="L6" i="10"/>
  <c r="M6" i="10"/>
  <c r="N6" i="10"/>
  <c r="O6" i="10"/>
  <c r="O7" i="10"/>
  <c r="N7" i="10"/>
  <c r="M7" i="10"/>
  <c r="L7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B6" i="7"/>
  <c r="E50" i="17"/>
  <c r="D41" i="17"/>
  <c r="C46" i="17"/>
  <c r="D49" i="17"/>
  <c r="E42" i="17"/>
  <c r="D47" i="17"/>
  <c r="E45" i="17"/>
  <c r="D50" i="17"/>
  <c r="E39" i="17"/>
  <c r="C47" i="17"/>
  <c r="D36" i="17"/>
  <c r="E43" i="17"/>
  <c r="D39" i="17"/>
  <c r="D51" i="17"/>
  <c r="C48" i="17"/>
  <c r="C43" i="17"/>
  <c r="C37" i="17"/>
  <c r="C41" i="17"/>
  <c r="C40" i="17"/>
  <c r="E44" i="17"/>
  <c r="C52" i="17"/>
  <c r="E38" i="17"/>
  <c r="E48" i="17"/>
  <c r="E36" i="17"/>
  <c r="C51" i="17"/>
  <c r="D40" i="17"/>
  <c r="C45" i="17"/>
  <c r="D52" i="17"/>
  <c r="E41" i="17"/>
  <c r="C49" i="17"/>
  <c r="D38" i="17"/>
  <c r="C38" i="17"/>
  <c r="E46" i="17"/>
  <c r="D43" i="17"/>
  <c r="E52" i="17"/>
  <c r="E47" i="17"/>
  <c r="D44" i="17"/>
  <c r="E51" i="17"/>
  <c r="D45" i="17"/>
  <c r="C50" i="17"/>
  <c r="E40" i="17"/>
  <c r="C44" i="17"/>
  <c r="D37" i="17"/>
  <c r="C42" i="17"/>
  <c r="D48" i="17"/>
  <c r="E37" i="17"/>
  <c r="D42" i="17"/>
  <c r="E49" i="17"/>
  <c r="C39" i="17"/>
  <c r="D46" i="17"/>
  <c r="C8" i="16"/>
  <c r="C7" i="16"/>
  <c r="C59" i="15"/>
  <c r="B19" i="12"/>
  <c r="B20" i="12"/>
  <c r="B21" i="12"/>
  <c r="B22" i="12"/>
  <c r="B23" i="12"/>
  <c r="D23" i="12"/>
  <c r="D18" i="12"/>
  <c r="D51" i="12"/>
  <c r="BQ259" i="2"/>
  <c r="BQ2" i="2"/>
  <c r="BQ67" i="2"/>
  <c r="BQ154" i="2"/>
  <c r="BQ202" i="2"/>
  <c r="BQ257" i="2"/>
  <c r="BQ55" i="2"/>
  <c r="BQ178" i="2"/>
  <c r="BQ252" i="2"/>
  <c r="BQ106" i="2"/>
  <c r="BQ174" i="2"/>
  <c r="BQ206" i="2"/>
  <c r="BQ246" i="2"/>
  <c r="BQ233" i="2"/>
  <c r="BQ3" i="2"/>
  <c r="BQ6" i="2"/>
  <c r="BQ20" i="2"/>
  <c r="BQ29" i="2"/>
  <c r="C10" i="14"/>
  <c r="BQ43" i="2"/>
  <c r="BQ40" i="2"/>
  <c r="BQ72" i="2"/>
  <c r="BQ112" i="2"/>
  <c r="BQ244" i="2"/>
  <c r="BQ160" i="2"/>
  <c r="BQ184" i="2"/>
  <c r="BQ109" i="2"/>
  <c r="BQ121" i="2"/>
  <c r="D8" i="14"/>
  <c r="D7" i="14"/>
  <c r="BQ187" i="2"/>
  <c r="BQ191" i="2"/>
  <c r="BQ215" i="2"/>
  <c r="BQ231" i="2"/>
  <c r="BQ247" i="2"/>
  <c r="BQ251" i="2"/>
  <c r="C7" i="14"/>
  <c r="D20" i="12"/>
  <c r="D22" i="12"/>
  <c r="C19" i="12"/>
  <c r="C21" i="12"/>
  <c r="C23" i="12"/>
  <c r="D50" i="12"/>
  <c r="D19" i="12"/>
  <c r="D21" i="12"/>
  <c r="E46" i="12"/>
  <c r="D49" i="12"/>
  <c r="C20" i="12"/>
  <c r="C22" i="12"/>
  <c r="D48" i="12"/>
  <c r="B24" i="12"/>
  <c r="D6" i="14"/>
  <c r="D10" i="14"/>
  <c r="C9" i="14"/>
  <c r="C8" i="14"/>
  <c r="D9" i="14"/>
  <c r="C6" i="14"/>
  <c r="C24" i="12"/>
  <c r="D24" i="12"/>
  <c r="F46" i="12"/>
  <c r="E49" i="12"/>
  <c r="E50" i="12"/>
  <c r="E51" i="12"/>
  <c r="E47" i="12"/>
  <c r="E52" i="12"/>
  <c r="E48" i="12"/>
  <c r="B25" i="12"/>
  <c r="G46" i="12"/>
  <c r="F50" i="12"/>
  <c r="F51" i="12"/>
  <c r="F47" i="12"/>
  <c r="F52" i="12"/>
  <c r="F48" i="12"/>
  <c r="F49" i="12"/>
  <c r="D25" i="12"/>
  <c r="C25" i="12"/>
  <c r="B26" i="12"/>
  <c r="C26" i="12"/>
  <c r="D26" i="12"/>
  <c r="H46" i="12"/>
  <c r="G51" i="12"/>
  <c r="G47" i="12"/>
  <c r="G52" i="12"/>
  <c r="G48" i="12"/>
  <c r="G49" i="12"/>
  <c r="G50" i="12"/>
  <c r="B27" i="12"/>
  <c r="I46" i="12"/>
  <c r="H52" i="12"/>
  <c r="H48" i="12"/>
  <c r="H49" i="12"/>
  <c r="H50" i="12"/>
  <c r="H51" i="12"/>
  <c r="H47" i="12"/>
  <c r="D27" i="12"/>
  <c r="C27" i="12"/>
  <c r="B28" i="12"/>
  <c r="C28" i="12"/>
  <c r="D28" i="12"/>
  <c r="I49" i="12"/>
  <c r="I50" i="12"/>
  <c r="I51" i="12"/>
  <c r="I47" i="12"/>
  <c r="I52" i="12"/>
  <c r="I48" i="12"/>
</calcChain>
</file>

<file path=xl/sharedStrings.xml><?xml version="1.0" encoding="utf-8"?>
<sst xmlns="http://schemas.openxmlformats.org/spreadsheetml/2006/main" count="6082" uniqueCount="675">
  <si>
    <t>Year</t>
  </si>
  <si>
    <t>Argentina</t>
  </si>
  <si>
    <t>Bangladesh</t>
  </si>
  <si>
    <t>Vietnam</t>
  </si>
  <si>
    <t>United States</t>
  </si>
  <si>
    <t>Ethiopia</t>
  </si>
  <si>
    <t>Turkey</t>
  </si>
  <si>
    <t>Germany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</si>
  <si>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</si>
  <si>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</si>
  <si>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</si>
  <si>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</si>
  <si>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</si>
  <si>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</si>
  <si>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</si>
  <si>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</si>
  <si>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</si>
  <si>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</si>
  <si>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</si>
  <si>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</si>
  <si>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</si>
  <si>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</si>
  <si>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</si>
  <si>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</si>
  <si>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</si>
  <si>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</si>
  <si>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</si>
  <si>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</si>
  <si>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</si>
  <si>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</si>
  <si>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</si>
  <si>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</si>
  <si>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</si>
  <si>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</si>
  <si>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</si>
  <si>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</si>
  <si>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</si>
  <si>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</si>
  <si>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</si>
  <si>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</si>
  <si>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</si>
  <si>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</si>
  <si>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</si>
  <si>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</si>
  <si>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</si>
  <si>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</si>
  <si>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</si>
  <si>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</si>
  <si>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</si>
  <si>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</si>
  <si>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</si>
  <si>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</si>
  <si>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</si>
  <si>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</si>
  <si>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</si>
  <si>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</si>
  <si>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</si>
  <si>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</si>
  <si>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</si>
  <si>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</si>
  <si>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</si>
  <si>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</si>
  <si>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</si>
  <si>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</si>
  <si>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</si>
  <si>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</si>
  <si>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</si>
  <si>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</si>
  <si>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</si>
  <si>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</si>
  <si>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</si>
  <si>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</si>
  <si>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</si>
  <si>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</si>
  <si>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</si>
  <si>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</si>
  <si>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</si>
  <si>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</si>
  <si>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</si>
  <si>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</si>
  <si>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</si>
  <si>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</si>
  <si>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</si>
  <si>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</si>
  <si>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</si>
  <si>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</si>
  <si>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</si>
  <si>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</si>
  <si>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</si>
  <si>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</si>
  <si>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</si>
  <si>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</si>
  <si>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</si>
  <si>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</si>
  <si>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</si>
  <si>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</si>
  <si>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</si>
  <si>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</si>
  <si>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</si>
  <si>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</si>
  <si>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</si>
  <si>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</si>
  <si>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</si>
  <si>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</si>
  <si>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</si>
  <si>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</si>
  <si>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</si>
  <si>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</si>
  <si>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</si>
  <si>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</si>
  <si>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</si>
  <si>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</si>
  <si>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</si>
  <si>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</si>
  <si>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</si>
  <si>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</si>
  <si>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</si>
  <si>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</si>
  <si>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</si>
  <si>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</si>
  <si>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</si>
  <si>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</si>
  <si>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</si>
  <si>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</si>
  <si>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</si>
  <si>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</si>
  <si>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</si>
  <si>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</si>
  <si>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</si>
  <si>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</si>
  <si>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</si>
  <si>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</si>
  <si>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</si>
  <si>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</si>
  <si>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</si>
  <si>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</si>
  <si>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</si>
  <si>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</si>
  <si>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</si>
  <si>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</si>
  <si>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</si>
  <si>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</si>
  <si>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</si>
  <si>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</si>
  <si>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</si>
  <si>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</si>
  <si>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</si>
  <si>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</si>
  <si>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</si>
  <si>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</si>
  <si>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People’s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</si>
  <si>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</si>
  <si>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</si>
  <si>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</si>
  <si>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</si>
  <si>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</si>
  <si>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</si>
  <si>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</si>
  <si>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</si>
  <si>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</si>
  <si>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</si>
  <si>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</si>
  <si>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</si>
  <si>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</si>
  <si>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</si>
  <si>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</si>
  <si>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</si>
  <si>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</si>
  <si>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</si>
  <si>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</si>
  <si>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</si>
  <si>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</si>
  <si>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</si>
  <si>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</si>
  <si>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</si>
  <si>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</si>
  <si>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</si>
  <si>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</si>
  <si>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</si>
  <si>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</si>
  <si>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</si>
  <si>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</si>
  <si>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</si>
  <si>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</si>
  <si>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</si>
  <si>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</si>
  <si>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</si>
  <si>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</si>
  <si>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</si>
  <si>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</si>
  <si>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</si>
  <si>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</si>
  <si>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</si>
  <si>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</si>
  <si>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</si>
  <si>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</si>
  <si>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</si>
  <si>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</si>
  <si>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</si>
  <si>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</si>
  <si>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</si>
  <si>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</si>
  <si>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</si>
  <si>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</si>
  <si>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</si>
  <si>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</si>
  <si>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</si>
  <si>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</si>
  <si>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</si>
  <si>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</si>
  <si>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</si>
  <si>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</si>
  <si>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</si>
  <si>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</si>
  <si>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</si>
  <si>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</si>
  <si>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</si>
  <si>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</si>
  <si>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</si>
  <si>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</si>
  <si>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</si>
  <si>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</si>
  <si>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</si>
  <si>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</si>
  <si>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</si>
  <si>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</si>
  <si>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</si>
  <si>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</si>
  <si>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</si>
  <si>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</si>
  <si>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</si>
  <si>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</si>
  <si>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</si>
  <si>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</si>
  <si>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</si>
  <si>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</si>
  <si>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</si>
  <si>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</si>
  <si>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</si>
  <si>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</si>
  <si>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</si>
  <si>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</si>
  <si>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</si>
  <si>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</si>
  <si>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</si>
  <si>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</si>
  <si>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</si>
  <si>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</si>
  <si>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</si>
  <si>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</si>
  <si>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</si>
  <si>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</si>
  <si>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</si>
  <si>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</si>
  <si>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</si>
  <si>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</si>
  <si>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</si>
  <si>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</si>
  <si>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</si>
  <si>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</si>
  <si>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</si>
  <si>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</si>
  <si>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</si>
  <si>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</si>
  <si>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</si>
  <si>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</si>
  <si>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</si>
  <si>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</si>
  <si>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</si>
  <si>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</si>
  <si>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</si>
  <si>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</si>
  <si>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</si>
  <si>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</si>
  <si>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</si>
  <si>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</si>
  <si>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</si>
  <si>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</si>
  <si>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</si>
  <si>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</si>
  <si>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</si>
  <si>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</si>
  <si>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</si>
  <si>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</si>
  <si>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</si>
  <si>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</si>
  <si>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</si>
  <si>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</si>
  <si>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</si>
  <si>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</si>
  <si>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</si>
  <si>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</si>
  <si>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</si>
  <si>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</si>
  <si>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</si>
  <si>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</si>
  <si>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</si>
  <si>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</si>
  <si>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</si>
  <si>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</si>
  <si>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</si>
  <si>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</si>
  <si>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</si>
  <si>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</si>
  <si>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</si>
  <si>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</si>
  <si>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</si>
  <si>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</si>
  <si>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</si>
  <si>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</si>
  <si>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</si>
  <si>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</si>
  <si>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</si>
  <si>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</si>
  <si>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</si>
  <si>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</si>
  <si>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</si>
  <si>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</si>
  <si>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</si>
  <si>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</si>
  <si>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</si>
  <si>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</si>
  <si>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</si>
  <si>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</si>
  <si>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</si>
  <si>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</si>
  <si>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</si>
  <si>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</si>
  <si>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</si>
  <si>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</si>
  <si>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</si>
  <si>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</si>
  <si>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</si>
  <si>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</si>
  <si>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</si>
  <si>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</si>
  <si>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</si>
  <si>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</si>
  <si>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</si>
  <si>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</si>
  <si>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</si>
  <si>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</si>
  <si>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</si>
  <si>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</si>
  <si>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</si>
  <si>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</si>
  <si>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</si>
  <si>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</si>
  <si>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</si>
  <si>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</si>
  <si>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</si>
  <si>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</si>
  <si>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</si>
  <si>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</si>
  <si>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</si>
  <si>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</si>
  <si>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</si>
  <si>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</si>
  <si>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</si>
  <si>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</si>
  <si>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</si>
  <si>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</si>
  <si>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</si>
  <si>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</si>
  <si>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</si>
  <si>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</si>
  <si>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</si>
  <si>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</si>
  <si>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</si>
  <si>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</si>
  <si>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</si>
  <si>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</si>
  <si>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</si>
  <si>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</si>
  <si>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</si>
  <si>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</si>
  <si>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</si>
  <si>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</si>
  <si>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</si>
  <si>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</si>
  <si>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</si>
  <si>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</si>
  <si>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</si>
  <si>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</si>
  <si>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</si>
  <si>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</si>
  <si>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</si>
  <si>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</si>
  <si>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</si>
  <si>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</si>
  <si>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</si>
  <si>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</si>
  <si>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</si>
  <si>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</si>
  <si>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</si>
  <si>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</si>
  <si>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</si>
  <si>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</si>
  <si>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</si>
  <si>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</si>
  <si>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</si>
  <si>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</si>
  <si>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</si>
  <si>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</si>
  <si>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</si>
  <si>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</si>
  <si>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</si>
  <si>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</si>
  <si>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</si>
  <si>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</si>
  <si>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</si>
  <si>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</si>
  <si>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</si>
  <si>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</si>
  <si>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</si>
  <si>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</si>
  <si>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</si>
  <si>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</si>
  <si>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</si>
  <si>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</si>
  <si>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</si>
  <si>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</si>
  <si>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</si>
  <si>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</si>
  <si>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</si>
  <si>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</si>
  <si>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</si>
  <si>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</si>
  <si>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</si>
  <si>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</si>
  <si>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</si>
  <si>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</si>
  <si>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</si>
  <si>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</si>
  <si>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</si>
  <si>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</si>
  <si>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</si>
  <si>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</si>
  <si>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</si>
  <si>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</si>
  <si>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</si>
  <si>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</si>
  <si>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</si>
  <si>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</si>
  <si>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</si>
  <si>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</si>
  <si>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</si>
  <si>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</si>
  <si>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</si>
  <si>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</si>
  <si>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</si>
  <si>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</si>
  <si>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</si>
  <si>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</si>
  <si>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</si>
  <si>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</si>
  <si>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</si>
  <si>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</si>
  <si>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</si>
  <si>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</si>
  <si>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</si>
  <si>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</si>
  <si>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</si>
  <si>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</si>
  <si>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</si>
  <si>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</si>
  <si>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</si>
  <si>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</si>
  <si>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</si>
  <si>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</si>
  <si>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</si>
  <si>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</si>
  <si>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</si>
  <si>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</si>
  <si>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</si>
  <si>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</si>
  <si>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</si>
  <si>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</si>
  <si>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</si>
  <si>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</si>
  <si>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</si>
  <si>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</si>
  <si>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</si>
  <si>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</si>
  <si>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</si>
  <si>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</si>
  <si>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</si>
  <si>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</si>
  <si>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</si>
  <si>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</si>
  <si>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</si>
  <si>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</si>
  <si>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</si>
  <si>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</si>
  <si>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</si>
  <si>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</si>
  <si>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</si>
  <si>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</si>
  <si>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</si>
  <si>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</si>
  <si>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</si>
  <si>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</si>
  <si>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</si>
  <si>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</si>
  <si>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</si>
  <si>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</si>
  <si>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</si>
  <si>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</si>
  <si>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</si>
  <si>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</si>
  <si>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</si>
  <si>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</si>
  <si>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</si>
  <si>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</si>
  <si>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</si>
  <si>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</si>
  <si>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</si>
  <si>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</si>
  <si>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</si>
  <si>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</si>
  <si>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</si>
  <si>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</si>
  <si>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</si>
  <si>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</si>
  <si>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</si>
  <si>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</si>
  <si>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</si>
  <si>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</si>
  <si>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</si>
  <si>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Indicator Code</t>
  </si>
  <si>
    <t>Indicator Name</t>
  </si>
  <si>
    <t>Country Code</t>
  </si>
  <si>
    <t>Country Name</t>
  </si>
  <si>
    <t>SP.RUR.TOTL</t>
  </si>
  <si>
    <t>Rural population</t>
  </si>
  <si>
    <t>GDP</t>
  </si>
  <si>
    <t>R</t>
  </si>
  <si>
    <t>A</t>
  </si>
  <si>
    <t>B</t>
  </si>
  <si>
    <t>C</t>
  </si>
  <si>
    <t>D</t>
  </si>
  <si>
    <t>F</t>
  </si>
  <si>
    <t>G</t>
  </si>
  <si>
    <t>H</t>
  </si>
  <si>
    <t>What is the average annual GDP per Capita of Argentina from 2005 through 2016?</t>
  </si>
  <si>
    <t>GDP per capita (current US$)</t>
  </si>
  <si>
    <t>NY.GDP.PCAP.CD</t>
  </si>
  <si>
    <t>Health expenditure, public (% of total health expenditure)</t>
  </si>
  <si>
    <t>SH.XPD.PUBL</t>
  </si>
  <si>
    <t>What would you expect a transatlantic, working, married couple from Canada and Belgium to be earning annually in 2016?</t>
  </si>
  <si>
    <t>What is the maximum % of Public Expenditure on health for any recorded year in Chile?</t>
  </si>
  <si>
    <t>What is the median rural population among all countries in the world in 2010 vs. 2016?</t>
  </si>
  <si>
    <t>Row and Column Operations</t>
  </si>
  <si>
    <t>Type</t>
  </si>
  <si>
    <t>What is the average GDP per capita for each country and region over the period 1995-2005?</t>
  </si>
  <si>
    <t>What is the maximum % of Public Expenditure dedicated to health for each year below?</t>
  </si>
  <si>
    <t>Transposing Data</t>
  </si>
  <si>
    <t>Conditional Selections</t>
  </si>
  <si>
    <t>What is the rural population in 2016 for the following countries?</t>
  </si>
  <si>
    <t>What is the GDP per capita and Health Expenditure % in Iraq for the following years?</t>
  </si>
  <si>
    <t>GDP per capita</t>
  </si>
  <si>
    <t>% Health Expenditure</t>
  </si>
  <si>
    <t>https://www.cia.gov/library/reports/general-reports-1/iraq_wmd_2004/chap2_annxD.html</t>
  </si>
  <si>
    <t>What are the GDPs per capita for the following countries and years? (fill out the table)</t>
  </si>
  <si>
    <t>HINT: use HLOOKUP</t>
  </si>
  <si>
    <t>HINT: use VLOOKUP</t>
  </si>
  <si>
    <t>Hint: use AVERAGE</t>
  </si>
  <si>
    <t>Hint: use MAX</t>
  </si>
  <si>
    <t>Hint: use SUM</t>
  </si>
  <si>
    <t>Statistics Calculations</t>
  </si>
  <si>
    <t>Subsetting</t>
  </si>
  <si>
    <t>Aggregating</t>
  </si>
  <si>
    <t>Case Matching</t>
  </si>
  <si>
    <t>What was the standard deviation of % health expenditure among all countries and regions in 2014?</t>
  </si>
  <si>
    <t>What is the 25th, 50th, and 75th percentiles of % health expenditure among all countries and regions in 2014?</t>
  </si>
  <si>
    <t>25th</t>
  </si>
  <si>
    <t>50th</t>
  </si>
  <si>
    <t>75th</t>
  </si>
  <si>
    <t>Hint: use PERCENTILE (but which one?)</t>
  </si>
  <si>
    <t>What is the correlation between Rural Population and % spent on healthcare in the following countries for 2000-2014?</t>
  </si>
  <si>
    <t>Correlation between Rural Population and % spent on healthcare over all countries for 2000-2014?</t>
  </si>
  <si>
    <t>Hint: use CORREL</t>
  </si>
  <si>
    <t>Method 1: Transpose Copy + Paste, then delete unnecessary rows</t>
  </si>
  <si>
    <t>Method 2: Transpose function, then delete unnecessary rows</t>
  </si>
  <si>
    <t>Method 3: HLOOKUP with MATCH</t>
  </si>
  <si>
    <t>Method 4: Pivot Table</t>
  </si>
  <si>
    <t>Hint: come back to this once you've normalized the data</t>
  </si>
  <si>
    <t>What were the top 5 largest GDPs per capita in 2000, only among countries with a rural population of at least 20 million in 2016</t>
  </si>
  <si>
    <t>Rank</t>
  </si>
  <si>
    <t>Country</t>
  </si>
  <si>
    <t>Hint: these countries are in the same order as they are on the GDP.PCAP sheet. Drag it.</t>
  </si>
  <si>
    <t>Hint: drag</t>
  </si>
  <si>
    <t>Row</t>
  </si>
  <si>
    <t>HINT: prepopulate an index for the columns, and then use VLOOKUP and HLOOKUP. Note column B (titled "Row") in the sheet GDP.PCAP</t>
  </si>
  <si>
    <t>Better Alternate: skip the index</t>
  </si>
  <si>
    <t>HINT: combine VLOOKUP with MATCH</t>
  </si>
  <si>
    <t>Remember to anchor your equations with "$"</t>
  </si>
  <si>
    <t>Fill out the following table using the GDP.PCAP data</t>
  </si>
  <si>
    <t>Go to sheet GDP.PCAP. Highlight cells A1:BK265. Copy</t>
  </si>
  <si>
    <t>Come back to this sheet, way off to the right. Edit &gt; Paste Special &gt; Transpose (bottom right of the window)</t>
  </si>
  <si>
    <t>Delete the columns and rows you don't need</t>
  </si>
  <si>
    <t>Open a new sheet</t>
  </si>
  <si>
    <t>Highlight an area 63 rows x 265 columns (the inverse size of the GDP.PCAP sheet)</t>
  </si>
  <si>
    <t>While highlighted, in the first cell A1, type =TRANSPOSE(GDP.PCAP!A1:BK265). Then hit CTRL+SHIFT+ENTER</t>
  </si>
  <si>
    <t>This is an "array" calculation. The formula should appear with brackets "{ }" around it. The whole sheet should populate with the transposed data</t>
  </si>
  <si>
    <t>Copy the whole sheet, and Edit &gt; paste Special &gt; Values</t>
  </si>
  <si>
    <t>Create a ranking column for each country's GDP in 2000</t>
  </si>
  <si>
    <t>Bring in the rural population for each country</t>
  </si>
  <si>
    <t>Create a conditional ranking column, by only considering the countries with the qualifying rural population in 2016. Re-rank if necessary</t>
  </si>
  <si>
    <t>Create a column ordering to lookup the final conditional ranking and return both the GDP and the Country Ranking</t>
  </si>
  <si>
    <t>Steps:</t>
  </si>
  <si>
    <t>What is the avg Rural Population in the period 2010-2016 for the following countries?</t>
  </si>
  <si>
    <t>Average</t>
  </si>
  <si>
    <t>What is the average Rural Population in 2016 for each region type?</t>
  </si>
  <si>
    <t>Region</t>
  </si>
  <si>
    <t>HINT: use AVERAGIFS</t>
  </si>
  <si>
    <t>Q6 - First Letter</t>
  </si>
  <si>
    <t>What is the total Rural Population in 2016 for all countries starting with 'T'?</t>
  </si>
  <si>
    <t>HINT: use LEFT and SUMIFS with two conditions</t>
  </si>
  <si>
    <t>Countries with first letter 'T'</t>
  </si>
  <si>
    <t>Mathematical Calculations</t>
  </si>
  <si>
    <t>Hint: use MEDIAN</t>
  </si>
  <si>
    <t>E1</t>
  </si>
  <si>
    <t>E2</t>
  </si>
  <si>
    <t>Hint: use SUMPRODUCT</t>
  </si>
  <si>
    <t>I</t>
  </si>
  <si>
    <t>Group 1</t>
  </si>
  <si>
    <t>Group 2</t>
  </si>
  <si>
    <t>Total 1</t>
  </si>
  <si>
    <t>Total 2</t>
  </si>
  <si>
    <t>Avg of 1 &amp; 2</t>
  </si>
  <si>
    <t>What is the average of the sums of 2016 Rural populations for each of the following groups?</t>
  </si>
  <si>
    <t>C1</t>
  </si>
  <si>
    <t>C2</t>
  </si>
  <si>
    <t>C3</t>
  </si>
  <si>
    <t>Repeat C1, after normalizing the data and using AVERAGIFS. Isn't normalized data so much better?</t>
  </si>
  <si>
    <t>If you didn't for C1, can you come up with a way to answer without normalizing the data and using stable equations?</t>
  </si>
  <si>
    <t>What is the year of largest GDP per capita for each country?</t>
  </si>
  <si>
    <t>Hint: Use INDEX and MATCH</t>
  </si>
  <si>
    <t>Q7 - max GDPPCAP</t>
  </si>
  <si>
    <t>Q7 - matching year</t>
  </si>
  <si>
    <t>Q7 - matching column</t>
  </si>
  <si>
    <t>Hint: all of the regions are removed, so you can't just drag down. Build the columns / logic on the original sheet, then VLOOKUP back here</t>
  </si>
  <si>
    <t>Hint: use IFERROR to get rid of the error values ("#NA")</t>
  </si>
  <si>
    <t>In what year on average did the world's countries have peak GDP per capita?</t>
  </si>
  <si>
    <t>Hint: USE INDEX and MATCH again, along with MIN. You can do this in one formula in one cell</t>
  </si>
  <si>
    <t xml:space="preserve">Country = </t>
  </si>
  <si>
    <t xml:space="preserve">Year = </t>
  </si>
  <si>
    <t xml:space="preserve">% Change = </t>
  </si>
  <si>
    <t>Largest</t>
  </si>
  <si>
    <t>Smallest</t>
  </si>
  <si>
    <t>Which countries had the largest and smallest % change in their GDP per capita in any two-year period? For what % change and in what year? Excluding periods where reporting of data went in/out.</t>
  </si>
  <si>
    <t>B1</t>
  </si>
  <si>
    <t>B2</t>
  </si>
  <si>
    <t>B3</t>
  </si>
  <si>
    <t>Q6 - 2000 GDPPCAP rank</t>
  </si>
  <si>
    <t>Q6 - 2016 rurpop</t>
  </si>
  <si>
    <t>Q6 - conditional ranking</t>
  </si>
  <si>
    <t>Q6 - new ranking</t>
  </si>
  <si>
    <t>Q6 - GDP 2000 repeat</t>
  </si>
  <si>
    <t>Q6 - country repeat</t>
  </si>
  <si>
    <t>Window Calculations</t>
  </si>
  <si>
    <t>Hint: each country has a weight of one</t>
  </si>
  <si>
    <t>For which country has the most years passed since is its highest GDP per capita? And in what year was that peak?</t>
  </si>
  <si>
    <t>What is the 3-year moving average % Public Expenditure for healthcare, for the following countries and periods?</t>
  </si>
  <si>
    <t>What is the percent change in % of Public Expenditure on Healthcare for the following countries and years?</t>
  </si>
  <si>
    <t xml:space="preserve"> - </t>
  </si>
  <si>
    <t>What is the average % of Public Expenditure on health in 2014?</t>
  </si>
  <si>
    <t>What is the average % of Public Expenditure on health in 2014, weighted by Rural Population in the same year?</t>
  </si>
  <si>
    <t>Hint: use STDEV</t>
  </si>
  <si>
    <t>B4</t>
  </si>
  <si>
    <t>wrong! (incomplete)</t>
  </si>
  <si>
    <t>correct (full list)</t>
  </si>
  <si>
    <t>What percent of 2016's total world rural population do each of the following countries represent?</t>
  </si>
  <si>
    <t>Repeat B, indexing each country's expenditure in the year 2000 =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</si>
</sst>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"/>
    <numFmt numFmtId="166" formatCode="_(* #,##0_);_(* \(#,##0\);_(* &quot;-&quot;??_);_(@_)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2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1" applyNumberFormat="1" applyFont="1"/>
    <xf numFmtId="0" fontId="3" fillId="0" borderId="0" xfId="0" applyFont="1"/>
    <xf numFmtId="0" fontId="0" fillId="0" borderId="0" xfId="0" applyNumberFormat="1"/>
    <xf numFmtId="0" fontId="4" fillId="0" borderId="0" xfId="3"/>
    <xf numFmtId="0" fontId="0" fillId="0" borderId="0" xfId="0" applyFont="1"/>
    <xf numFmtId="0" fontId="0" fillId="0" borderId="2" xfId="0" applyFont="1" applyBorder="1" applyAlignment="1">
      <alignment horizontal="left"/>
    </xf>
    <xf numFmtId="0" fontId="0" fillId="0" borderId="1" xfId="0" applyFont="1" applyBorder="1"/>
    <xf numFmtId="0" fontId="0" fillId="0" borderId="3" xfId="0" applyFont="1" applyBorder="1" applyAlignment="1">
      <alignment horizontal="left"/>
    </xf>
    <xf numFmtId="164" fontId="1" fillId="0" borderId="0" xfId="2" applyNumberFormat="1" applyFont="1"/>
    <xf numFmtId="2" fontId="0" fillId="0" borderId="0" xfId="0" applyNumberFormat="1" applyFont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7" fontId="0" fillId="0" borderId="0" xfId="4" applyNumberFormat="1" applyFont="1"/>
    <xf numFmtId="10" fontId="0" fillId="0" borderId="0" xfId="4" applyNumberFormat="1" applyFont="1"/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.gov/library/reports/general-reports-1/iraq_wmd_2004/chap2_annx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R21" sqref="AR21"/>
    </sheetView>
  </sheetViews>
  <sheetFormatPr baseColWidth="10" defaultColWidth="8.83203125" defaultRowHeight="14" x14ac:dyDescent="0"/>
  <cols>
    <col min="1" max="1" width="27.1640625" customWidth="1"/>
    <col min="2" max="2" width="9.6640625" customWidth="1"/>
  </cols>
  <sheetData>
    <row r="1" spans="1:64">
      <c r="A1" t="s">
        <v>532</v>
      </c>
      <c r="B1" t="s">
        <v>553</v>
      </c>
      <c r="C1" t="s">
        <v>531</v>
      </c>
      <c r="D1" t="s">
        <v>530</v>
      </c>
      <c r="E1" t="s">
        <v>529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L1" t="s">
        <v>616</v>
      </c>
    </row>
    <row r="2" spans="1:64">
      <c r="A2" t="s">
        <v>528</v>
      </c>
      <c r="B2" t="s">
        <v>539</v>
      </c>
      <c r="C2" t="s">
        <v>527</v>
      </c>
      <c r="D2" t="s">
        <v>534</v>
      </c>
      <c r="E2" t="s">
        <v>533</v>
      </c>
      <c r="F2">
        <v>26685</v>
      </c>
      <c r="G2">
        <v>27297</v>
      </c>
      <c r="H2">
        <v>27693</v>
      </c>
      <c r="I2">
        <v>27934</v>
      </c>
      <c r="J2">
        <v>28108</v>
      </c>
      <c r="K2">
        <v>28278</v>
      </c>
      <c r="L2">
        <v>28462</v>
      </c>
      <c r="M2">
        <v>28639</v>
      </c>
      <c r="N2">
        <v>28811</v>
      </c>
      <c r="O2">
        <v>28988</v>
      </c>
      <c r="P2">
        <v>29163</v>
      </c>
      <c r="Q2">
        <v>29358</v>
      </c>
      <c r="R2">
        <v>29565</v>
      </c>
      <c r="S2">
        <v>29773</v>
      </c>
      <c r="T2">
        <v>29923</v>
      </c>
      <c r="U2">
        <v>29996</v>
      </c>
      <c r="V2">
        <v>29971</v>
      </c>
      <c r="W2">
        <v>29871</v>
      </c>
      <c r="X2">
        <v>29750</v>
      </c>
      <c r="Y2">
        <v>29698</v>
      </c>
      <c r="Z2">
        <v>29764</v>
      </c>
      <c r="AA2">
        <v>30007</v>
      </c>
      <c r="AB2">
        <v>30402</v>
      </c>
      <c r="AC2">
        <v>30836</v>
      </c>
      <c r="AD2">
        <v>31160</v>
      </c>
      <c r="AE2">
        <v>31264</v>
      </c>
      <c r="AF2">
        <v>31084</v>
      </c>
      <c r="AG2">
        <v>30691</v>
      </c>
      <c r="AH2">
        <v>30326</v>
      </c>
      <c r="AI2">
        <v>30312</v>
      </c>
      <c r="AJ2">
        <v>30876</v>
      </c>
      <c r="AK2">
        <v>32115</v>
      </c>
      <c r="AL2">
        <v>34119</v>
      </c>
      <c r="AM2">
        <v>36551</v>
      </c>
      <c r="AN2">
        <v>38981</v>
      </c>
      <c r="AO2">
        <v>41152</v>
      </c>
      <c r="AP2">
        <v>42968</v>
      </c>
      <c r="AQ2">
        <v>44481</v>
      </c>
      <c r="AR2">
        <v>45789</v>
      </c>
      <c r="AS2">
        <v>47060</v>
      </c>
      <c r="AT2">
        <v>48409</v>
      </c>
      <c r="AU2">
        <v>49850</v>
      </c>
      <c r="AV2">
        <v>51322</v>
      </c>
      <c r="AW2">
        <v>52771</v>
      </c>
      <c r="AX2">
        <v>54068</v>
      </c>
      <c r="AY2">
        <v>55142</v>
      </c>
      <c r="AZ2">
        <v>55951</v>
      </c>
      <c r="BA2">
        <v>56534</v>
      </c>
      <c r="BB2">
        <v>56978</v>
      </c>
      <c r="BC2">
        <v>57401</v>
      </c>
      <c r="BD2">
        <v>57891</v>
      </c>
      <c r="BE2">
        <v>58478</v>
      </c>
      <c r="BF2">
        <v>59121</v>
      </c>
      <c r="BG2">
        <v>59789</v>
      </c>
      <c r="BH2">
        <v>60430</v>
      </c>
      <c r="BI2">
        <v>61010</v>
      </c>
      <c r="BJ2">
        <v>61526</v>
      </c>
      <c r="BL2" t="str">
        <f>LEFT(A2,1)</f>
        <v>A</v>
      </c>
    </row>
    <row r="3" spans="1:64">
      <c r="A3" t="s">
        <v>526</v>
      </c>
      <c r="B3" t="s">
        <v>539</v>
      </c>
      <c r="C3" t="s">
        <v>525</v>
      </c>
      <c r="D3" t="s">
        <v>534</v>
      </c>
      <c r="E3" t="s">
        <v>533</v>
      </c>
      <c r="F3">
        <v>8256761</v>
      </c>
      <c r="G3">
        <v>8386856</v>
      </c>
      <c r="H3">
        <v>8522964</v>
      </c>
      <c r="I3">
        <v>8665411</v>
      </c>
      <c r="J3">
        <v>8814083</v>
      </c>
      <c r="K3">
        <v>8969419</v>
      </c>
      <c r="L3">
        <v>9128468</v>
      </c>
      <c r="M3">
        <v>9290765</v>
      </c>
      <c r="N3">
        <v>9460561</v>
      </c>
      <c r="O3">
        <v>9643942</v>
      </c>
      <c r="P3">
        <v>9843392</v>
      </c>
      <c r="Q3">
        <v>10057163</v>
      </c>
      <c r="R3">
        <v>10278266</v>
      </c>
      <c r="S3">
        <v>10497161</v>
      </c>
      <c r="T3">
        <v>10701382</v>
      </c>
      <c r="U3">
        <v>10880147</v>
      </c>
      <c r="V3">
        <v>11038933</v>
      </c>
      <c r="W3">
        <v>11174444</v>
      </c>
      <c r="X3">
        <v>11257634</v>
      </c>
      <c r="Y3">
        <v>11252807</v>
      </c>
      <c r="Z3">
        <v>11170893</v>
      </c>
      <c r="AA3">
        <v>10974459</v>
      </c>
      <c r="AB3">
        <v>10686497</v>
      </c>
      <c r="AC3">
        <v>10352845</v>
      </c>
      <c r="AD3">
        <v>10035729</v>
      </c>
      <c r="AE3">
        <v>9784880</v>
      </c>
      <c r="AF3">
        <v>9602994</v>
      </c>
      <c r="AG3">
        <v>9490813</v>
      </c>
      <c r="AH3">
        <v>9490880</v>
      </c>
      <c r="AI3">
        <v>9653164</v>
      </c>
      <c r="AJ3">
        <v>10005566</v>
      </c>
      <c r="AK3">
        <v>10577227</v>
      </c>
      <c r="AL3">
        <v>11341295</v>
      </c>
      <c r="AM3">
        <v>12201369</v>
      </c>
      <c r="AN3">
        <v>13025184</v>
      </c>
      <c r="AO3">
        <v>13721185</v>
      </c>
      <c r="AP3">
        <v>14248505</v>
      </c>
      <c r="AQ3">
        <v>14639845</v>
      </c>
      <c r="AR3">
        <v>14966508</v>
      </c>
      <c r="AS3">
        <v>15334725</v>
      </c>
      <c r="AT3">
        <v>15817403</v>
      </c>
      <c r="AU3">
        <v>16438546</v>
      </c>
      <c r="AV3">
        <v>17163023</v>
      </c>
      <c r="AW3">
        <v>17935920</v>
      </c>
      <c r="AX3">
        <v>18677255</v>
      </c>
      <c r="AY3">
        <v>19330839</v>
      </c>
      <c r="AZ3">
        <v>19876589</v>
      </c>
      <c r="BA3">
        <v>20338689</v>
      </c>
      <c r="BB3">
        <v>20758202</v>
      </c>
      <c r="BC3">
        <v>21195638</v>
      </c>
      <c r="BD3">
        <v>21691953</v>
      </c>
      <c r="BE3">
        <v>22259465</v>
      </c>
      <c r="BF3">
        <v>22879057</v>
      </c>
      <c r="BG3">
        <v>23522383</v>
      </c>
      <c r="BH3">
        <v>24148557</v>
      </c>
      <c r="BI3">
        <v>24727838</v>
      </c>
      <c r="BJ3">
        <v>25253157</v>
      </c>
      <c r="BL3" t="str">
        <f t="shared" ref="BL3:BL66" si="0">LEFT(A3,1)</f>
        <v>A</v>
      </c>
    </row>
    <row r="4" spans="1:64">
      <c r="A4" t="s">
        <v>524</v>
      </c>
      <c r="B4" t="s">
        <v>539</v>
      </c>
      <c r="C4" t="s">
        <v>523</v>
      </c>
      <c r="D4" t="s">
        <v>534</v>
      </c>
      <c r="E4" t="s">
        <v>533</v>
      </c>
      <c r="F4">
        <v>5054316</v>
      </c>
      <c r="G4">
        <v>5131812</v>
      </c>
      <c r="H4">
        <v>5208828</v>
      </c>
      <c r="I4">
        <v>5285253</v>
      </c>
      <c r="J4">
        <v>5358588</v>
      </c>
      <c r="K4">
        <v>5427638</v>
      </c>
      <c r="L4">
        <v>5491708</v>
      </c>
      <c r="M4">
        <v>5552756</v>
      </c>
      <c r="N4">
        <v>5614896</v>
      </c>
      <c r="O4">
        <v>5683702</v>
      </c>
      <c r="P4">
        <v>5762838</v>
      </c>
      <c r="Q4">
        <v>5858114</v>
      </c>
      <c r="R4">
        <v>5968529</v>
      </c>
      <c r="S4">
        <v>6089906</v>
      </c>
      <c r="T4">
        <v>6219770</v>
      </c>
      <c r="U4">
        <v>6356867</v>
      </c>
      <c r="V4">
        <v>6499597</v>
      </c>
      <c r="W4">
        <v>6648872</v>
      </c>
      <c r="X4">
        <v>6807295</v>
      </c>
      <c r="Y4">
        <v>6978720</v>
      </c>
      <c r="Z4">
        <v>7164816</v>
      </c>
      <c r="AA4">
        <v>7367965</v>
      </c>
      <c r="AB4">
        <v>7584947</v>
      </c>
      <c r="AC4">
        <v>7806406</v>
      </c>
      <c r="AD4">
        <v>8019907</v>
      </c>
      <c r="AE4">
        <v>8217658</v>
      </c>
      <c r="AF4">
        <v>8395220</v>
      </c>
      <c r="AG4">
        <v>8556734</v>
      </c>
      <c r="AH4">
        <v>8712159</v>
      </c>
      <c r="AI4">
        <v>8876105</v>
      </c>
      <c r="AJ4">
        <v>9057743</v>
      </c>
      <c r="AK4">
        <v>9261807</v>
      </c>
      <c r="AL4">
        <v>9483491</v>
      </c>
      <c r="AM4">
        <v>9713686</v>
      </c>
      <c r="AN4">
        <v>9938054</v>
      </c>
      <c r="AO4">
        <v>10148109</v>
      </c>
      <c r="AP4">
        <v>10340733</v>
      </c>
      <c r="AQ4">
        <v>10521848</v>
      </c>
      <c r="AR4">
        <v>10701855</v>
      </c>
      <c r="AS4">
        <v>10894966</v>
      </c>
      <c r="AT4">
        <v>11110941</v>
      </c>
      <c r="AU4">
        <v>11352974</v>
      </c>
      <c r="AV4">
        <v>11616400</v>
      </c>
      <c r="AW4">
        <v>11896812</v>
      </c>
      <c r="AX4">
        <v>12186309</v>
      </c>
      <c r="AY4">
        <v>12480583</v>
      </c>
      <c r="AZ4">
        <v>12777064</v>
      </c>
      <c r="BA4">
        <v>13076940</v>
      </c>
      <c r="BB4">
        <v>13380085</v>
      </c>
      <c r="BC4">
        <v>13687801</v>
      </c>
      <c r="BD4">
        <v>13998811</v>
      </c>
      <c r="BE4">
        <v>14313172</v>
      </c>
      <c r="BF4">
        <v>14631306</v>
      </c>
      <c r="BG4">
        <v>14951645</v>
      </c>
      <c r="BH4">
        <v>15270904</v>
      </c>
      <c r="BI4">
        <v>15587281</v>
      </c>
      <c r="BJ4">
        <v>15899557</v>
      </c>
      <c r="BL4" t="str">
        <f t="shared" si="0"/>
        <v>A</v>
      </c>
    </row>
    <row r="5" spans="1:64">
      <c r="A5" t="s">
        <v>522</v>
      </c>
      <c r="B5" t="s">
        <v>539</v>
      </c>
      <c r="C5" t="s">
        <v>521</v>
      </c>
      <c r="D5" t="s">
        <v>534</v>
      </c>
      <c r="E5" t="s">
        <v>533</v>
      </c>
      <c r="F5">
        <v>1114818</v>
      </c>
      <c r="G5">
        <v>1146208</v>
      </c>
      <c r="H5">
        <v>1180553</v>
      </c>
      <c r="I5">
        <v>1214693</v>
      </c>
      <c r="J5">
        <v>1248887</v>
      </c>
      <c r="K5">
        <v>1282417</v>
      </c>
      <c r="L5">
        <v>1315273</v>
      </c>
      <c r="M5">
        <v>1348911</v>
      </c>
      <c r="N5">
        <v>1386348</v>
      </c>
      <c r="O5">
        <v>1424962</v>
      </c>
      <c r="P5">
        <v>1457678</v>
      </c>
      <c r="Q5">
        <v>1489206</v>
      </c>
      <c r="R5">
        <v>1522477</v>
      </c>
      <c r="S5">
        <v>1554419</v>
      </c>
      <c r="T5">
        <v>1585958</v>
      </c>
      <c r="U5">
        <v>1618163</v>
      </c>
      <c r="V5">
        <v>1649474</v>
      </c>
      <c r="W5">
        <v>1681437</v>
      </c>
      <c r="X5">
        <v>1711648</v>
      </c>
      <c r="Y5">
        <v>1740858</v>
      </c>
      <c r="Z5">
        <v>1769877</v>
      </c>
      <c r="AA5">
        <v>1798543</v>
      </c>
      <c r="AB5">
        <v>1829633</v>
      </c>
      <c r="AC5">
        <v>1861315</v>
      </c>
      <c r="AD5">
        <v>1893194</v>
      </c>
      <c r="AE5">
        <v>1924635</v>
      </c>
      <c r="AF5">
        <v>1954134</v>
      </c>
      <c r="AG5">
        <v>1985256</v>
      </c>
      <c r="AH5">
        <v>2014614</v>
      </c>
      <c r="AI5">
        <v>2060783</v>
      </c>
      <c r="AJ5">
        <v>2089320</v>
      </c>
      <c r="AK5">
        <v>2067878</v>
      </c>
      <c r="AL5">
        <v>2037549</v>
      </c>
      <c r="AM5">
        <v>2007405</v>
      </c>
      <c r="AN5">
        <v>1977318</v>
      </c>
      <c r="AO5">
        <v>1947385</v>
      </c>
      <c r="AP5">
        <v>1917515</v>
      </c>
      <c r="AQ5">
        <v>1887867</v>
      </c>
      <c r="AR5">
        <v>1858316</v>
      </c>
      <c r="AS5">
        <v>1828925</v>
      </c>
      <c r="AT5">
        <v>1799636</v>
      </c>
      <c r="AU5">
        <v>1761589</v>
      </c>
      <c r="AV5">
        <v>1723790</v>
      </c>
      <c r="AW5">
        <v>1684768</v>
      </c>
      <c r="AX5">
        <v>1645111</v>
      </c>
      <c r="AY5">
        <v>1604189</v>
      </c>
      <c r="AZ5">
        <v>1561661</v>
      </c>
      <c r="BA5">
        <v>1517619</v>
      </c>
      <c r="BB5">
        <v>1473922</v>
      </c>
      <c r="BC5">
        <v>1432259</v>
      </c>
      <c r="BD5">
        <v>1393502</v>
      </c>
      <c r="BE5">
        <v>1358266</v>
      </c>
      <c r="BF5">
        <v>1324613</v>
      </c>
      <c r="BG5">
        <v>1291703</v>
      </c>
      <c r="BH5">
        <v>1259389</v>
      </c>
      <c r="BI5">
        <v>1226978</v>
      </c>
      <c r="BJ5">
        <v>1197148</v>
      </c>
      <c r="BL5" t="str">
        <f t="shared" si="0"/>
        <v>A</v>
      </c>
    </row>
    <row r="6" spans="1:64">
      <c r="A6" t="s">
        <v>520</v>
      </c>
      <c r="B6" t="s">
        <v>539</v>
      </c>
      <c r="C6" t="s">
        <v>519</v>
      </c>
      <c r="D6" t="s">
        <v>534</v>
      </c>
      <c r="E6" t="s">
        <v>533</v>
      </c>
      <c r="F6">
        <v>5572</v>
      </c>
      <c r="G6">
        <v>5609</v>
      </c>
      <c r="H6">
        <v>5616</v>
      </c>
      <c r="I6">
        <v>5601</v>
      </c>
      <c r="J6">
        <v>5554</v>
      </c>
      <c r="K6">
        <v>5482</v>
      </c>
      <c r="L6">
        <v>5385</v>
      </c>
      <c r="M6">
        <v>5264</v>
      </c>
      <c r="N6">
        <v>5125</v>
      </c>
      <c r="O6">
        <v>4975</v>
      </c>
      <c r="P6">
        <v>4818</v>
      </c>
      <c r="Q6">
        <v>4657</v>
      </c>
      <c r="R6">
        <v>4491</v>
      </c>
      <c r="S6">
        <v>4315</v>
      </c>
      <c r="T6">
        <v>4123</v>
      </c>
      <c r="U6">
        <v>3914</v>
      </c>
      <c r="V6">
        <v>3692</v>
      </c>
      <c r="W6">
        <v>3467</v>
      </c>
      <c r="X6">
        <v>3246</v>
      </c>
      <c r="Y6">
        <v>3044</v>
      </c>
      <c r="Z6">
        <v>2862</v>
      </c>
      <c r="AA6">
        <v>2700</v>
      </c>
      <c r="AB6">
        <v>2553</v>
      </c>
      <c r="AC6">
        <v>2416</v>
      </c>
      <c r="AD6">
        <v>2285</v>
      </c>
      <c r="AE6">
        <v>2159</v>
      </c>
      <c r="AF6">
        <v>2175</v>
      </c>
      <c r="AG6">
        <v>2337</v>
      </c>
      <c r="AH6">
        <v>2508</v>
      </c>
      <c r="AI6">
        <v>2690</v>
      </c>
      <c r="AJ6">
        <v>2882</v>
      </c>
      <c r="AK6">
        <v>3100</v>
      </c>
      <c r="AL6">
        <v>3342</v>
      </c>
      <c r="AM6">
        <v>3591</v>
      </c>
      <c r="AN6">
        <v>3830</v>
      </c>
      <c r="AO6">
        <v>4047</v>
      </c>
      <c r="AP6">
        <v>4232</v>
      </c>
      <c r="AQ6">
        <v>4387</v>
      </c>
      <c r="AR6">
        <v>4537</v>
      </c>
      <c r="AS6">
        <v>4721</v>
      </c>
      <c r="AT6">
        <v>4973</v>
      </c>
      <c r="AU6">
        <v>5350</v>
      </c>
      <c r="AV6">
        <v>5855</v>
      </c>
      <c r="AW6">
        <v>6435</v>
      </c>
      <c r="AX6">
        <v>7052</v>
      </c>
      <c r="AY6">
        <v>7654</v>
      </c>
      <c r="AZ6">
        <v>8230</v>
      </c>
      <c r="BA6">
        <v>8795</v>
      </c>
      <c r="BB6">
        <v>9336</v>
      </c>
      <c r="BC6">
        <v>9838</v>
      </c>
      <c r="BD6">
        <v>10288</v>
      </c>
      <c r="BE6">
        <v>10670</v>
      </c>
      <c r="BF6">
        <v>10957</v>
      </c>
      <c r="BG6">
        <v>11177</v>
      </c>
      <c r="BH6">
        <v>11382</v>
      </c>
      <c r="BI6">
        <v>11612</v>
      </c>
      <c r="BJ6">
        <v>11892</v>
      </c>
      <c r="BL6" t="str">
        <f t="shared" si="0"/>
        <v>A</v>
      </c>
    </row>
    <row r="7" spans="1:64">
      <c r="A7" t="s">
        <v>518</v>
      </c>
      <c r="B7" t="s">
        <v>536</v>
      </c>
      <c r="C7" t="s">
        <v>517</v>
      </c>
      <c r="D7" t="s">
        <v>534</v>
      </c>
      <c r="E7" t="s">
        <v>533</v>
      </c>
      <c r="F7">
        <v>63548693</v>
      </c>
      <c r="G7">
        <v>64597544</v>
      </c>
      <c r="H7">
        <v>65661863</v>
      </c>
      <c r="I7">
        <v>66724124</v>
      </c>
      <c r="J7">
        <v>67780054</v>
      </c>
      <c r="K7">
        <v>68815652</v>
      </c>
      <c r="L7">
        <v>69925569</v>
      </c>
      <c r="M7">
        <v>71188406</v>
      </c>
      <c r="N7">
        <v>72454903</v>
      </c>
      <c r="O7">
        <v>73703104</v>
      </c>
      <c r="P7">
        <v>74916014</v>
      </c>
      <c r="Q7">
        <v>76112810</v>
      </c>
      <c r="R7">
        <v>77263535</v>
      </c>
      <c r="S7">
        <v>78455046</v>
      </c>
      <c r="T7">
        <v>79835396</v>
      </c>
      <c r="U7">
        <v>81407598</v>
      </c>
      <c r="V7">
        <v>83180504</v>
      </c>
      <c r="W7">
        <v>85153422</v>
      </c>
      <c r="X7">
        <v>87239187</v>
      </c>
      <c r="Y7">
        <v>89362180</v>
      </c>
      <c r="Z7">
        <v>91433113</v>
      </c>
      <c r="AA7">
        <v>93442906</v>
      </c>
      <c r="AB7">
        <v>95419889</v>
      </c>
      <c r="AC7">
        <v>97318389</v>
      </c>
      <c r="AD7">
        <v>99121314</v>
      </c>
      <c r="AE7">
        <v>100951702</v>
      </c>
      <c r="AF7">
        <v>102774744</v>
      </c>
      <c r="AG7">
        <v>104700839</v>
      </c>
      <c r="AH7">
        <v>106759376</v>
      </c>
      <c r="AI7">
        <v>108889113</v>
      </c>
      <c r="AJ7">
        <v>111653038</v>
      </c>
      <c r="AK7">
        <v>113798203</v>
      </c>
      <c r="AL7">
        <v>115895066</v>
      </c>
      <c r="AM7">
        <v>118094538</v>
      </c>
      <c r="AN7">
        <v>120474065</v>
      </c>
      <c r="AO7">
        <v>122923868</v>
      </c>
      <c r="AP7">
        <v>125264646</v>
      </c>
      <c r="AQ7">
        <v>127441601</v>
      </c>
      <c r="AR7">
        <v>129467561</v>
      </c>
      <c r="AS7">
        <v>131465557</v>
      </c>
      <c r="AT7">
        <v>133490518</v>
      </c>
      <c r="AU7">
        <v>135554384</v>
      </c>
      <c r="AV7">
        <v>137650192</v>
      </c>
      <c r="AW7">
        <v>139792991</v>
      </c>
      <c r="AX7">
        <v>141988963</v>
      </c>
      <c r="AY7">
        <v>144211375</v>
      </c>
      <c r="AZ7">
        <v>146488561</v>
      </c>
      <c r="BA7">
        <v>148857152</v>
      </c>
      <c r="BB7">
        <v>151286508</v>
      </c>
      <c r="BC7">
        <v>153729623</v>
      </c>
      <c r="BD7">
        <v>156167052</v>
      </c>
      <c r="BE7">
        <v>158596475</v>
      </c>
      <c r="BF7">
        <v>161002266</v>
      </c>
      <c r="BG7">
        <v>163382734</v>
      </c>
      <c r="BH7">
        <v>165734200</v>
      </c>
      <c r="BI7">
        <v>168051992</v>
      </c>
      <c r="BJ7">
        <v>170328354</v>
      </c>
      <c r="BL7" t="str">
        <f t="shared" si="0"/>
        <v>A</v>
      </c>
    </row>
    <row r="8" spans="1:64">
      <c r="A8" t="s">
        <v>516</v>
      </c>
      <c r="B8" t="s">
        <v>539</v>
      </c>
      <c r="C8" t="s">
        <v>515</v>
      </c>
      <c r="D8" t="s">
        <v>534</v>
      </c>
      <c r="E8" t="s">
        <v>533</v>
      </c>
      <c r="F8">
        <v>24548</v>
      </c>
      <c r="G8">
        <v>25893</v>
      </c>
      <c r="H8">
        <v>27839</v>
      </c>
      <c r="I8">
        <v>30019</v>
      </c>
      <c r="J8">
        <v>31974</v>
      </c>
      <c r="K8">
        <v>33496</v>
      </c>
      <c r="L8">
        <v>34491</v>
      </c>
      <c r="M8">
        <v>35296</v>
      </c>
      <c r="N8">
        <v>37005</v>
      </c>
      <c r="O8">
        <v>41172</v>
      </c>
      <c r="P8">
        <v>47571</v>
      </c>
      <c r="Q8">
        <v>56319</v>
      </c>
      <c r="R8">
        <v>67218</v>
      </c>
      <c r="S8">
        <v>80229</v>
      </c>
      <c r="T8">
        <v>95216</v>
      </c>
      <c r="U8">
        <v>111973</v>
      </c>
      <c r="V8">
        <v>130016</v>
      </c>
      <c r="W8">
        <v>148830</v>
      </c>
      <c r="X8">
        <v>167819</v>
      </c>
      <c r="Y8">
        <v>185553</v>
      </c>
      <c r="Z8">
        <v>201076</v>
      </c>
      <c r="AA8">
        <v>216524</v>
      </c>
      <c r="AB8">
        <v>232366</v>
      </c>
      <c r="AC8">
        <v>247517</v>
      </c>
      <c r="AD8">
        <v>263353</v>
      </c>
      <c r="AE8">
        <v>280937</v>
      </c>
      <c r="AF8">
        <v>299979</v>
      </c>
      <c r="AG8">
        <v>320228</v>
      </c>
      <c r="AH8">
        <v>342115</v>
      </c>
      <c r="AI8">
        <v>365327</v>
      </c>
      <c r="AJ8">
        <v>389688</v>
      </c>
      <c r="AK8">
        <v>415557</v>
      </c>
      <c r="AL8">
        <v>443202</v>
      </c>
      <c r="AM8">
        <v>472076</v>
      </c>
      <c r="AN8">
        <v>501436</v>
      </c>
      <c r="AO8">
        <v>530929</v>
      </c>
      <c r="AP8">
        <v>552949</v>
      </c>
      <c r="AQ8">
        <v>568676</v>
      </c>
      <c r="AR8">
        <v>585282</v>
      </c>
      <c r="AS8">
        <v>603310</v>
      </c>
      <c r="AT8">
        <v>623539</v>
      </c>
      <c r="AU8">
        <v>643421</v>
      </c>
      <c r="AV8">
        <v>664024</v>
      </c>
      <c r="AW8">
        <v>693305</v>
      </c>
      <c r="AX8">
        <v>741101</v>
      </c>
      <c r="AY8">
        <v>812323</v>
      </c>
      <c r="AZ8">
        <v>909597</v>
      </c>
      <c r="BA8">
        <v>1026343</v>
      </c>
      <c r="BB8">
        <v>1146036</v>
      </c>
      <c r="BC8">
        <v>1247859</v>
      </c>
      <c r="BD8">
        <v>1318761</v>
      </c>
      <c r="BE8">
        <v>1355074</v>
      </c>
      <c r="BF8">
        <v>1363193</v>
      </c>
      <c r="BG8">
        <v>1352651</v>
      </c>
      <c r="BH8">
        <v>1336502</v>
      </c>
      <c r="BI8">
        <v>1323621</v>
      </c>
      <c r="BJ8">
        <v>1315914</v>
      </c>
      <c r="BL8" t="str">
        <f t="shared" si="0"/>
        <v>U</v>
      </c>
    </row>
    <row r="9" spans="1:64">
      <c r="A9" t="s">
        <v>1</v>
      </c>
      <c r="B9" t="s">
        <v>539</v>
      </c>
      <c r="C9" t="s">
        <v>514</v>
      </c>
      <c r="D9" t="s">
        <v>534</v>
      </c>
      <c r="E9" t="s">
        <v>533</v>
      </c>
      <c r="F9">
        <v>5441168</v>
      </c>
      <c r="G9">
        <v>5402332</v>
      </c>
      <c r="H9">
        <v>5371521</v>
      </c>
      <c r="I9">
        <v>5338649</v>
      </c>
      <c r="J9">
        <v>5303191</v>
      </c>
      <c r="K9">
        <v>5265788</v>
      </c>
      <c r="L9">
        <v>5225334</v>
      </c>
      <c r="M9">
        <v>5183137</v>
      </c>
      <c r="N9">
        <v>5140510</v>
      </c>
      <c r="O9">
        <v>5100310</v>
      </c>
      <c r="P9">
        <v>5063110</v>
      </c>
      <c r="Q9">
        <v>5038736</v>
      </c>
      <c r="R9">
        <v>5020282</v>
      </c>
      <c r="S9">
        <v>5002840</v>
      </c>
      <c r="T9">
        <v>4983497</v>
      </c>
      <c r="U9">
        <v>4960806</v>
      </c>
      <c r="V9">
        <v>4933753</v>
      </c>
      <c r="W9">
        <v>4903994</v>
      </c>
      <c r="X9">
        <v>4872077</v>
      </c>
      <c r="Y9">
        <v>4840364</v>
      </c>
      <c r="Z9">
        <v>4809761</v>
      </c>
      <c r="AA9">
        <v>4763031</v>
      </c>
      <c r="AB9">
        <v>4708913</v>
      </c>
      <c r="AC9">
        <v>4655616</v>
      </c>
      <c r="AD9">
        <v>4601536</v>
      </c>
      <c r="AE9">
        <v>4546770</v>
      </c>
      <c r="AF9">
        <v>4491272</v>
      </c>
      <c r="AG9">
        <v>4434889</v>
      </c>
      <c r="AH9">
        <v>4377289</v>
      </c>
      <c r="AI9">
        <v>4319123</v>
      </c>
      <c r="AJ9">
        <v>4260103</v>
      </c>
      <c r="AK9">
        <v>4206333</v>
      </c>
      <c r="AL9">
        <v>4192759</v>
      </c>
      <c r="AM9">
        <v>4177905</v>
      </c>
      <c r="AN9">
        <v>4160797</v>
      </c>
      <c r="AO9">
        <v>4141986</v>
      </c>
      <c r="AP9">
        <v>4120726</v>
      </c>
      <c r="AQ9">
        <v>4097973</v>
      </c>
      <c r="AR9">
        <v>4073917</v>
      </c>
      <c r="AS9">
        <v>4048879</v>
      </c>
      <c r="AT9">
        <v>4023698</v>
      </c>
      <c r="AU9">
        <v>3998585</v>
      </c>
      <c r="AV9">
        <v>3971185</v>
      </c>
      <c r="AW9">
        <v>3942035</v>
      </c>
      <c r="AX9">
        <v>3911986</v>
      </c>
      <c r="AY9">
        <v>3881667</v>
      </c>
      <c r="AZ9">
        <v>3850662</v>
      </c>
      <c r="BA9">
        <v>3819155</v>
      </c>
      <c r="BB9">
        <v>3787060</v>
      </c>
      <c r="BC9">
        <v>3755585</v>
      </c>
      <c r="BD9">
        <v>3724166</v>
      </c>
      <c r="BE9">
        <v>3693715</v>
      </c>
      <c r="BF9">
        <v>3664521</v>
      </c>
      <c r="BG9">
        <v>3636313</v>
      </c>
      <c r="BH9">
        <v>3608728</v>
      </c>
      <c r="BI9">
        <v>3581531</v>
      </c>
      <c r="BJ9">
        <v>3554711</v>
      </c>
      <c r="BL9" t="str">
        <f t="shared" si="0"/>
        <v>A</v>
      </c>
    </row>
    <row r="10" spans="1:64">
      <c r="A10" t="s">
        <v>513</v>
      </c>
      <c r="B10" t="s">
        <v>539</v>
      </c>
      <c r="C10" t="s">
        <v>512</v>
      </c>
      <c r="D10" t="s">
        <v>534</v>
      </c>
      <c r="E10" t="s">
        <v>533</v>
      </c>
      <c r="F10">
        <v>913165</v>
      </c>
      <c r="G10">
        <v>929062</v>
      </c>
      <c r="H10">
        <v>944095</v>
      </c>
      <c r="I10">
        <v>957991</v>
      </c>
      <c r="J10">
        <v>970440</v>
      </c>
      <c r="K10">
        <v>981338</v>
      </c>
      <c r="L10">
        <v>990460</v>
      </c>
      <c r="M10">
        <v>997847</v>
      </c>
      <c r="N10">
        <v>1003797</v>
      </c>
      <c r="O10">
        <v>1008765</v>
      </c>
      <c r="P10">
        <v>1013460</v>
      </c>
      <c r="Q10">
        <v>1018081</v>
      </c>
      <c r="R10">
        <v>1021894</v>
      </c>
      <c r="S10">
        <v>1024753</v>
      </c>
      <c r="T10">
        <v>1026286</v>
      </c>
      <c r="U10">
        <v>1030812</v>
      </c>
      <c r="V10">
        <v>1033920</v>
      </c>
      <c r="W10">
        <v>1035803</v>
      </c>
      <c r="X10">
        <v>1036535</v>
      </c>
      <c r="Y10">
        <v>1041605</v>
      </c>
      <c r="Z10">
        <v>1052365</v>
      </c>
      <c r="AA10">
        <v>1062198</v>
      </c>
      <c r="AB10">
        <v>1070939</v>
      </c>
      <c r="AC10">
        <v>1079261</v>
      </c>
      <c r="AD10">
        <v>1088090</v>
      </c>
      <c r="AE10">
        <v>1097856</v>
      </c>
      <c r="AF10">
        <v>1109403</v>
      </c>
      <c r="AG10">
        <v>1121847</v>
      </c>
      <c r="AH10">
        <v>1131792</v>
      </c>
      <c r="AI10">
        <v>1142633</v>
      </c>
      <c r="AJ10">
        <v>1152699</v>
      </c>
      <c r="AK10">
        <v>1151475</v>
      </c>
      <c r="AL10">
        <v>1140328</v>
      </c>
      <c r="AM10">
        <v>1123073</v>
      </c>
      <c r="AN10">
        <v>1105543</v>
      </c>
      <c r="AO10">
        <v>1092062</v>
      </c>
      <c r="AP10">
        <v>1084131</v>
      </c>
      <c r="AQ10">
        <v>1080789</v>
      </c>
      <c r="AR10">
        <v>1081014</v>
      </c>
      <c r="AS10">
        <v>1082793</v>
      </c>
      <c r="AT10">
        <v>1084608</v>
      </c>
      <c r="AU10">
        <v>1086491</v>
      </c>
      <c r="AV10">
        <v>1083617</v>
      </c>
      <c r="AW10">
        <v>1078866</v>
      </c>
      <c r="AX10">
        <v>1073709</v>
      </c>
      <c r="AY10">
        <v>1067768</v>
      </c>
      <c r="AZ10">
        <v>1060622</v>
      </c>
      <c r="BA10">
        <v>1052468</v>
      </c>
      <c r="BB10">
        <v>1047046</v>
      </c>
      <c r="BC10">
        <v>1045985</v>
      </c>
      <c r="BD10">
        <v>1047917</v>
      </c>
      <c r="BE10">
        <v>1053297</v>
      </c>
      <c r="BF10">
        <v>1061671</v>
      </c>
      <c r="BG10">
        <v>1071322</v>
      </c>
      <c r="BH10">
        <v>1080765</v>
      </c>
      <c r="BI10">
        <v>1088810</v>
      </c>
      <c r="BJ10">
        <v>1095110</v>
      </c>
      <c r="BL10" t="str">
        <f t="shared" si="0"/>
        <v>A</v>
      </c>
    </row>
    <row r="11" spans="1:64">
      <c r="A11" t="s">
        <v>511</v>
      </c>
      <c r="B11" t="s">
        <v>539</v>
      </c>
      <c r="C11" t="s">
        <v>510</v>
      </c>
      <c r="D11" t="s">
        <v>534</v>
      </c>
      <c r="E11" t="s">
        <v>533</v>
      </c>
      <c r="F11">
        <v>6762</v>
      </c>
      <c r="G11">
        <v>6834</v>
      </c>
      <c r="H11">
        <v>6954</v>
      </c>
      <c r="I11">
        <v>7113</v>
      </c>
      <c r="J11">
        <v>7282</v>
      </c>
      <c r="K11">
        <v>7448</v>
      </c>
      <c r="L11">
        <v>7600</v>
      </c>
      <c r="M11">
        <v>7745</v>
      </c>
      <c r="N11">
        <v>7876</v>
      </c>
      <c r="O11">
        <v>7990</v>
      </c>
      <c r="P11">
        <v>8083</v>
      </c>
      <c r="Q11">
        <v>8156</v>
      </c>
      <c r="R11">
        <v>8211</v>
      </c>
      <c r="S11">
        <v>8247</v>
      </c>
      <c r="T11">
        <v>8266</v>
      </c>
      <c r="U11">
        <v>8275</v>
      </c>
      <c r="V11">
        <v>8266</v>
      </c>
      <c r="W11">
        <v>8249</v>
      </c>
      <c r="X11">
        <v>8243</v>
      </c>
      <c r="Y11">
        <v>8276</v>
      </c>
      <c r="Z11">
        <v>8332</v>
      </c>
      <c r="AA11">
        <v>8359</v>
      </c>
      <c r="AB11">
        <v>8426</v>
      </c>
      <c r="AC11">
        <v>8523</v>
      </c>
      <c r="AD11">
        <v>8629</v>
      </c>
      <c r="AE11">
        <v>8726</v>
      </c>
      <c r="AF11">
        <v>8818</v>
      </c>
      <c r="AG11">
        <v>8898</v>
      </c>
      <c r="AH11">
        <v>8960</v>
      </c>
      <c r="AI11">
        <v>8999</v>
      </c>
      <c r="AJ11">
        <v>8962</v>
      </c>
      <c r="AK11">
        <v>8763</v>
      </c>
      <c r="AL11">
        <v>8535</v>
      </c>
      <c r="AM11">
        <v>8291</v>
      </c>
      <c r="AN11">
        <v>8037</v>
      </c>
      <c r="AO11">
        <v>7782</v>
      </c>
      <c r="AP11">
        <v>7527</v>
      </c>
      <c r="AQ11">
        <v>7268</v>
      </c>
      <c r="AR11">
        <v>7006</v>
      </c>
      <c r="AS11">
        <v>6738</v>
      </c>
      <c r="AT11">
        <v>6565</v>
      </c>
      <c r="AU11">
        <v>6695</v>
      </c>
      <c r="AV11">
        <v>6816</v>
      </c>
      <c r="AW11">
        <v>6918</v>
      </c>
      <c r="AX11">
        <v>6994</v>
      </c>
      <c r="AY11">
        <v>7035</v>
      </c>
      <c r="AZ11">
        <v>7038</v>
      </c>
      <c r="BA11">
        <v>7006</v>
      </c>
      <c r="BB11">
        <v>6958</v>
      </c>
      <c r="BC11">
        <v>6918</v>
      </c>
      <c r="BD11">
        <v>6902</v>
      </c>
      <c r="BE11">
        <v>6915</v>
      </c>
      <c r="BF11">
        <v>6952</v>
      </c>
      <c r="BG11">
        <v>7005</v>
      </c>
      <c r="BH11">
        <v>7060</v>
      </c>
      <c r="BI11">
        <v>7108</v>
      </c>
      <c r="BJ11">
        <v>7146</v>
      </c>
      <c r="BL11" t="str">
        <f t="shared" si="0"/>
        <v>A</v>
      </c>
    </row>
    <row r="12" spans="1:64">
      <c r="A12" t="s">
        <v>509</v>
      </c>
      <c r="B12" t="s">
        <v>539</v>
      </c>
      <c r="C12" t="s">
        <v>508</v>
      </c>
      <c r="D12" t="s">
        <v>534</v>
      </c>
      <c r="E12" t="s">
        <v>533</v>
      </c>
      <c r="F12">
        <v>33394</v>
      </c>
      <c r="G12">
        <v>34225</v>
      </c>
      <c r="H12">
        <v>35185</v>
      </c>
      <c r="I12">
        <v>36249</v>
      </c>
      <c r="J12">
        <v>37375</v>
      </c>
      <c r="K12">
        <v>38529</v>
      </c>
      <c r="L12">
        <v>39710</v>
      </c>
      <c r="M12">
        <v>40919</v>
      </c>
      <c r="N12">
        <v>42136</v>
      </c>
      <c r="O12">
        <v>43339</v>
      </c>
      <c r="P12">
        <v>44406</v>
      </c>
      <c r="Q12">
        <v>45074</v>
      </c>
      <c r="R12">
        <v>45671</v>
      </c>
      <c r="S12">
        <v>46204</v>
      </c>
      <c r="T12">
        <v>46682</v>
      </c>
      <c r="U12">
        <v>47107</v>
      </c>
      <c r="V12">
        <v>47493</v>
      </c>
      <c r="W12">
        <v>47823</v>
      </c>
      <c r="X12">
        <v>48059</v>
      </c>
      <c r="Y12">
        <v>48133</v>
      </c>
      <c r="Z12">
        <v>48018</v>
      </c>
      <c r="AA12">
        <v>47714</v>
      </c>
      <c r="AB12">
        <v>47251</v>
      </c>
      <c r="AC12">
        <v>46666</v>
      </c>
      <c r="AD12">
        <v>46014</v>
      </c>
      <c r="AE12">
        <v>45344</v>
      </c>
      <c r="AF12">
        <v>44656</v>
      </c>
      <c r="AG12">
        <v>43975</v>
      </c>
      <c r="AH12">
        <v>43411</v>
      </c>
      <c r="AI12">
        <v>43078</v>
      </c>
      <c r="AJ12">
        <v>43068</v>
      </c>
      <c r="AK12">
        <v>43437</v>
      </c>
      <c r="AL12">
        <v>44419</v>
      </c>
      <c r="AM12">
        <v>45663</v>
      </c>
      <c r="AN12">
        <v>47095</v>
      </c>
      <c r="AO12">
        <v>48617</v>
      </c>
      <c r="AP12">
        <v>50225</v>
      </c>
      <c r="AQ12">
        <v>51913</v>
      </c>
      <c r="AR12">
        <v>53616</v>
      </c>
      <c r="AS12">
        <v>55244</v>
      </c>
      <c r="AT12">
        <v>56731</v>
      </c>
      <c r="AU12">
        <v>58060</v>
      </c>
      <c r="AV12">
        <v>59438</v>
      </c>
      <c r="AW12">
        <v>60699</v>
      </c>
      <c r="AX12">
        <v>61924</v>
      </c>
      <c r="AY12">
        <v>63174</v>
      </c>
      <c r="AZ12">
        <v>64469</v>
      </c>
      <c r="BA12">
        <v>65792</v>
      </c>
      <c r="BB12">
        <v>67133</v>
      </c>
      <c r="BC12">
        <v>68484</v>
      </c>
      <c r="BD12">
        <v>69823</v>
      </c>
      <c r="BE12">
        <v>71151</v>
      </c>
      <c r="BF12">
        <v>72452</v>
      </c>
      <c r="BG12">
        <v>73717</v>
      </c>
      <c r="BH12">
        <v>74957</v>
      </c>
      <c r="BI12">
        <v>76168</v>
      </c>
      <c r="BJ12">
        <v>77345</v>
      </c>
      <c r="BL12" t="str">
        <f t="shared" si="0"/>
        <v>A</v>
      </c>
    </row>
    <row r="13" spans="1:64">
      <c r="A13" t="s">
        <v>507</v>
      </c>
      <c r="B13" t="s">
        <v>539</v>
      </c>
      <c r="C13" t="s">
        <v>506</v>
      </c>
      <c r="D13" t="s">
        <v>534</v>
      </c>
      <c r="E13" t="s">
        <v>533</v>
      </c>
      <c r="F13">
        <v>1898168</v>
      </c>
      <c r="G13">
        <v>1893125</v>
      </c>
      <c r="H13">
        <v>1897359</v>
      </c>
      <c r="I13">
        <v>1891393</v>
      </c>
      <c r="J13">
        <v>1886106</v>
      </c>
      <c r="K13">
        <v>1880728</v>
      </c>
      <c r="L13">
        <v>1881054</v>
      </c>
      <c r="M13">
        <v>1862236</v>
      </c>
      <c r="N13">
        <v>1852628</v>
      </c>
      <c r="O13">
        <v>1849015</v>
      </c>
      <c r="P13">
        <v>1842906</v>
      </c>
      <c r="Q13">
        <v>1862928</v>
      </c>
      <c r="R13">
        <v>1886815</v>
      </c>
      <c r="S13">
        <v>1905178</v>
      </c>
      <c r="T13">
        <v>1943040</v>
      </c>
      <c r="U13">
        <v>1955995</v>
      </c>
      <c r="V13">
        <v>1964620</v>
      </c>
      <c r="W13">
        <v>1995395</v>
      </c>
      <c r="X13">
        <v>2027206</v>
      </c>
      <c r="Y13">
        <v>2057940</v>
      </c>
      <c r="Z13">
        <v>2092141</v>
      </c>
      <c r="AA13">
        <v>2134561</v>
      </c>
      <c r="AB13">
        <v>2179561</v>
      </c>
      <c r="AC13">
        <v>2216210</v>
      </c>
      <c r="AD13">
        <v>2250771</v>
      </c>
      <c r="AE13">
        <v>2291213</v>
      </c>
      <c r="AF13">
        <v>2338686</v>
      </c>
      <c r="AG13">
        <v>2374529</v>
      </c>
      <c r="AH13">
        <v>2413701</v>
      </c>
      <c r="AI13">
        <v>2454902</v>
      </c>
      <c r="AJ13">
        <v>2491505</v>
      </c>
      <c r="AK13">
        <v>2523464</v>
      </c>
      <c r="AL13">
        <v>2525228</v>
      </c>
      <c r="AM13">
        <v>2517901</v>
      </c>
      <c r="AN13">
        <v>2512556</v>
      </c>
      <c r="AO13">
        <v>2510924</v>
      </c>
      <c r="AP13">
        <v>2511720</v>
      </c>
      <c r="AQ13">
        <v>2499054</v>
      </c>
      <c r="AR13">
        <v>2483511</v>
      </c>
      <c r="AS13">
        <v>2470411</v>
      </c>
      <c r="AT13">
        <v>2458288</v>
      </c>
      <c r="AU13">
        <v>2450309</v>
      </c>
      <c r="AV13">
        <v>2448368</v>
      </c>
      <c r="AW13">
        <v>2448129</v>
      </c>
      <c r="AX13">
        <v>2445680</v>
      </c>
      <c r="AY13">
        <v>2447376</v>
      </c>
      <c r="AZ13">
        <v>2452701</v>
      </c>
      <c r="BA13">
        <v>2437246</v>
      </c>
      <c r="BB13">
        <v>2455345</v>
      </c>
      <c r="BC13">
        <v>2475023</v>
      </c>
      <c r="BD13">
        <v>2482317</v>
      </c>
      <c r="BE13">
        <v>2485328</v>
      </c>
      <c r="BF13">
        <v>2496699</v>
      </c>
      <c r="BG13">
        <v>2507539</v>
      </c>
      <c r="BH13">
        <v>2512875</v>
      </c>
      <c r="BI13">
        <v>2516198</v>
      </c>
      <c r="BJ13">
        <v>2520323</v>
      </c>
      <c r="BL13" t="str">
        <f t="shared" si="0"/>
        <v>A</v>
      </c>
    </row>
    <row r="14" spans="1:64">
      <c r="A14" t="s">
        <v>505</v>
      </c>
      <c r="B14" t="s">
        <v>539</v>
      </c>
      <c r="C14" t="s">
        <v>504</v>
      </c>
      <c r="D14" t="s">
        <v>534</v>
      </c>
      <c r="E14" t="s">
        <v>533</v>
      </c>
      <c r="F14">
        <v>2486372</v>
      </c>
      <c r="G14">
        <v>2493385</v>
      </c>
      <c r="H14">
        <v>2505220</v>
      </c>
      <c r="I14">
        <v>2517777</v>
      </c>
      <c r="J14">
        <v>2531075</v>
      </c>
      <c r="K14">
        <v>2544011</v>
      </c>
      <c r="L14">
        <v>2558257</v>
      </c>
      <c r="M14">
        <v>2573835</v>
      </c>
      <c r="N14">
        <v>2583601</v>
      </c>
      <c r="O14">
        <v>2588892</v>
      </c>
      <c r="P14">
        <v>2594215</v>
      </c>
      <c r="Q14">
        <v>2602592</v>
      </c>
      <c r="R14">
        <v>2617008</v>
      </c>
      <c r="S14">
        <v>2630789</v>
      </c>
      <c r="T14">
        <v>2634510</v>
      </c>
      <c r="U14">
        <v>2626772</v>
      </c>
      <c r="V14">
        <v>2621379</v>
      </c>
      <c r="W14">
        <v>2621628</v>
      </c>
      <c r="X14">
        <v>2618751</v>
      </c>
      <c r="Y14">
        <v>2613535</v>
      </c>
      <c r="Z14">
        <v>2612783</v>
      </c>
      <c r="AA14">
        <v>2618395</v>
      </c>
      <c r="AB14">
        <v>2617168</v>
      </c>
      <c r="AC14">
        <v>2609918</v>
      </c>
      <c r="AD14">
        <v>2606729</v>
      </c>
      <c r="AE14">
        <v>2604927</v>
      </c>
      <c r="AF14">
        <v>2603555</v>
      </c>
      <c r="AG14">
        <v>2602173</v>
      </c>
      <c r="AH14">
        <v>2602826</v>
      </c>
      <c r="AI14">
        <v>2611607</v>
      </c>
      <c r="AJ14">
        <v>2628512</v>
      </c>
      <c r="AK14">
        <v>2652173</v>
      </c>
      <c r="AL14">
        <v>2681522</v>
      </c>
      <c r="AM14">
        <v>2703726</v>
      </c>
      <c r="AN14">
        <v>2714152</v>
      </c>
      <c r="AO14">
        <v>2718311</v>
      </c>
      <c r="AP14">
        <v>2721984</v>
      </c>
      <c r="AQ14">
        <v>2725070</v>
      </c>
      <c r="AR14">
        <v>2728062</v>
      </c>
      <c r="AS14">
        <v>2733375</v>
      </c>
      <c r="AT14">
        <v>2739956</v>
      </c>
      <c r="AU14">
        <v>2750384</v>
      </c>
      <c r="AV14">
        <v>2763544</v>
      </c>
      <c r="AW14">
        <v>2776552</v>
      </c>
      <c r="AX14">
        <v>2793341</v>
      </c>
      <c r="AY14">
        <v>2811943</v>
      </c>
      <c r="AZ14">
        <v>2825477</v>
      </c>
      <c r="BA14">
        <v>2834153</v>
      </c>
      <c r="BB14">
        <v>2842540</v>
      </c>
      <c r="BC14">
        <v>2849495</v>
      </c>
      <c r="BD14">
        <v>2855935</v>
      </c>
      <c r="BE14">
        <v>2865075</v>
      </c>
      <c r="BF14">
        <v>2877662</v>
      </c>
      <c r="BG14">
        <v>2892824</v>
      </c>
      <c r="BH14">
        <v>2911054</v>
      </c>
      <c r="BI14">
        <v>2938040</v>
      </c>
      <c r="BJ14">
        <v>2971303</v>
      </c>
      <c r="BL14" t="str">
        <f t="shared" si="0"/>
        <v>A</v>
      </c>
    </row>
    <row r="15" spans="1:64">
      <c r="A15" t="s">
        <v>503</v>
      </c>
      <c r="B15" t="s">
        <v>539</v>
      </c>
      <c r="C15" t="s">
        <v>502</v>
      </c>
      <c r="D15" t="s">
        <v>534</v>
      </c>
      <c r="E15" t="s">
        <v>533</v>
      </c>
      <c r="F15">
        <v>1843964</v>
      </c>
      <c r="G15">
        <v>1919883</v>
      </c>
      <c r="H15">
        <v>1999614</v>
      </c>
      <c r="I15">
        <v>2081445</v>
      </c>
      <c r="J15">
        <v>2163099</v>
      </c>
      <c r="K15">
        <v>2242847</v>
      </c>
      <c r="L15">
        <v>2319969</v>
      </c>
      <c r="M15">
        <v>2394616</v>
      </c>
      <c r="N15">
        <v>2467072</v>
      </c>
      <c r="O15">
        <v>2537842</v>
      </c>
      <c r="P15">
        <v>2589598</v>
      </c>
      <c r="Q15">
        <v>2617851</v>
      </c>
      <c r="R15">
        <v>2643251</v>
      </c>
      <c r="S15">
        <v>2666369</v>
      </c>
      <c r="T15">
        <v>2694806</v>
      </c>
      <c r="U15">
        <v>2729430</v>
      </c>
      <c r="V15">
        <v>2763450</v>
      </c>
      <c r="W15">
        <v>2797067</v>
      </c>
      <c r="X15">
        <v>2830493</v>
      </c>
      <c r="Y15">
        <v>2866098</v>
      </c>
      <c r="Z15">
        <v>2904563</v>
      </c>
      <c r="AA15">
        <v>2943617</v>
      </c>
      <c r="AB15">
        <v>2983149</v>
      </c>
      <c r="AC15">
        <v>3023507</v>
      </c>
      <c r="AD15">
        <v>3062458</v>
      </c>
      <c r="AE15">
        <v>3100035</v>
      </c>
      <c r="AF15">
        <v>3138710</v>
      </c>
      <c r="AG15">
        <v>3178248</v>
      </c>
      <c r="AH15">
        <v>3218027</v>
      </c>
      <c r="AI15">
        <v>3274308</v>
      </c>
      <c r="AJ15">
        <v>3311109</v>
      </c>
      <c r="AK15">
        <v>3385305</v>
      </c>
      <c r="AL15">
        <v>3459796</v>
      </c>
      <c r="AM15">
        <v>3535841</v>
      </c>
      <c r="AN15">
        <v>3607435</v>
      </c>
      <c r="AO15">
        <v>3672969</v>
      </c>
      <c r="AP15">
        <v>3734314</v>
      </c>
      <c r="AQ15">
        <v>3794654</v>
      </c>
      <c r="AR15">
        <v>3855372</v>
      </c>
      <c r="AS15">
        <v>3896779</v>
      </c>
      <c r="AT15">
        <v>3912746</v>
      </c>
      <c r="AU15">
        <v>3926875</v>
      </c>
      <c r="AV15">
        <v>3939942</v>
      </c>
      <c r="AW15">
        <v>3953356</v>
      </c>
      <c r="AX15">
        <v>3971421</v>
      </c>
      <c r="AY15">
        <v>3995444</v>
      </c>
      <c r="AZ15">
        <v>4022610</v>
      </c>
      <c r="BA15">
        <v>4051232</v>
      </c>
      <c r="BB15">
        <v>4119674</v>
      </c>
      <c r="BC15">
        <v>4188204</v>
      </c>
      <c r="BD15">
        <v>4219228</v>
      </c>
      <c r="BE15">
        <v>4254200</v>
      </c>
      <c r="BF15">
        <v>4289447</v>
      </c>
      <c r="BG15">
        <v>4322312</v>
      </c>
      <c r="BH15">
        <v>4352287</v>
      </c>
      <c r="BI15">
        <v>4378871</v>
      </c>
      <c r="BJ15">
        <v>4403274</v>
      </c>
      <c r="BL15" t="str">
        <f t="shared" si="0"/>
        <v>A</v>
      </c>
    </row>
    <row r="16" spans="1:64">
      <c r="A16" t="s">
        <v>501</v>
      </c>
      <c r="B16" t="s">
        <v>539</v>
      </c>
      <c r="C16" t="s">
        <v>500</v>
      </c>
      <c r="D16" t="s">
        <v>534</v>
      </c>
      <c r="E16" t="s">
        <v>533</v>
      </c>
      <c r="F16">
        <v>2728239</v>
      </c>
      <c r="G16">
        <v>2779607</v>
      </c>
      <c r="H16">
        <v>2831339</v>
      </c>
      <c r="I16">
        <v>2885234</v>
      </c>
      <c r="J16">
        <v>2943627</v>
      </c>
      <c r="K16">
        <v>3007270</v>
      </c>
      <c r="L16">
        <v>3077215</v>
      </c>
      <c r="M16">
        <v>3153140</v>
      </c>
      <c r="N16">
        <v>3229646</v>
      </c>
      <c r="O16">
        <v>3299294</v>
      </c>
      <c r="P16">
        <v>3357294</v>
      </c>
      <c r="Q16">
        <v>3401281</v>
      </c>
      <c r="R16">
        <v>3434146</v>
      </c>
      <c r="S16">
        <v>3462690</v>
      </c>
      <c r="T16">
        <v>3496385</v>
      </c>
      <c r="U16">
        <v>3542074</v>
      </c>
      <c r="V16">
        <v>3602114</v>
      </c>
      <c r="W16">
        <v>3674537</v>
      </c>
      <c r="X16">
        <v>3757022</v>
      </c>
      <c r="Y16">
        <v>3845634</v>
      </c>
      <c r="Z16">
        <v>3938188</v>
      </c>
      <c r="AA16">
        <v>4033025</v>
      </c>
      <c r="AB16">
        <v>4130844</v>
      </c>
      <c r="AC16">
        <v>4232965</v>
      </c>
      <c r="AD16">
        <v>4341219</v>
      </c>
      <c r="AE16">
        <v>4456571</v>
      </c>
      <c r="AF16">
        <v>4579297</v>
      </c>
      <c r="AG16">
        <v>4707425</v>
      </c>
      <c r="AH16">
        <v>4836530</v>
      </c>
      <c r="AI16">
        <v>4960741</v>
      </c>
      <c r="AJ16">
        <v>5075814</v>
      </c>
      <c r="AK16">
        <v>5184309</v>
      </c>
      <c r="AL16">
        <v>5285409</v>
      </c>
      <c r="AM16">
        <v>5377616</v>
      </c>
      <c r="AN16">
        <v>5459772</v>
      </c>
      <c r="AO16">
        <v>5532134</v>
      </c>
      <c r="AP16">
        <v>5593345</v>
      </c>
      <c r="AQ16">
        <v>5646477</v>
      </c>
      <c r="AR16">
        <v>5701961</v>
      </c>
      <c r="AS16">
        <v>5774364</v>
      </c>
      <c r="AT16">
        <v>5872904</v>
      </c>
      <c r="AU16">
        <v>6001140</v>
      </c>
      <c r="AV16">
        <v>6156266</v>
      </c>
      <c r="AW16">
        <v>6333730</v>
      </c>
      <c r="AX16">
        <v>6526047</v>
      </c>
      <c r="AY16">
        <v>6727356</v>
      </c>
      <c r="AZ16">
        <v>6937201</v>
      </c>
      <c r="BA16">
        <v>7156414</v>
      </c>
      <c r="BB16">
        <v>7381347</v>
      </c>
      <c r="BC16">
        <v>7608209</v>
      </c>
      <c r="BD16">
        <v>7834041</v>
      </c>
      <c r="BE16">
        <v>8056680</v>
      </c>
      <c r="BF16">
        <v>8276928</v>
      </c>
      <c r="BG16">
        <v>8498853</v>
      </c>
      <c r="BH16">
        <v>8728417</v>
      </c>
      <c r="BI16">
        <v>8969544</v>
      </c>
      <c r="BJ16">
        <v>9223441</v>
      </c>
      <c r="BL16" t="str">
        <f t="shared" si="0"/>
        <v>B</v>
      </c>
    </row>
    <row r="17" spans="1:64">
      <c r="A17" t="s">
        <v>499</v>
      </c>
      <c r="B17" t="s">
        <v>539</v>
      </c>
      <c r="C17" t="s">
        <v>498</v>
      </c>
      <c r="D17" t="s">
        <v>534</v>
      </c>
      <c r="E17" t="s">
        <v>533</v>
      </c>
      <c r="F17">
        <v>690173</v>
      </c>
      <c r="G17">
        <v>683837</v>
      </c>
      <c r="H17">
        <v>675039</v>
      </c>
      <c r="I17">
        <v>665612</v>
      </c>
      <c r="J17">
        <v>657593</v>
      </c>
      <c r="K17">
        <v>649491</v>
      </c>
      <c r="L17">
        <v>639888</v>
      </c>
      <c r="M17">
        <v>629663</v>
      </c>
      <c r="N17">
        <v>618582</v>
      </c>
      <c r="O17">
        <v>607025</v>
      </c>
      <c r="P17">
        <v>594492</v>
      </c>
      <c r="Q17">
        <v>582711</v>
      </c>
      <c r="R17">
        <v>572373</v>
      </c>
      <c r="S17">
        <v>561805</v>
      </c>
      <c r="T17">
        <v>551360</v>
      </c>
      <c r="U17">
        <v>540999</v>
      </c>
      <c r="V17">
        <v>530184</v>
      </c>
      <c r="W17">
        <v>510589</v>
      </c>
      <c r="X17">
        <v>491485</v>
      </c>
      <c r="Y17">
        <v>473116</v>
      </c>
      <c r="Z17">
        <v>455398</v>
      </c>
      <c r="AA17">
        <v>440204</v>
      </c>
      <c r="AB17">
        <v>430030</v>
      </c>
      <c r="AC17">
        <v>420141</v>
      </c>
      <c r="AD17">
        <v>410476</v>
      </c>
      <c r="AE17">
        <v>401233</v>
      </c>
      <c r="AF17">
        <v>392205</v>
      </c>
      <c r="AG17">
        <v>383459</v>
      </c>
      <c r="AH17">
        <v>375867</v>
      </c>
      <c r="AI17">
        <v>368490</v>
      </c>
      <c r="AJ17">
        <v>361118</v>
      </c>
      <c r="AK17">
        <v>354059</v>
      </c>
      <c r="AL17">
        <v>347362</v>
      </c>
      <c r="AM17">
        <v>340654</v>
      </c>
      <c r="AN17">
        <v>333815</v>
      </c>
      <c r="AO17">
        <v>326709</v>
      </c>
      <c r="AP17">
        <v>319832</v>
      </c>
      <c r="AQ17">
        <v>313175</v>
      </c>
      <c r="AR17">
        <v>306498</v>
      </c>
      <c r="AS17">
        <v>300145</v>
      </c>
      <c r="AT17">
        <v>294416</v>
      </c>
      <c r="AU17">
        <v>289670</v>
      </c>
      <c r="AV17">
        <v>285288</v>
      </c>
      <c r="AW17">
        <v>280986</v>
      </c>
      <c r="AX17">
        <v>276681</v>
      </c>
      <c r="AY17">
        <v>272758</v>
      </c>
      <c r="AZ17">
        <v>269184</v>
      </c>
      <c r="BA17">
        <v>265961</v>
      </c>
      <c r="BB17">
        <v>262823</v>
      </c>
      <c r="BC17">
        <v>259764</v>
      </c>
      <c r="BD17">
        <v>257027</v>
      </c>
      <c r="BE17">
        <v>255534</v>
      </c>
      <c r="BF17">
        <v>252389</v>
      </c>
      <c r="BG17">
        <v>248706</v>
      </c>
      <c r="BH17">
        <v>244582</v>
      </c>
      <c r="BI17">
        <v>241493</v>
      </c>
      <c r="BJ17">
        <v>238652</v>
      </c>
      <c r="BL17" t="str">
        <f t="shared" si="0"/>
        <v>B</v>
      </c>
    </row>
    <row r="18" spans="1:64">
      <c r="A18" t="s">
        <v>497</v>
      </c>
      <c r="B18" t="s">
        <v>539</v>
      </c>
      <c r="C18" t="s">
        <v>496</v>
      </c>
      <c r="D18" t="s">
        <v>534</v>
      </c>
      <c r="E18" t="s">
        <v>533</v>
      </c>
      <c r="F18">
        <v>2206089</v>
      </c>
      <c r="G18">
        <v>2222831</v>
      </c>
      <c r="H18">
        <v>2240843</v>
      </c>
      <c r="I18">
        <v>2260144</v>
      </c>
      <c r="J18">
        <v>2280795</v>
      </c>
      <c r="K18">
        <v>2302811</v>
      </c>
      <c r="L18">
        <v>2326102</v>
      </c>
      <c r="M18">
        <v>2350477</v>
      </c>
      <c r="N18">
        <v>2375559</v>
      </c>
      <c r="O18">
        <v>2400941</v>
      </c>
      <c r="P18">
        <v>2426241</v>
      </c>
      <c r="Q18">
        <v>2451296</v>
      </c>
      <c r="R18">
        <v>2476003</v>
      </c>
      <c r="S18">
        <v>2500624</v>
      </c>
      <c r="T18">
        <v>2525227</v>
      </c>
      <c r="U18">
        <v>2549963</v>
      </c>
      <c r="V18">
        <v>2574679</v>
      </c>
      <c r="W18">
        <v>2599354</v>
      </c>
      <c r="X18">
        <v>2623501</v>
      </c>
      <c r="Y18">
        <v>2653248</v>
      </c>
      <c r="Z18">
        <v>2700929</v>
      </c>
      <c r="AA18">
        <v>2750110</v>
      </c>
      <c r="AB18">
        <v>2800774</v>
      </c>
      <c r="AC18">
        <v>2852850</v>
      </c>
      <c r="AD18">
        <v>2906198</v>
      </c>
      <c r="AE18">
        <v>2960894</v>
      </c>
      <c r="AF18">
        <v>3016338</v>
      </c>
      <c r="AG18">
        <v>3072822</v>
      </c>
      <c r="AH18">
        <v>3131512</v>
      </c>
      <c r="AI18">
        <v>3194225</v>
      </c>
      <c r="AJ18">
        <v>3261662</v>
      </c>
      <c r="AK18">
        <v>3334455</v>
      </c>
      <c r="AL18">
        <v>3421578</v>
      </c>
      <c r="AM18">
        <v>3526419</v>
      </c>
      <c r="AN18">
        <v>3631558</v>
      </c>
      <c r="AO18">
        <v>3734793</v>
      </c>
      <c r="AP18">
        <v>3835056</v>
      </c>
      <c r="AQ18">
        <v>3933248</v>
      </c>
      <c r="AR18">
        <v>4031040</v>
      </c>
      <c r="AS18">
        <v>4130741</v>
      </c>
      <c r="AT18">
        <v>4234026</v>
      </c>
      <c r="AU18">
        <v>4341576</v>
      </c>
      <c r="AV18">
        <v>4452452</v>
      </c>
      <c r="AW18">
        <v>4565203</v>
      </c>
      <c r="AX18">
        <v>4678290</v>
      </c>
      <c r="AY18">
        <v>4790772</v>
      </c>
      <c r="AZ18">
        <v>4902364</v>
      </c>
      <c r="BA18">
        <v>5013437</v>
      </c>
      <c r="BB18">
        <v>5124397</v>
      </c>
      <c r="BC18">
        <v>5236141</v>
      </c>
      <c r="BD18">
        <v>5349001</v>
      </c>
      <c r="BE18">
        <v>5463046</v>
      </c>
      <c r="BF18">
        <v>5578019</v>
      </c>
      <c r="BG18">
        <v>5693933</v>
      </c>
      <c r="BH18">
        <v>5810552</v>
      </c>
      <c r="BI18">
        <v>5927821</v>
      </c>
      <c r="BJ18">
        <v>6045541</v>
      </c>
      <c r="BL18" t="str">
        <f t="shared" si="0"/>
        <v>B</v>
      </c>
    </row>
    <row r="19" spans="1:64">
      <c r="A19" t="s">
        <v>495</v>
      </c>
      <c r="B19" t="s">
        <v>539</v>
      </c>
      <c r="C19" t="s">
        <v>494</v>
      </c>
      <c r="D19" t="s">
        <v>534</v>
      </c>
      <c r="E19" t="s">
        <v>533</v>
      </c>
      <c r="F19">
        <v>4602311</v>
      </c>
      <c r="G19">
        <v>4659836</v>
      </c>
      <c r="H19">
        <v>4717617</v>
      </c>
      <c r="I19">
        <v>4776782</v>
      </c>
      <c r="J19">
        <v>4839102</v>
      </c>
      <c r="K19">
        <v>4905880</v>
      </c>
      <c r="L19">
        <v>4977618</v>
      </c>
      <c r="M19">
        <v>5053908</v>
      </c>
      <c r="N19">
        <v>5134082</v>
      </c>
      <c r="O19">
        <v>5216827</v>
      </c>
      <c r="P19">
        <v>5301410</v>
      </c>
      <c r="Q19">
        <v>5387934</v>
      </c>
      <c r="R19">
        <v>5476828</v>
      </c>
      <c r="S19">
        <v>5568724</v>
      </c>
      <c r="T19">
        <v>5664230</v>
      </c>
      <c r="U19">
        <v>5763916</v>
      </c>
      <c r="V19">
        <v>5855684</v>
      </c>
      <c r="W19">
        <v>5941347</v>
      </c>
      <c r="X19">
        <v>6030036</v>
      </c>
      <c r="Y19">
        <v>6123379</v>
      </c>
      <c r="Z19">
        <v>6222092</v>
      </c>
      <c r="AA19">
        <v>6326599</v>
      </c>
      <c r="AB19">
        <v>6435915</v>
      </c>
      <c r="AC19">
        <v>6548381</v>
      </c>
      <c r="AD19">
        <v>6661835</v>
      </c>
      <c r="AE19">
        <v>6774747</v>
      </c>
      <c r="AF19">
        <v>6913027</v>
      </c>
      <c r="AG19">
        <v>7076003</v>
      </c>
      <c r="AH19">
        <v>7243579</v>
      </c>
      <c r="AI19">
        <v>7416142</v>
      </c>
      <c r="AJ19">
        <v>7593790</v>
      </c>
      <c r="AK19">
        <v>7776737</v>
      </c>
      <c r="AL19">
        <v>7964837</v>
      </c>
      <c r="AM19">
        <v>8158483</v>
      </c>
      <c r="AN19">
        <v>8357843</v>
      </c>
      <c r="AO19">
        <v>8563179</v>
      </c>
      <c r="AP19">
        <v>8774616</v>
      </c>
      <c r="AQ19">
        <v>8972391</v>
      </c>
      <c r="AR19">
        <v>9157788</v>
      </c>
      <c r="AS19">
        <v>9345913</v>
      </c>
      <c r="AT19">
        <v>9536621</v>
      </c>
      <c r="AU19">
        <v>9730061</v>
      </c>
      <c r="AV19">
        <v>9925695</v>
      </c>
      <c r="AW19">
        <v>10124203</v>
      </c>
      <c r="AX19">
        <v>10325814</v>
      </c>
      <c r="AY19">
        <v>10531249</v>
      </c>
      <c r="AZ19">
        <v>10739877</v>
      </c>
      <c r="BA19">
        <v>10950825</v>
      </c>
      <c r="BB19">
        <v>11165220</v>
      </c>
      <c r="BC19">
        <v>11381867</v>
      </c>
      <c r="BD19">
        <v>11600138</v>
      </c>
      <c r="BE19">
        <v>11819395</v>
      </c>
      <c r="BF19">
        <v>12039651</v>
      </c>
      <c r="BG19">
        <v>12260605</v>
      </c>
      <c r="BH19">
        <v>12481823</v>
      </c>
      <c r="BI19">
        <v>12702973</v>
      </c>
      <c r="BJ19">
        <v>12924216</v>
      </c>
      <c r="BL19" t="str">
        <f t="shared" si="0"/>
        <v>B</v>
      </c>
    </row>
    <row r="20" spans="1:64">
      <c r="A20" t="s">
        <v>2</v>
      </c>
      <c r="B20" t="s">
        <v>539</v>
      </c>
      <c r="C20" t="s">
        <v>493</v>
      </c>
      <c r="D20" t="s">
        <v>534</v>
      </c>
      <c r="E20" t="s">
        <v>533</v>
      </c>
      <c r="F20">
        <v>45724690</v>
      </c>
      <c r="G20">
        <v>46975294</v>
      </c>
      <c r="H20">
        <v>48224500</v>
      </c>
      <c r="I20">
        <v>49523885</v>
      </c>
      <c r="J20">
        <v>50900840</v>
      </c>
      <c r="K20">
        <v>52366186</v>
      </c>
      <c r="L20">
        <v>53943278</v>
      </c>
      <c r="M20">
        <v>55606409</v>
      </c>
      <c r="N20">
        <v>57263368</v>
      </c>
      <c r="O20">
        <v>58790461</v>
      </c>
      <c r="P20">
        <v>60108693</v>
      </c>
      <c r="Q20">
        <v>61176525</v>
      </c>
      <c r="R20">
        <v>62040282</v>
      </c>
      <c r="S20">
        <v>62816028</v>
      </c>
      <c r="T20">
        <v>63571061</v>
      </c>
      <c r="U20">
        <v>64292272</v>
      </c>
      <c r="V20">
        <v>65187498</v>
      </c>
      <c r="W20">
        <v>66212014</v>
      </c>
      <c r="X20">
        <v>67305242</v>
      </c>
      <c r="Y20">
        <v>68380545</v>
      </c>
      <c r="Z20">
        <v>69371623</v>
      </c>
      <c r="AA20">
        <v>70492470</v>
      </c>
      <c r="AB20">
        <v>72063822</v>
      </c>
      <c r="AC20">
        <v>73646709</v>
      </c>
      <c r="AD20">
        <v>75253421</v>
      </c>
      <c r="AE20">
        <v>76893617</v>
      </c>
      <c r="AF20">
        <v>78565281</v>
      </c>
      <c r="AG20">
        <v>80253465</v>
      </c>
      <c r="AH20">
        <v>81932385</v>
      </c>
      <c r="AI20">
        <v>83573500</v>
      </c>
      <c r="AJ20">
        <v>85151610</v>
      </c>
      <c r="AK20">
        <v>86702516</v>
      </c>
      <c r="AL20">
        <v>88299097</v>
      </c>
      <c r="AM20">
        <v>89857816</v>
      </c>
      <c r="AN20">
        <v>91402913</v>
      </c>
      <c r="AO20">
        <v>92955789</v>
      </c>
      <c r="AP20">
        <v>94512711</v>
      </c>
      <c r="AQ20">
        <v>96064136</v>
      </c>
      <c r="AR20">
        <v>97595068</v>
      </c>
      <c r="AS20">
        <v>99092222</v>
      </c>
      <c r="AT20">
        <v>100541228</v>
      </c>
      <c r="AU20">
        <v>101792699</v>
      </c>
      <c r="AV20">
        <v>102783806</v>
      </c>
      <c r="AW20">
        <v>103667859</v>
      </c>
      <c r="AX20">
        <v>104406451</v>
      </c>
      <c r="AY20">
        <v>104978657</v>
      </c>
      <c r="AZ20">
        <v>105367090</v>
      </c>
      <c r="BA20">
        <v>105591498</v>
      </c>
      <c r="BB20">
        <v>105699746</v>
      </c>
      <c r="BC20">
        <v>105756119</v>
      </c>
      <c r="BD20">
        <v>105801443</v>
      </c>
      <c r="BE20">
        <v>105852920</v>
      </c>
      <c r="BF20">
        <v>105909969</v>
      </c>
      <c r="BG20">
        <v>105961967</v>
      </c>
      <c r="BH20">
        <v>105979006</v>
      </c>
      <c r="BI20">
        <v>105946058</v>
      </c>
      <c r="BJ20">
        <v>105861481</v>
      </c>
      <c r="BL20" t="str">
        <f t="shared" si="0"/>
        <v>B</v>
      </c>
    </row>
    <row r="21" spans="1:64">
      <c r="A21" t="s">
        <v>492</v>
      </c>
      <c r="B21" t="s">
        <v>539</v>
      </c>
      <c r="C21" t="s">
        <v>491</v>
      </c>
      <c r="D21" t="s">
        <v>534</v>
      </c>
      <c r="E21" t="s">
        <v>533</v>
      </c>
      <c r="F21">
        <v>4948578</v>
      </c>
      <c r="G21">
        <v>4862618</v>
      </c>
      <c r="H21">
        <v>4768184</v>
      </c>
      <c r="I21">
        <v>4666744</v>
      </c>
      <c r="J21">
        <v>4561889</v>
      </c>
      <c r="K21">
        <v>4450351</v>
      </c>
      <c r="L21">
        <v>4357529</v>
      </c>
      <c r="M21">
        <v>4279849</v>
      </c>
      <c r="N21">
        <v>4204219</v>
      </c>
      <c r="O21">
        <v>4129877</v>
      </c>
      <c r="P21">
        <v>4049527</v>
      </c>
      <c r="Q21">
        <v>3981375</v>
      </c>
      <c r="R21">
        <v>3909118</v>
      </c>
      <c r="S21">
        <v>3838830</v>
      </c>
      <c r="T21">
        <v>3773605</v>
      </c>
      <c r="U21">
        <v>3700908</v>
      </c>
      <c r="V21">
        <v>3632541</v>
      </c>
      <c r="W21">
        <v>3572033</v>
      </c>
      <c r="X21">
        <v>3496879</v>
      </c>
      <c r="Y21">
        <v>3423053</v>
      </c>
      <c r="Z21">
        <v>3358522</v>
      </c>
      <c r="AA21">
        <v>3325011</v>
      </c>
      <c r="AB21">
        <v>3290185</v>
      </c>
      <c r="AC21">
        <v>3253796</v>
      </c>
      <c r="AD21">
        <v>3216973</v>
      </c>
      <c r="AE21">
        <v>3172930</v>
      </c>
      <c r="AF21">
        <v>3135449</v>
      </c>
      <c r="AG21">
        <v>3108935</v>
      </c>
      <c r="AH21">
        <v>3081354</v>
      </c>
      <c r="AI21">
        <v>3015064</v>
      </c>
      <c r="AJ21">
        <v>2931350</v>
      </c>
      <c r="AK21">
        <v>2873111</v>
      </c>
      <c r="AL21">
        <v>2813472</v>
      </c>
      <c r="AM21">
        <v>2767905</v>
      </c>
      <c r="AN21">
        <v>2739354</v>
      </c>
      <c r="AO21">
        <v>2708267</v>
      </c>
      <c r="AP21">
        <v>2675519</v>
      </c>
      <c r="AQ21">
        <v>2640661</v>
      </c>
      <c r="AR21">
        <v>2604686</v>
      </c>
      <c r="AS21">
        <v>2571814</v>
      </c>
      <c r="AT21">
        <v>2541005</v>
      </c>
      <c r="AU21">
        <v>2469539</v>
      </c>
      <c r="AV21">
        <v>2388453</v>
      </c>
      <c r="AW21">
        <v>2342006</v>
      </c>
      <c r="AX21">
        <v>2297078</v>
      </c>
      <c r="AY21">
        <v>2252963</v>
      </c>
      <c r="AZ21">
        <v>2209465</v>
      </c>
      <c r="BA21">
        <v>2167172</v>
      </c>
      <c r="BB21">
        <v>2126239</v>
      </c>
      <c r="BC21">
        <v>2087198</v>
      </c>
      <c r="BD21">
        <v>2048433</v>
      </c>
      <c r="BE21">
        <v>2010650</v>
      </c>
      <c r="BF21">
        <v>1974708</v>
      </c>
      <c r="BG21">
        <v>1939786</v>
      </c>
      <c r="BH21">
        <v>1905241</v>
      </c>
      <c r="BI21">
        <v>1870010</v>
      </c>
      <c r="BJ21">
        <v>1834274</v>
      </c>
      <c r="BL21" t="str">
        <f t="shared" si="0"/>
        <v>B</v>
      </c>
    </row>
    <row r="22" spans="1:64">
      <c r="A22" t="s">
        <v>490</v>
      </c>
      <c r="B22" t="s">
        <v>539</v>
      </c>
      <c r="C22" t="s">
        <v>489</v>
      </c>
      <c r="D22" t="s">
        <v>534</v>
      </c>
      <c r="E22" t="s">
        <v>533</v>
      </c>
      <c r="F22">
        <v>28717</v>
      </c>
      <c r="G22">
        <v>29655</v>
      </c>
      <c r="H22">
        <v>30551</v>
      </c>
      <c r="I22">
        <v>31403</v>
      </c>
      <c r="J22">
        <v>32208</v>
      </c>
      <c r="K22">
        <v>32800</v>
      </c>
      <c r="L22">
        <v>33061</v>
      </c>
      <c r="M22">
        <v>33293</v>
      </c>
      <c r="N22">
        <v>33559</v>
      </c>
      <c r="O22">
        <v>33944</v>
      </c>
      <c r="P22">
        <v>34495</v>
      </c>
      <c r="Q22">
        <v>35204</v>
      </c>
      <c r="R22">
        <v>36058</v>
      </c>
      <c r="S22">
        <v>37117</v>
      </c>
      <c r="T22">
        <v>38439</v>
      </c>
      <c r="U22">
        <v>40048</v>
      </c>
      <c r="V22">
        <v>41978</v>
      </c>
      <c r="W22">
        <v>44160</v>
      </c>
      <c r="X22">
        <v>46389</v>
      </c>
      <c r="Y22">
        <v>48396</v>
      </c>
      <c r="Z22">
        <v>50021</v>
      </c>
      <c r="AA22">
        <v>51191</v>
      </c>
      <c r="AB22">
        <v>51984</v>
      </c>
      <c r="AC22">
        <v>52562</v>
      </c>
      <c r="AD22">
        <v>53143</v>
      </c>
      <c r="AE22">
        <v>53876</v>
      </c>
      <c r="AF22">
        <v>54805</v>
      </c>
      <c r="AG22">
        <v>55866</v>
      </c>
      <c r="AH22">
        <v>56969</v>
      </c>
      <c r="AI22">
        <v>57976</v>
      </c>
      <c r="AJ22">
        <v>58817</v>
      </c>
      <c r="AK22">
        <v>59495</v>
      </c>
      <c r="AL22">
        <v>60689</v>
      </c>
      <c r="AM22">
        <v>62228</v>
      </c>
      <c r="AN22">
        <v>63796</v>
      </c>
      <c r="AO22">
        <v>65457</v>
      </c>
      <c r="AP22">
        <v>67212</v>
      </c>
      <c r="AQ22">
        <v>69119</v>
      </c>
      <c r="AR22">
        <v>71318</v>
      </c>
      <c r="AS22">
        <v>73992</v>
      </c>
      <c r="AT22">
        <v>77281</v>
      </c>
      <c r="AU22">
        <v>81132</v>
      </c>
      <c r="AV22">
        <v>85498</v>
      </c>
      <c r="AW22">
        <v>90517</v>
      </c>
      <c r="AX22">
        <v>96379</v>
      </c>
      <c r="AY22">
        <v>103143</v>
      </c>
      <c r="AZ22">
        <v>110994</v>
      </c>
      <c r="BA22">
        <v>119739</v>
      </c>
      <c r="BB22">
        <v>128535</v>
      </c>
      <c r="BC22">
        <v>136278</v>
      </c>
      <c r="BD22">
        <v>142265</v>
      </c>
      <c r="BE22">
        <v>146042</v>
      </c>
      <c r="BF22">
        <v>147978</v>
      </c>
      <c r="BG22">
        <v>149076</v>
      </c>
      <c r="BH22">
        <v>150759</v>
      </c>
      <c r="BI22">
        <v>153991</v>
      </c>
      <c r="BJ22">
        <v>159120</v>
      </c>
      <c r="BL22" t="str">
        <f t="shared" si="0"/>
        <v>B</v>
      </c>
    </row>
    <row r="23" spans="1:64">
      <c r="A23" t="s">
        <v>488</v>
      </c>
      <c r="B23" t="s">
        <v>539</v>
      </c>
      <c r="C23" t="s">
        <v>487</v>
      </c>
      <c r="D23" t="s">
        <v>534</v>
      </c>
      <c r="E23" t="s">
        <v>533</v>
      </c>
      <c r="F23">
        <v>44127</v>
      </c>
      <c r="G23">
        <v>45521</v>
      </c>
      <c r="H23">
        <v>46989</v>
      </c>
      <c r="I23">
        <v>48481</v>
      </c>
      <c r="J23">
        <v>49947</v>
      </c>
      <c r="K23">
        <v>51340</v>
      </c>
      <c r="L23">
        <v>52633</v>
      </c>
      <c r="M23">
        <v>53825</v>
      </c>
      <c r="N23">
        <v>54860</v>
      </c>
      <c r="O23">
        <v>55692</v>
      </c>
      <c r="P23">
        <v>56286</v>
      </c>
      <c r="Q23">
        <v>56629</v>
      </c>
      <c r="R23">
        <v>56752</v>
      </c>
      <c r="S23">
        <v>56737</v>
      </c>
      <c r="T23">
        <v>56675</v>
      </c>
      <c r="U23">
        <v>56632</v>
      </c>
      <c r="V23">
        <v>56623</v>
      </c>
      <c r="W23">
        <v>56638</v>
      </c>
      <c r="X23">
        <v>56667</v>
      </c>
      <c r="Y23">
        <v>56692</v>
      </c>
      <c r="Z23">
        <v>56664</v>
      </c>
      <c r="AA23">
        <v>56341</v>
      </c>
      <c r="AB23">
        <v>56014</v>
      </c>
      <c r="AC23">
        <v>55655</v>
      </c>
      <c r="AD23">
        <v>55234</v>
      </c>
      <c r="AE23">
        <v>54743</v>
      </c>
      <c r="AF23">
        <v>54170</v>
      </c>
      <c r="AG23">
        <v>53529</v>
      </c>
      <c r="AH23">
        <v>52848</v>
      </c>
      <c r="AI23">
        <v>52173</v>
      </c>
      <c r="AJ23">
        <v>51682</v>
      </c>
      <c r="AK23">
        <v>52048</v>
      </c>
      <c r="AL23">
        <v>52447</v>
      </c>
      <c r="AM23">
        <v>52828</v>
      </c>
      <c r="AN23">
        <v>53137</v>
      </c>
      <c r="AO23">
        <v>53338</v>
      </c>
      <c r="AP23">
        <v>53409</v>
      </c>
      <c r="AQ23">
        <v>53388</v>
      </c>
      <c r="AR23">
        <v>53339</v>
      </c>
      <c r="AS23">
        <v>53360</v>
      </c>
      <c r="AT23">
        <v>53593</v>
      </c>
      <c r="AU23">
        <v>54370</v>
      </c>
      <c r="AV23">
        <v>55283</v>
      </c>
      <c r="AW23">
        <v>56291</v>
      </c>
      <c r="AX23">
        <v>57326</v>
      </c>
      <c r="AY23">
        <v>58343</v>
      </c>
      <c r="AZ23">
        <v>59328</v>
      </c>
      <c r="BA23">
        <v>60291</v>
      </c>
      <c r="BB23">
        <v>61221</v>
      </c>
      <c r="BC23">
        <v>62118</v>
      </c>
      <c r="BD23">
        <v>62969</v>
      </c>
      <c r="BE23">
        <v>63761</v>
      </c>
      <c r="BF23">
        <v>64486</v>
      </c>
      <c r="BG23">
        <v>65142</v>
      </c>
      <c r="BH23">
        <v>65729</v>
      </c>
      <c r="BI23">
        <v>66250</v>
      </c>
      <c r="BJ23">
        <v>66701</v>
      </c>
      <c r="BL23" t="str">
        <f t="shared" si="0"/>
        <v>B</v>
      </c>
    </row>
    <row r="24" spans="1:64">
      <c r="A24" t="s">
        <v>486</v>
      </c>
      <c r="B24" t="s">
        <v>539</v>
      </c>
      <c r="C24" t="s">
        <v>485</v>
      </c>
      <c r="D24" t="s">
        <v>534</v>
      </c>
      <c r="E24" t="s">
        <v>533</v>
      </c>
      <c r="F24">
        <v>2611501</v>
      </c>
      <c r="G24">
        <v>2641208</v>
      </c>
      <c r="H24">
        <v>2667927</v>
      </c>
      <c r="I24">
        <v>2692741</v>
      </c>
      <c r="J24">
        <v>2713477</v>
      </c>
      <c r="K24">
        <v>2728913</v>
      </c>
      <c r="L24">
        <v>2738323</v>
      </c>
      <c r="M24">
        <v>2742338</v>
      </c>
      <c r="N24">
        <v>2742365</v>
      </c>
      <c r="O24">
        <v>2740404</v>
      </c>
      <c r="P24">
        <v>2737626</v>
      </c>
      <c r="Q24">
        <v>2736228</v>
      </c>
      <c r="R24">
        <v>2739131</v>
      </c>
      <c r="S24">
        <v>2741095</v>
      </c>
      <c r="T24">
        <v>2740988</v>
      </c>
      <c r="U24">
        <v>2738244</v>
      </c>
      <c r="V24">
        <v>2732430</v>
      </c>
      <c r="W24">
        <v>2724085</v>
      </c>
      <c r="X24">
        <v>2714104</v>
      </c>
      <c r="Y24">
        <v>2703890</v>
      </c>
      <c r="Z24">
        <v>2694209</v>
      </c>
      <c r="AA24">
        <v>2690500</v>
      </c>
      <c r="AB24">
        <v>2703908</v>
      </c>
      <c r="AC24">
        <v>2716993</v>
      </c>
      <c r="AD24">
        <v>2729615</v>
      </c>
      <c r="AE24">
        <v>2741172</v>
      </c>
      <c r="AF24">
        <v>2753605</v>
      </c>
      <c r="AG24">
        <v>2765485</v>
      </c>
      <c r="AH24">
        <v>2768713</v>
      </c>
      <c r="AI24">
        <v>2752889</v>
      </c>
      <c r="AJ24">
        <v>2711573</v>
      </c>
      <c r="AK24">
        <v>2645038</v>
      </c>
      <c r="AL24">
        <v>2565790</v>
      </c>
      <c r="AM24">
        <v>2475161</v>
      </c>
      <c r="AN24">
        <v>2391719</v>
      </c>
      <c r="AO24">
        <v>2328867</v>
      </c>
      <c r="AP24">
        <v>2291287</v>
      </c>
      <c r="AQ24">
        <v>2275136</v>
      </c>
      <c r="AR24">
        <v>2274744</v>
      </c>
      <c r="AS24">
        <v>2280770</v>
      </c>
      <c r="AT24">
        <v>2286165</v>
      </c>
      <c r="AU24">
        <v>2289735</v>
      </c>
      <c r="AV24">
        <v>2293274</v>
      </c>
      <c r="AW24">
        <v>2296119</v>
      </c>
      <c r="AX24">
        <v>2298153</v>
      </c>
      <c r="AY24">
        <v>2299095</v>
      </c>
      <c r="AZ24">
        <v>2298635</v>
      </c>
      <c r="BA24">
        <v>2296102</v>
      </c>
      <c r="BB24">
        <v>2289736</v>
      </c>
      <c r="BC24">
        <v>2278546</v>
      </c>
      <c r="BD24">
        <v>2262059</v>
      </c>
      <c r="BE24">
        <v>2239473</v>
      </c>
      <c r="BF24">
        <v>2211612</v>
      </c>
      <c r="BG24">
        <v>2181529</v>
      </c>
      <c r="BH24">
        <v>2153295</v>
      </c>
      <c r="BI24">
        <v>2129815</v>
      </c>
      <c r="BJ24">
        <v>2112200</v>
      </c>
      <c r="BL24" t="str">
        <f t="shared" si="0"/>
        <v>B</v>
      </c>
    </row>
    <row r="25" spans="1:64">
      <c r="A25" t="s">
        <v>484</v>
      </c>
      <c r="B25" t="s">
        <v>539</v>
      </c>
      <c r="C25" t="s">
        <v>483</v>
      </c>
      <c r="D25" t="s">
        <v>534</v>
      </c>
      <c r="E25" t="s">
        <v>533</v>
      </c>
      <c r="F25">
        <v>5541766</v>
      </c>
      <c r="G25">
        <v>5498539</v>
      </c>
      <c r="H25">
        <v>5456899</v>
      </c>
      <c r="I25">
        <v>5414847</v>
      </c>
      <c r="J25">
        <v>5370261</v>
      </c>
      <c r="K25">
        <v>5327265</v>
      </c>
      <c r="L25">
        <v>5281469</v>
      </c>
      <c r="M25">
        <v>5234313</v>
      </c>
      <c r="N25">
        <v>5183803</v>
      </c>
      <c r="O25">
        <v>5128878</v>
      </c>
      <c r="P25">
        <v>5061496</v>
      </c>
      <c r="Q25">
        <v>4981753</v>
      </c>
      <c r="R25">
        <v>4897996</v>
      </c>
      <c r="S25">
        <v>4809523</v>
      </c>
      <c r="T25">
        <v>4714698</v>
      </c>
      <c r="U25">
        <v>4625987</v>
      </c>
      <c r="V25">
        <v>4533373</v>
      </c>
      <c r="W25">
        <v>4443919</v>
      </c>
      <c r="X25">
        <v>4357973</v>
      </c>
      <c r="Y25">
        <v>4274272</v>
      </c>
      <c r="Z25">
        <v>4194898</v>
      </c>
      <c r="AA25">
        <v>4118594</v>
      </c>
      <c r="AB25">
        <v>4041007</v>
      </c>
      <c r="AC25">
        <v>3963186</v>
      </c>
      <c r="AD25">
        <v>3884720</v>
      </c>
      <c r="AE25">
        <v>3807158</v>
      </c>
      <c r="AF25">
        <v>3730271</v>
      </c>
      <c r="AG25">
        <v>3653104</v>
      </c>
      <c r="AH25">
        <v>3561979</v>
      </c>
      <c r="AI25">
        <v>3500006</v>
      </c>
      <c r="AJ25">
        <v>3466196</v>
      </c>
      <c r="AK25">
        <v>3427834</v>
      </c>
      <c r="AL25">
        <v>3395185</v>
      </c>
      <c r="AM25">
        <v>3363000</v>
      </c>
      <c r="AN25">
        <v>3319582</v>
      </c>
      <c r="AO25">
        <v>3269624</v>
      </c>
      <c r="AP25">
        <v>3219907</v>
      </c>
      <c r="AQ25">
        <v>3167936</v>
      </c>
      <c r="AR25">
        <v>3114946</v>
      </c>
      <c r="AS25">
        <v>3059960</v>
      </c>
      <c r="AT25">
        <v>2996577</v>
      </c>
      <c r="AU25">
        <v>2933092</v>
      </c>
      <c r="AV25">
        <v>2867027</v>
      </c>
      <c r="AW25">
        <v>2800401</v>
      </c>
      <c r="AX25">
        <v>2735436</v>
      </c>
      <c r="AY25">
        <v>2671686</v>
      </c>
      <c r="AZ25">
        <v>2611003</v>
      </c>
      <c r="BA25">
        <v>2555356</v>
      </c>
      <c r="BB25">
        <v>2503383</v>
      </c>
      <c r="BC25">
        <v>2455407</v>
      </c>
      <c r="BD25">
        <v>2409184</v>
      </c>
      <c r="BE25">
        <v>2363935</v>
      </c>
      <c r="BF25">
        <v>2321925</v>
      </c>
      <c r="BG25">
        <v>2283482</v>
      </c>
      <c r="BH25">
        <v>2247638</v>
      </c>
      <c r="BI25">
        <v>2214212</v>
      </c>
      <c r="BJ25">
        <v>2182264</v>
      </c>
      <c r="BL25" t="str">
        <f t="shared" si="0"/>
        <v>B</v>
      </c>
    </row>
    <row r="26" spans="1:64">
      <c r="A26" t="s">
        <v>482</v>
      </c>
      <c r="B26" t="s">
        <v>539</v>
      </c>
      <c r="C26" t="s">
        <v>481</v>
      </c>
      <c r="D26" t="s">
        <v>534</v>
      </c>
      <c r="E26" t="s">
        <v>533</v>
      </c>
      <c r="F26">
        <v>42324</v>
      </c>
      <c r="G26">
        <v>43829</v>
      </c>
      <c r="H26">
        <v>45371</v>
      </c>
      <c r="I26">
        <v>46976</v>
      </c>
      <c r="J26">
        <v>48659</v>
      </c>
      <c r="K26">
        <v>50427</v>
      </c>
      <c r="L26">
        <v>52301</v>
      </c>
      <c r="M26">
        <v>54250</v>
      </c>
      <c r="N26">
        <v>56233</v>
      </c>
      <c r="O26">
        <v>58154</v>
      </c>
      <c r="P26">
        <v>59914</v>
      </c>
      <c r="Q26">
        <v>61392</v>
      </c>
      <c r="R26">
        <v>62754</v>
      </c>
      <c r="S26">
        <v>64016</v>
      </c>
      <c r="T26">
        <v>65221</v>
      </c>
      <c r="U26">
        <v>66402</v>
      </c>
      <c r="V26">
        <v>67557</v>
      </c>
      <c r="W26">
        <v>68695</v>
      </c>
      <c r="X26">
        <v>69906</v>
      </c>
      <c r="Y26">
        <v>71307</v>
      </c>
      <c r="Z26">
        <v>72980</v>
      </c>
      <c r="AA26">
        <v>74989</v>
      </c>
      <c r="AB26">
        <v>77277</v>
      </c>
      <c r="AC26">
        <v>79779</v>
      </c>
      <c r="AD26">
        <v>82402</v>
      </c>
      <c r="AE26">
        <v>85068</v>
      </c>
      <c r="AF26">
        <v>87789</v>
      </c>
      <c r="AG26">
        <v>90582</v>
      </c>
      <c r="AH26">
        <v>93370</v>
      </c>
      <c r="AI26">
        <v>96037</v>
      </c>
      <c r="AJ26">
        <v>98530</v>
      </c>
      <c r="AK26">
        <v>100712</v>
      </c>
      <c r="AL26">
        <v>102306</v>
      </c>
      <c r="AM26">
        <v>103956</v>
      </c>
      <c r="AN26">
        <v>106002</v>
      </c>
      <c r="AO26">
        <v>108689</v>
      </c>
      <c r="AP26">
        <v>112120</v>
      </c>
      <c r="AQ26">
        <v>116181</v>
      </c>
      <c r="AR26">
        <v>120630</v>
      </c>
      <c r="AS26">
        <v>125101</v>
      </c>
      <c r="AT26">
        <v>129437</v>
      </c>
      <c r="AU26">
        <v>134142</v>
      </c>
      <c r="AV26">
        <v>138649</v>
      </c>
      <c r="AW26">
        <v>143040</v>
      </c>
      <c r="AX26">
        <v>147487</v>
      </c>
      <c r="AY26">
        <v>152089</v>
      </c>
      <c r="AZ26">
        <v>156884</v>
      </c>
      <c r="BA26">
        <v>161823</v>
      </c>
      <c r="BB26">
        <v>166857</v>
      </c>
      <c r="BC26">
        <v>171933</v>
      </c>
      <c r="BD26">
        <v>177003</v>
      </c>
      <c r="BE26">
        <v>181984</v>
      </c>
      <c r="BF26">
        <v>186883</v>
      </c>
      <c r="BG26">
        <v>191716</v>
      </c>
      <c r="BH26">
        <v>196513</v>
      </c>
      <c r="BI26">
        <v>201298</v>
      </c>
      <c r="BJ26">
        <v>206063</v>
      </c>
      <c r="BL26" t="str">
        <f t="shared" si="0"/>
        <v>B</v>
      </c>
    </row>
    <row r="27" spans="1:64">
      <c r="A27" t="s">
        <v>480</v>
      </c>
      <c r="B27" t="s">
        <v>539</v>
      </c>
      <c r="C27" t="s">
        <v>479</v>
      </c>
      <c r="D27" t="s">
        <v>534</v>
      </c>
      <c r="E27" t="s">
        <v>533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L27" t="str">
        <f t="shared" si="0"/>
        <v>B</v>
      </c>
    </row>
    <row r="28" spans="1:64">
      <c r="A28" t="s">
        <v>478</v>
      </c>
      <c r="B28" t="s">
        <v>539</v>
      </c>
      <c r="C28" t="s">
        <v>477</v>
      </c>
      <c r="D28" t="s">
        <v>534</v>
      </c>
      <c r="E28" t="s">
        <v>533</v>
      </c>
      <c r="F28">
        <v>2335663</v>
      </c>
      <c r="G28">
        <v>2369611</v>
      </c>
      <c r="H28">
        <v>2404299</v>
      </c>
      <c r="I28">
        <v>2439767</v>
      </c>
      <c r="J28">
        <v>2476047</v>
      </c>
      <c r="K28">
        <v>2513304</v>
      </c>
      <c r="L28">
        <v>2551441</v>
      </c>
      <c r="M28">
        <v>2590493</v>
      </c>
      <c r="N28">
        <v>2630501</v>
      </c>
      <c r="O28">
        <v>2671546</v>
      </c>
      <c r="P28">
        <v>2713560</v>
      </c>
      <c r="Q28">
        <v>2756582</v>
      </c>
      <c r="R28">
        <v>2800574</v>
      </c>
      <c r="S28">
        <v>2845708</v>
      </c>
      <c r="T28">
        <v>2892083</v>
      </c>
      <c r="U28">
        <v>2939733</v>
      </c>
      <c r="V28">
        <v>2988754</v>
      </c>
      <c r="W28">
        <v>3012190</v>
      </c>
      <c r="X28">
        <v>3026035</v>
      </c>
      <c r="Y28">
        <v>3038481</v>
      </c>
      <c r="Z28">
        <v>3049057</v>
      </c>
      <c r="AA28">
        <v>3058047</v>
      </c>
      <c r="AB28">
        <v>3065104</v>
      </c>
      <c r="AC28">
        <v>3070214</v>
      </c>
      <c r="AD28">
        <v>3072932</v>
      </c>
      <c r="AE28">
        <v>3073537</v>
      </c>
      <c r="AF28">
        <v>3071660</v>
      </c>
      <c r="AG28">
        <v>3067580</v>
      </c>
      <c r="AH28">
        <v>3061492</v>
      </c>
      <c r="AI28">
        <v>3054213</v>
      </c>
      <c r="AJ28">
        <v>3045749</v>
      </c>
      <c r="AK28">
        <v>3036223</v>
      </c>
      <c r="AL28">
        <v>3027552</v>
      </c>
      <c r="AM28">
        <v>3042859</v>
      </c>
      <c r="AN28">
        <v>3057684</v>
      </c>
      <c r="AO28">
        <v>3072086</v>
      </c>
      <c r="AP28">
        <v>3095389</v>
      </c>
      <c r="AQ28">
        <v>3118433</v>
      </c>
      <c r="AR28">
        <v>3140994</v>
      </c>
      <c r="AS28">
        <v>3162536</v>
      </c>
      <c r="AT28">
        <v>3182858</v>
      </c>
      <c r="AU28">
        <v>3202029</v>
      </c>
      <c r="AV28">
        <v>3219823</v>
      </c>
      <c r="AW28">
        <v>3236596</v>
      </c>
      <c r="AX28">
        <v>3252420</v>
      </c>
      <c r="AY28">
        <v>3267444</v>
      </c>
      <c r="AZ28">
        <v>3281473</v>
      </c>
      <c r="BA28">
        <v>3294686</v>
      </c>
      <c r="BB28">
        <v>3307150</v>
      </c>
      <c r="BC28">
        <v>3318853</v>
      </c>
      <c r="BD28">
        <v>3329951</v>
      </c>
      <c r="BE28">
        <v>3340467</v>
      </c>
      <c r="BF28">
        <v>3350304</v>
      </c>
      <c r="BG28">
        <v>3359701</v>
      </c>
      <c r="BH28">
        <v>3368589</v>
      </c>
      <c r="BI28">
        <v>3376995</v>
      </c>
      <c r="BJ28">
        <v>3384934</v>
      </c>
      <c r="BL28" t="str">
        <f t="shared" si="0"/>
        <v>B</v>
      </c>
    </row>
    <row r="29" spans="1:64">
      <c r="A29" t="s">
        <v>476</v>
      </c>
      <c r="B29" t="s">
        <v>539</v>
      </c>
      <c r="C29" t="s">
        <v>475</v>
      </c>
      <c r="D29" t="s">
        <v>534</v>
      </c>
      <c r="E29" t="s">
        <v>533</v>
      </c>
      <c r="F29">
        <v>38891711</v>
      </c>
      <c r="G29">
        <v>39315725</v>
      </c>
      <c r="H29">
        <v>39742281</v>
      </c>
      <c r="I29">
        <v>40154044</v>
      </c>
      <c r="J29">
        <v>40536437</v>
      </c>
      <c r="K29">
        <v>40883136</v>
      </c>
      <c r="L29">
        <v>41188409</v>
      </c>
      <c r="M29">
        <v>41456121</v>
      </c>
      <c r="N29">
        <v>41683417</v>
      </c>
      <c r="O29">
        <v>41876543</v>
      </c>
      <c r="P29">
        <v>42030536</v>
      </c>
      <c r="Q29">
        <v>42127046</v>
      </c>
      <c r="R29">
        <v>42181485</v>
      </c>
      <c r="S29">
        <v>42208301</v>
      </c>
      <c r="T29">
        <v>42210567</v>
      </c>
      <c r="U29">
        <v>42195781</v>
      </c>
      <c r="V29">
        <v>42162015</v>
      </c>
      <c r="W29">
        <v>42112130</v>
      </c>
      <c r="X29">
        <v>42041377</v>
      </c>
      <c r="Y29">
        <v>41951277</v>
      </c>
      <c r="Z29">
        <v>41838889</v>
      </c>
      <c r="AA29">
        <v>41711594</v>
      </c>
      <c r="AB29">
        <v>41560028</v>
      </c>
      <c r="AC29">
        <v>41377910</v>
      </c>
      <c r="AD29">
        <v>41154932</v>
      </c>
      <c r="AE29">
        <v>40890118</v>
      </c>
      <c r="AF29">
        <v>40576188</v>
      </c>
      <c r="AG29">
        <v>40221975</v>
      </c>
      <c r="AH29">
        <v>39827946</v>
      </c>
      <c r="AI29">
        <v>39402933</v>
      </c>
      <c r="AJ29">
        <v>38948052</v>
      </c>
      <c r="AK29">
        <v>38465272</v>
      </c>
      <c r="AL29">
        <v>37954804</v>
      </c>
      <c r="AM29">
        <v>37427434</v>
      </c>
      <c r="AN29">
        <v>36887092</v>
      </c>
      <c r="AO29">
        <v>36338211</v>
      </c>
      <c r="AP29">
        <v>35782889</v>
      </c>
      <c r="AQ29">
        <v>35104063</v>
      </c>
      <c r="AR29">
        <v>34406802</v>
      </c>
      <c r="AS29">
        <v>33694963</v>
      </c>
      <c r="AT29">
        <v>32968089</v>
      </c>
      <c r="AU29">
        <v>32789666</v>
      </c>
      <c r="AV29">
        <v>32643365</v>
      </c>
      <c r="AW29">
        <v>32476348</v>
      </c>
      <c r="AX29">
        <v>32290435</v>
      </c>
      <c r="AY29">
        <v>32086234</v>
      </c>
      <c r="AZ29">
        <v>31861822</v>
      </c>
      <c r="BA29">
        <v>31618729</v>
      </c>
      <c r="BB29">
        <v>31361022</v>
      </c>
      <c r="BC29">
        <v>31097605</v>
      </c>
      <c r="BD29">
        <v>30828136</v>
      </c>
      <c r="BE29">
        <v>30552052</v>
      </c>
      <c r="BF29">
        <v>30282703</v>
      </c>
      <c r="BG29">
        <v>30015176</v>
      </c>
      <c r="BH29">
        <v>29747727</v>
      </c>
      <c r="BI29">
        <v>29479357</v>
      </c>
      <c r="BJ29">
        <v>29210529</v>
      </c>
      <c r="BL29" t="str">
        <f t="shared" si="0"/>
        <v>B</v>
      </c>
    </row>
    <row r="30" spans="1:64">
      <c r="A30" t="s">
        <v>474</v>
      </c>
      <c r="B30" t="s">
        <v>539</v>
      </c>
      <c r="C30" t="s">
        <v>473</v>
      </c>
      <c r="D30" t="s">
        <v>534</v>
      </c>
      <c r="E30" t="s">
        <v>533</v>
      </c>
      <c r="F30">
        <v>146007</v>
      </c>
      <c r="G30">
        <v>146307</v>
      </c>
      <c r="H30">
        <v>146711</v>
      </c>
      <c r="I30">
        <v>147171</v>
      </c>
      <c r="J30">
        <v>147605</v>
      </c>
      <c r="K30">
        <v>147954</v>
      </c>
      <c r="L30">
        <v>148203</v>
      </c>
      <c r="M30">
        <v>148392</v>
      </c>
      <c r="N30">
        <v>148581</v>
      </c>
      <c r="O30">
        <v>148855</v>
      </c>
      <c r="P30">
        <v>149187</v>
      </c>
      <c r="Q30">
        <v>149410</v>
      </c>
      <c r="R30">
        <v>149763</v>
      </c>
      <c r="S30">
        <v>150193</v>
      </c>
      <c r="T30">
        <v>150629</v>
      </c>
      <c r="U30">
        <v>151016</v>
      </c>
      <c r="V30">
        <v>151342</v>
      </c>
      <c r="W30">
        <v>151619</v>
      </c>
      <c r="X30">
        <v>151834</v>
      </c>
      <c r="Y30">
        <v>151980</v>
      </c>
      <c r="Z30">
        <v>152371</v>
      </c>
      <c r="AA30">
        <v>154756</v>
      </c>
      <c r="AB30">
        <v>157067</v>
      </c>
      <c r="AC30">
        <v>159323</v>
      </c>
      <c r="AD30">
        <v>161575</v>
      </c>
      <c r="AE30">
        <v>163855</v>
      </c>
      <c r="AF30">
        <v>166183</v>
      </c>
      <c r="AG30">
        <v>168550</v>
      </c>
      <c r="AH30">
        <v>170938</v>
      </c>
      <c r="AI30">
        <v>173328</v>
      </c>
      <c r="AJ30">
        <v>175362</v>
      </c>
      <c r="AK30">
        <v>175650</v>
      </c>
      <c r="AL30">
        <v>175941</v>
      </c>
      <c r="AM30">
        <v>176228</v>
      </c>
      <c r="AN30">
        <v>176523</v>
      </c>
      <c r="AO30">
        <v>176828</v>
      </c>
      <c r="AP30">
        <v>177155</v>
      </c>
      <c r="AQ30">
        <v>177494</v>
      </c>
      <c r="AR30">
        <v>177830</v>
      </c>
      <c r="AS30">
        <v>178145</v>
      </c>
      <c r="AT30">
        <v>178558</v>
      </c>
      <c r="AU30">
        <v>179597</v>
      </c>
      <c r="AV30">
        <v>180609</v>
      </c>
      <c r="AW30">
        <v>181612</v>
      </c>
      <c r="AX30">
        <v>182654</v>
      </c>
      <c r="AY30">
        <v>183753</v>
      </c>
      <c r="AZ30">
        <v>184931</v>
      </c>
      <c r="BA30">
        <v>186164</v>
      </c>
      <c r="BB30">
        <v>187440</v>
      </c>
      <c r="BC30">
        <v>188705</v>
      </c>
      <c r="BD30">
        <v>189939</v>
      </c>
      <c r="BE30">
        <v>191075</v>
      </c>
      <c r="BF30">
        <v>192128</v>
      </c>
      <c r="BG30">
        <v>193089</v>
      </c>
      <c r="BH30">
        <v>193966</v>
      </c>
      <c r="BI30">
        <v>194760</v>
      </c>
      <c r="BJ30">
        <v>195465</v>
      </c>
      <c r="BL30" t="str">
        <f t="shared" si="0"/>
        <v>B</v>
      </c>
    </row>
    <row r="31" spans="1:64">
      <c r="A31" t="s">
        <v>472</v>
      </c>
      <c r="B31" t="s">
        <v>539</v>
      </c>
      <c r="C31" t="s">
        <v>471</v>
      </c>
      <c r="D31" t="s">
        <v>534</v>
      </c>
      <c r="E31" t="s">
        <v>533</v>
      </c>
      <c r="F31">
        <v>46267</v>
      </c>
      <c r="G31">
        <v>46883</v>
      </c>
      <c r="H31">
        <v>47381</v>
      </c>
      <c r="I31">
        <v>47799</v>
      </c>
      <c r="J31">
        <v>48165</v>
      </c>
      <c r="K31">
        <v>48524</v>
      </c>
      <c r="L31">
        <v>48862</v>
      </c>
      <c r="M31">
        <v>49160</v>
      </c>
      <c r="N31">
        <v>49400</v>
      </c>
      <c r="O31">
        <v>49575</v>
      </c>
      <c r="P31">
        <v>49663</v>
      </c>
      <c r="Q31">
        <v>49659</v>
      </c>
      <c r="R31">
        <v>52235</v>
      </c>
      <c r="S31">
        <v>55230</v>
      </c>
      <c r="T31">
        <v>58307</v>
      </c>
      <c r="U31">
        <v>61445</v>
      </c>
      <c r="V31">
        <v>64638</v>
      </c>
      <c r="W31">
        <v>67887</v>
      </c>
      <c r="X31">
        <v>71167</v>
      </c>
      <c r="Y31">
        <v>74473</v>
      </c>
      <c r="Z31">
        <v>77793</v>
      </c>
      <c r="AA31">
        <v>81104</v>
      </c>
      <c r="AB31">
        <v>82381</v>
      </c>
      <c r="AC31">
        <v>83204</v>
      </c>
      <c r="AD31">
        <v>83976</v>
      </c>
      <c r="AE31">
        <v>84749</v>
      </c>
      <c r="AF31">
        <v>85506</v>
      </c>
      <c r="AG31">
        <v>86250</v>
      </c>
      <c r="AH31">
        <v>86976</v>
      </c>
      <c r="AI31">
        <v>87703</v>
      </c>
      <c r="AJ31">
        <v>88419</v>
      </c>
      <c r="AK31">
        <v>89122</v>
      </c>
      <c r="AL31">
        <v>90194</v>
      </c>
      <c r="AM31">
        <v>91276</v>
      </c>
      <c r="AN31">
        <v>92283</v>
      </c>
      <c r="AO31">
        <v>93188</v>
      </c>
      <c r="AP31">
        <v>93975</v>
      </c>
      <c r="AQ31">
        <v>94654</v>
      </c>
      <c r="AR31">
        <v>95224</v>
      </c>
      <c r="AS31">
        <v>95704</v>
      </c>
      <c r="AT31">
        <v>96093</v>
      </c>
      <c r="AU31">
        <v>96416</v>
      </c>
      <c r="AV31">
        <v>96651</v>
      </c>
      <c r="AW31">
        <v>96807</v>
      </c>
      <c r="AX31">
        <v>96852</v>
      </c>
      <c r="AY31">
        <v>96756</v>
      </c>
      <c r="AZ31">
        <v>96520</v>
      </c>
      <c r="BA31">
        <v>96171</v>
      </c>
      <c r="BB31">
        <v>95776</v>
      </c>
      <c r="BC31">
        <v>95429</v>
      </c>
      <c r="BD31">
        <v>95183</v>
      </c>
      <c r="BE31">
        <v>95067</v>
      </c>
      <c r="BF31">
        <v>95048</v>
      </c>
      <c r="BG31">
        <v>95096</v>
      </c>
      <c r="BH31">
        <v>95157</v>
      </c>
      <c r="BI31">
        <v>95191</v>
      </c>
      <c r="BJ31">
        <v>95198</v>
      </c>
      <c r="BL31" t="str">
        <f t="shared" si="0"/>
        <v>B</v>
      </c>
    </row>
    <row r="32" spans="1:64">
      <c r="A32" t="s">
        <v>470</v>
      </c>
      <c r="B32" t="s">
        <v>539</v>
      </c>
      <c r="C32" t="s">
        <v>469</v>
      </c>
      <c r="D32" t="s">
        <v>534</v>
      </c>
      <c r="E32" t="s">
        <v>533</v>
      </c>
      <c r="F32">
        <v>215259</v>
      </c>
      <c r="G32">
        <v>220237</v>
      </c>
      <c r="H32">
        <v>225320</v>
      </c>
      <c r="I32">
        <v>230624</v>
      </c>
      <c r="J32">
        <v>236329</v>
      </c>
      <c r="K32">
        <v>242537</v>
      </c>
      <c r="L32">
        <v>249289</v>
      </c>
      <c r="M32">
        <v>256531</v>
      </c>
      <c r="N32">
        <v>264178</v>
      </c>
      <c r="O32">
        <v>272080</v>
      </c>
      <c r="P32">
        <v>280137</v>
      </c>
      <c r="Q32">
        <v>288298</v>
      </c>
      <c r="R32">
        <v>296564</v>
      </c>
      <c r="S32">
        <v>304969</v>
      </c>
      <c r="T32">
        <v>313577</v>
      </c>
      <c r="U32">
        <v>322417</v>
      </c>
      <c r="V32">
        <v>331498</v>
      </c>
      <c r="W32">
        <v>340781</v>
      </c>
      <c r="X32">
        <v>350052</v>
      </c>
      <c r="Y32">
        <v>359086</v>
      </c>
      <c r="Z32">
        <v>367715</v>
      </c>
      <c r="AA32">
        <v>375626</v>
      </c>
      <c r="AB32">
        <v>382841</v>
      </c>
      <c r="AC32">
        <v>389952</v>
      </c>
      <c r="AD32">
        <v>397767</v>
      </c>
      <c r="AE32">
        <v>406720</v>
      </c>
      <c r="AF32">
        <v>417382</v>
      </c>
      <c r="AG32">
        <v>429175</v>
      </c>
      <c r="AH32">
        <v>440049</v>
      </c>
      <c r="AI32">
        <v>447298</v>
      </c>
      <c r="AJ32">
        <v>449231</v>
      </c>
      <c r="AK32">
        <v>445081</v>
      </c>
      <c r="AL32">
        <v>436052</v>
      </c>
      <c r="AM32">
        <v>424818</v>
      </c>
      <c r="AN32">
        <v>415015</v>
      </c>
      <c r="AO32">
        <v>409137</v>
      </c>
      <c r="AP32">
        <v>407865</v>
      </c>
      <c r="AQ32">
        <v>410308</v>
      </c>
      <c r="AR32">
        <v>415415</v>
      </c>
      <c r="AS32">
        <v>421597</v>
      </c>
      <c r="AT32">
        <v>427665</v>
      </c>
      <c r="AU32">
        <v>433474</v>
      </c>
      <c r="AV32">
        <v>439215</v>
      </c>
      <c r="AW32">
        <v>444583</v>
      </c>
      <c r="AX32">
        <v>449254</v>
      </c>
      <c r="AY32">
        <v>453311</v>
      </c>
      <c r="AZ32">
        <v>459051</v>
      </c>
      <c r="BA32">
        <v>463910</v>
      </c>
      <c r="BB32">
        <v>467982</v>
      </c>
      <c r="BC32">
        <v>471471</v>
      </c>
      <c r="BD32">
        <v>474473</v>
      </c>
      <c r="BE32">
        <v>477000</v>
      </c>
      <c r="BF32">
        <v>479128</v>
      </c>
      <c r="BG32">
        <v>480862</v>
      </c>
      <c r="BH32">
        <v>482190</v>
      </c>
      <c r="BI32">
        <v>483109</v>
      </c>
      <c r="BJ32">
        <v>483629</v>
      </c>
      <c r="BL32" t="str">
        <f t="shared" si="0"/>
        <v>B</v>
      </c>
    </row>
    <row r="33" spans="1:64">
      <c r="A33" t="s">
        <v>468</v>
      </c>
      <c r="B33" t="s">
        <v>539</v>
      </c>
      <c r="C33" t="s">
        <v>467</v>
      </c>
      <c r="D33" t="s">
        <v>534</v>
      </c>
      <c r="E33" t="s">
        <v>533</v>
      </c>
      <c r="F33">
        <v>508501</v>
      </c>
      <c r="G33">
        <v>520610</v>
      </c>
      <c r="H33">
        <v>533577</v>
      </c>
      <c r="I33">
        <v>547426</v>
      </c>
      <c r="J33">
        <v>561528</v>
      </c>
      <c r="K33">
        <v>574264</v>
      </c>
      <c r="L33">
        <v>587343</v>
      </c>
      <c r="M33">
        <v>600711</v>
      </c>
      <c r="N33">
        <v>614247</v>
      </c>
      <c r="O33">
        <v>627765</v>
      </c>
      <c r="P33">
        <v>641104</v>
      </c>
      <c r="Q33">
        <v>653976</v>
      </c>
      <c r="R33">
        <v>670817</v>
      </c>
      <c r="S33">
        <v>688733</v>
      </c>
      <c r="T33">
        <v>707649</v>
      </c>
      <c r="U33">
        <v>727697</v>
      </c>
      <c r="V33">
        <v>748865</v>
      </c>
      <c r="W33">
        <v>770874</v>
      </c>
      <c r="X33">
        <v>793187</v>
      </c>
      <c r="Y33">
        <v>815135</v>
      </c>
      <c r="Z33">
        <v>836177</v>
      </c>
      <c r="AA33">
        <v>856138</v>
      </c>
      <c r="AB33">
        <v>866209</v>
      </c>
      <c r="AC33">
        <v>871645</v>
      </c>
      <c r="AD33">
        <v>873382</v>
      </c>
      <c r="AE33">
        <v>871335</v>
      </c>
      <c r="AF33">
        <v>865110</v>
      </c>
      <c r="AG33">
        <v>854664</v>
      </c>
      <c r="AH33">
        <v>840102</v>
      </c>
      <c r="AI33">
        <v>821886</v>
      </c>
      <c r="AJ33">
        <v>800112</v>
      </c>
      <c r="AK33">
        <v>775065</v>
      </c>
      <c r="AL33">
        <v>779700</v>
      </c>
      <c r="AM33">
        <v>787912</v>
      </c>
      <c r="AN33">
        <v>794925</v>
      </c>
      <c r="AO33">
        <v>800536</v>
      </c>
      <c r="AP33">
        <v>804757</v>
      </c>
      <c r="AQ33">
        <v>807731</v>
      </c>
      <c r="AR33">
        <v>809351</v>
      </c>
      <c r="AS33">
        <v>809610</v>
      </c>
      <c r="AT33">
        <v>808535</v>
      </c>
      <c r="AU33">
        <v>806182</v>
      </c>
      <c r="AV33">
        <v>812121</v>
      </c>
      <c r="AW33">
        <v>819044</v>
      </c>
      <c r="AX33">
        <v>826107</v>
      </c>
      <c r="AY33">
        <v>833779</v>
      </c>
      <c r="AZ33">
        <v>842141</v>
      </c>
      <c r="BA33">
        <v>851168</v>
      </c>
      <c r="BB33">
        <v>860832</v>
      </c>
      <c r="BC33">
        <v>871069</v>
      </c>
      <c r="BD33">
        <v>881806</v>
      </c>
      <c r="BE33">
        <v>893009</v>
      </c>
      <c r="BF33">
        <v>904694</v>
      </c>
      <c r="BG33">
        <v>916578</v>
      </c>
      <c r="BH33">
        <v>928431</v>
      </c>
      <c r="BI33">
        <v>940146</v>
      </c>
      <c r="BJ33">
        <v>951635</v>
      </c>
      <c r="BL33" t="str">
        <f t="shared" si="0"/>
        <v>B</v>
      </c>
    </row>
    <row r="34" spans="1:64">
      <c r="A34" t="s">
        <v>466</v>
      </c>
      <c r="B34" t="s">
        <v>539</v>
      </c>
      <c r="C34" t="s">
        <v>465</v>
      </c>
      <c r="D34" t="s">
        <v>534</v>
      </c>
      <c r="E34" t="s">
        <v>533</v>
      </c>
      <c r="F34">
        <v>1201303</v>
      </c>
      <c r="G34">
        <v>1211897</v>
      </c>
      <c r="H34">
        <v>1223255</v>
      </c>
      <c r="I34">
        <v>1235309</v>
      </c>
      <c r="J34">
        <v>1247902</v>
      </c>
      <c r="K34">
        <v>1261044</v>
      </c>
      <c r="L34">
        <v>1274752</v>
      </c>
      <c r="M34">
        <v>1288952</v>
      </c>
      <c r="N34">
        <v>1302202</v>
      </c>
      <c r="O34">
        <v>1314683</v>
      </c>
      <c r="P34">
        <v>1325960</v>
      </c>
      <c r="Q34">
        <v>1335873</v>
      </c>
      <c r="R34">
        <v>1344702</v>
      </c>
      <c r="S34">
        <v>1353213</v>
      </c>
      <c r="T34">
        <v>1362221</v>
      </c>
      <c r="U34">
        <v>1372398</v>
      </c>
      <c r="V34">
        <v>1390577</v>
      </c>
      <c r="W34">
        <v>1416180</v>
      </c>
      <c r="X34">
        <v>1443928</v>
      </c>
      <c r="Y34">
        <v>1474332</v>
      </c>
      <c r="Z34">
        <v>1507554</v>
      </c>
      <c r="AA34">
        <v>1544145</v>
      </c>
      <c r="AB34">
        <v>1583569</v>
      </c>
      <c r="AC34">
        <v>1623928</v>
      </c>
      <c r="AD34">
        <v>1662692</v>
      </c>
      <c r="AE34">
        <v>1698237</v>
      </c>
      <c r="AF34">
        <v>1729628</v>
      </c>
      <c r="AG34">
        <v>1757680</v>
      </c>
      <c r="AH34">
        <v>1784509</v>
      </c>
      <c r="AI34">
        <v>1817135</v>
      </c>
      <c r="AJ34">
        <v>1857206</v>
      </c>
      <c r="AK34">
        <v>1902047</v>
      </c>
      <c r="AL34">
        <v>1950761</v>
      </c>
      <c r="AM34">
        <v>2002007</v>
      </c>
      <c r="AN34">
        <v>2053763</v>
      </c>
      <c r="AO34">
        <v>2104498</v>
      </c>
      <c r="AP34">
        <v>2153847</v>
      </c>
      <c r="AQ34">
        <v>2202046</v>
      </c>
      <c r="AR34">
        <v>2249265</v>
      </c>
      <c r="AS34">
        <v>2295722</v>
      </c>
      <c r="AT34">
        <v>2341647</v>
      </c>
      <c r="AU34">
        <v>2386696</v>
      </c>
      <c r="AV34">
        <v>2430457</v>
      </c>
      <c r="AW34">
        <v>2473251</v>
      </c>
      <c r="AX34">
        <v>2515501</v>
      </c>
      <c r="AY34">
        <v>2556580</v>
      </c>
      <c r="AZ34">
        <v>2597401</v>
      </c>
      <c r="BA34">
        <v>2637399</v>
      </c>
      <c r="BB34">
        <v>2673716</v>
      </c>
      <c r="BC34">
        <v>2702436</v>
      </c>
      <c r="BD34">
        <v>2721252</v>
      </c>
      <c r="BE34">
        <v>2728931</v>
      </c>
      <c r="BF34">
        <v>2727568</v>
      </c>
      <c r="BG34">
        <v>2722290</v>
      </c>
      <c r="BH34">
        <v>2720117</v>
      </c>
      <c r="BI34">
        <v>2725978</v>
      </c>
      <c r="BJ34">
        <v>2741518</v>
      </c>
      <c r="BL34" t="str">
        <f t="shared" si="0"/>
        <v>C</v>
      </c>
    </row>
    <row r="35" spans="1:64">
      <c r="A35" t="s">
        <v>464</v>
      </c>
      <c r="B35" t="s">
        <v>539</v>
      </c>
      <c r="C35" t="s">
        <v>463</v>
      </c>
      <c r="D35" t="s">
        <v>534</v>
      </c>
      <c r="E35" t="s">
        <v>533</v>
      </c>
      <c r="F35">
        <v>5540868</v>
      </c>
      <c r="G35">
        <v>5541960</v>
      </c>
      <c r="H35">
        <v>5492247</v>
      </c>
      <c r="I35">
        <v>5441341</v>
      </c>
      <c r="J35">
        <v>5390322</v>
      </c>
      <c r="K35">
        <v>5334312</v>
      </c>
      <c r="L35">
        <v>5284252</v>
      </c>
      <c r="M35">
        <v>5275481</v>
      </c>
      <c r="N35">
        <v>5256115</v>
      </c>
      <c r="O35">
        <v>5223145</v>
      </c>
      <c r="P35">
        <v>5191541</v>
      </c>
      <c r="Q35">
        <v>5175447</v>
      </c>
      <c r="R35">
        <v>5284850</v>
      </c>
      <c r="S35">
        <v>5401988</v>
      </c>
      <c r="T35">
        <v>5527043</v>
      </c>
      <c r="U35">
        <v>5660443</v>
      </c>
      <c r="V35">
        <v>5761204</v>
      </c>
      <c r="W35">
        <v>5819788</v>
      </c>
      <c r="X35">
        <v>5868870</v>
      </c>
      <c r="Y35">
        <v>5918004</v>
      </c>
      <c r="Z35">
        <v>5985198</v>
      </c>
      <c r="AA35">
        <v>6047712</v>
      </c>
      <c r="AB35">
        <v>6080235</v>
      </c>
      <c r="AC35">
        <v>6100530</v>
      </c>
      <c r="AD35">
        <v>6118361</v>
      </c>
      <c r="AE35">
        <v>6134245</v>
      </c>
      <c r="AF35">
        <v>6157416</v>
      </c>
      <c r="AG35">
        <v>6233409</v>
      </c>
      <c r="AH35">
        <v>6309029</v>
      </c>
      <c r="AI35">
        <v>6417090</v>
      </c>
      <c r="AJ35">
        <v>6508096</v>
      </c>
      <c r="AK35">
        <v>6586539</v>
      </c>
      <c r="AL35">
        <v>6591734</v>
      </c>
      <c r="AM35">
        <v>6587858</v>
      </c>
      <c r="AN35">
        <v>6575215</v>
      </c>
      <c r="AO35">
        <v>6553280</v>
      </c>
      <c r="AP35">
        <v>6542357</v>
      </c>
      <c r="AQ35">
        <v>6495228</v>
      </c>
      <c r="AR35">
        <v>6435543</v>
      </c>
      <c r="AS35">
        <v>6373418</v>
      </c>
      <c r="AT35">
        <v>6314558</v>
      </c>
      <c r="AU35">
        <v>6275436</v>
      </c>
      <c r="AV35">
        <v>6307525</v>
      </c>
      <c r="AW35">
        <v>6345653</v>
      </c>
      <c r="AX35">
        <v>6384602</v>
      </c>
      <c r="AY35">
        <v>6422979</v>
      </c>
      <c r="AZ35">
        <v>6444726</v>
      </c>
      <c r="BA35">
        <v>6447349</v>
      </c>
      <c r="BB35">
        <v>6456994</v>
      </c>
      <c r="BC35">
        <v>6470810</v>
      </c>
      <c r="BD35">
        <v>6482425</v>
      </c>
      <c r="BE35">
        <v>6485634</v>
      </c>
      <c r="BF35">
        <v>6500784</v>
      </c>
      <c r="BG35">
        <v>6513602</v>
      </c>
      <c r="BH35">
        <v>6522427</v>
      </c>
      <c r="BI35">
        <v>6514409</v>
      </c>
      <c r="BJ35">
        <v>6529379</v>
      </c>
      <c r="BL35" t="str">
        <f t="shared" si="0"/>
        <v>C</v>
      </c>
    </row>
    <row r="36" spans="1:64">
      <c r="A36" t="s">
        <v>462</v>
      </c>
      <c r="B36" t="s">
        <v>536</v>
      </c>
      <c r="C36" t="s">
        <v>461</v>
      </c>
      <c r="D36" t="s">
        <v>534</v>
      </c>
      <c r="E36" t="s">
        <v>533</v>
      </c>
      <c r="F36">
        <v>50720637</v>
      </c>
      <c r="G36">
        <v>50539793</v>
      </c>
      <c r="H36">
        <v>50352155</v>
      </c>
      <c r="I36">
        <v>50175481</v>
      </c>
      <c r="J36">
        <v>50005251</v>
      </c>
      <c r="K36">
        <v>49746715</v>
      </c>
      <c r="L36">
        <v>49511646</v>
      </c>
      <c r="M36">
        <v>49426465</v>
      </c>
      <c r="N36">
        <v>49294848</v>
      </c>
      <c r="O36">
        <v>49088427</v>
      </c>
      <c r="P36">
        <v>48793002</v>
      </c>
      <c r="Q36">
        <v>48395086</v>
      </c>
      <c r="R36">
        <v>48011832</v>
      </c>
      <c r="S36">
        <v>47633355</v>
      </c>
      <c r="T36">
        <v>47275359</v>
      </c>
      <c r="U36">
        <v>46957082</v>
      </c>
      <c r="V36">
        <v>46633128</v>
      </c>
      <c r="W36">
        <v>46240308</v>
      </c>
      <c r="X36">
        <v>45775082</v>
      </c>
      <c r="Y36">
        <v>45321917</v>
      </c>
      <c r="Z36">
        <v>44945953</v>
      </c>
      <c r="AA36">
        <v>44711654</v>
      </c>
      <c r="AB36">
        <v>44527051</v>
      </c>
      <c r="AC36">
        <v>44325667</v>
      </c>
      <c r="AD36">
        <v>44107075</v>
      </c>
      <c r="AE36">
        <v>43882202</v>
      </c>
      <c r="AF36">
        <v>43655359</v>
      </c>
      <c r="AG36">
        <v>43414304</v>
      </c>
      <c r="AH36">
        <v>43145850</v>
      </c>
      <c r="AI36">
        <v>42866618</v>
      </c>
      <c r="AJ36">
        <v>42613866</v>
      </c>
      <c r="AK36">
        <v>42195427</v>
      </c>
      <c r="AL36">
        <v>41999836</v>
      </c>
      <c r="AM36">
        <v>42073783</v>
      </c>
      <c r="AN36">
        <v>42081242</v>
      </c>
      <c r="AO36">
        <v>42079218</v>
      </c>
      <c r="AP36">
        <v>41967254</v>
      </c>
      <c r="AQ36">
        <v>41964803</v>
      </c>
      <c r="AR36">
        <v>41899649</v>
      </c>
      <c r="AS36">
        <v>41899909</v>
      </c>
      <c r="AT36">
        <v>41663018</v>
      </c>
      <c r="AU36">
        <v>41426593</v>
      </c>
      <c r="AV36">
        <v>41093389</v>
      </c>
      <c r="AW36">
        <v>40920662</v>
      </c>
      <c r="AX36">
        <v>40764166</v>
      </c>
      <c r="AY36">
        <v>40600307</v>
      </c>
      <c r="AZ36">
        <v>40437866</v>
      </c>
      <c r="BA36">
        <v>40210273</v>
      </c>
      <c r="BB36">
        <v>39984942</v>
      </c>
      <c r="BC36">
        <v>39850108</v>
      </c>
      <c r="BD36">
        <v>39664527</v>
      </c>
      <c r="BE36">
        <v>39482464</v>
      </c>
      <c r="BF36">
        <v>39347991</v>
      </c>
      <c r="BG36">
        <v>39206235</v>
      </c>
      <c r="BH36">
        <v>39049850</v>
      </c>
      <c r="BI36">
        <v>38869284</v>
      </c>
      <c r="BJ36">
        <v>38658132</v>
      </c>
      <c r="BL36" t="str">
        <f t="shared" si="0"/>
        <v>C</v>
      </c>
    </row>
    <row r="37" spans="1:64">
      <c r="A37" t="s">
        <v>460</v>
      </c>
      <c r="B37" t="s">
        <v>539</v>
      </c>
      <c r="C37" t="s">
        <v>459</v>
      </c>
      <c r="D37" t="s">
        <v>534</v>
      </c>
      <c r="E37" t="s">
        <v>533</v>
      </c>
      <c r="F37">
        <v>2609623</v>
      </c>
      <c r="G37">
        <v>2626340</v>
      </c>
      <c r="H37">
        <v>2658208</v>
      </c>
      <c r="I37">
        <v>2679371</v>
      </c>
      <c r="J37">
        <v>2687186</v>
      </c>
      <c r="K37">
        <v>2681269</v>
      </c>
      <c r="L37">
        <v>2671919</v>
      </c>
      <c r="M37">
        <v>2667363</v>
      </c>
      <c r="N37">
        <v>2662877</v>
      </c>
      <c r="O37">
        <v>2654478</v>
      </c>
      <c r="P37">
        <v>2635031</v>
      </c>
      <c r="Q37">
        <v>2634668</v>
      </c>
      <c r="R37">
        <v>2658402</v>
      </c>
      <c r="S37">
        <v>2681695</v>
      </c>
      <c r="T37">
        <v>2699790</v>
      </c>
      <c r="U37">
        <v>2702222</v>
      </c>
      <c r="V37">
        <v>2690413</v>
      </c>
      <c r="W37">
        <v>2684888</v>
      </c>
      <c r="X37">
        <v>2688709</v>
      </c>
      <c r="Y37">
        <v>2697702</v>
      </c>
      <c r="Z37">
        <v>2712037</v>
      </c>
      <c r="AA37">
        <v>2661086</v>
      </c>
      <c r="AB37">
        <v>2560486</v>
      </c>
      <c r="AC37">
        <v>2456593</v>
      </c>
      <c r="AD37">
        <v>2351989</v>
      </c>
      <c r="AE37">
        <v>2251040</v>
      </c>
      <c r="AF37">
        <v>2153190</v>
      </c>
      <c r="AG37">
        <v>2059287</v>
      </c>
      <c r="AH37">
        <v>1968983</v>
      </c>
      <c r="AI37">
        <v>1882140</v>
      </c>
      <c r="AJ37">
        <v>1800834</v>
      </c>
      <c r="AK37">
        <v>1782886</v>
      </c>
      <c r="AL37">
        <v>1806158</v>
      </c>
      <c r="AM37">
        <v>1826221</v>
      </c>
      <c r="AN37">
        <v>1844334</v>
      </c>
      <c r="AO37">
        <v>1860290</v>
      </c>
      <c r="AP37">
        <v>1872131</v>
      </c>
      <c r="AQ37">
        <v>1880261</v>
      </c>
      <c r="AR37">
        <v>1889554</v>
      </c>
      <c r="AS37">
        <v>1902230</v>
      </c>
      <c r="AT37">
        <v>1916614</v>
      </c>
      <c r="AU37">
        <v>1928780</v>
      </c>
      <c r="AV37">
        <v>1940658</v>
      </c>
      <c r="AW37">
        <v>1952321</v>
      </c>
      <c r="AX37">
        <v>1962980</v>
      </c>
      <c r="AY37">
        <v>1972769</v>
      </c>
      <c r="AZ37">
        <v>1982344</v>
      </c>
      <c r="BA37">
        <v>1997270</v>
      </c>
      <c r="BB37">
        <v>2019904</v>
      </c>
      <c r="BC37">
        <v>2042435</v>
      </c>
      <c r="BD37">
        <v>2060846</v>
      </c>
      <c r="BE37">
        <v>2080882</v>
      </c>
      <c r="BF37">
        <v>2100056</v>
      </c>
      <c r="BG37">
        <v>2120460</v>
      </c>
      <c r="BH37">
        <v>2141823</v>
      </c>
      <c r="BI37">
        <v>2160711</v>
      </c>
      <c r="BJ37">
        <v>2177583</v>
      </c>
      <c r="BL37" t="str">
        <f t="shared" si="0"/>
        <v>S</v>
      </c>
    </row>
    <row r="38" spans="1:64">
      <c r="A38" t="s">
        <v>458</v>
      </c>
      <c r="B38" t="s">
        <v>539</v>
      </c>
      <c r="C38" t="s">
        <v>457</v>
      </c>
      <c r="D38" t="s">
        <v>534</v>
      </c>
      <c r="E38" t="s">
        <v>533</v>
      </c>
      <c r="F38">
        <v>67074</v>
      </c>
      <c r="G38">
        <v>67966</v>
      </c>
      <c r="H38">
        <v>68912</v>
      </c>
      <c r="I38">
        <v>69911</v>
      </c>
      <c r="J38">
        <v>70942</v>
      </c>
      <c r="K38">
        <v>72004</v>
      </c>
      <c r="L38">
        <v>73079</v>
      </c>
      <c r="M38">
        <v>74168</v>
      </c>
      <c r="N38">
        <v>75268</v>
      </c>
      <c r="O38">
        <v>76367</v>
      </c>
      <c r="P38">
        <v>77459</v>
      </c>
      <c r="Q38">
        <v>78585</v>
      </c>
      <c r="R38">
        <v>79862</v>
      </c>
      <c r="S38">
        <v>81085</v>
      </c>
      <c r="T38">
        <v>82215</v>
      </c>
      <c r="U38">
        <v>83203</v>
      </c>
      <c r="V38">
        <v>84031</v>
      </c>
      <c r="W38">
        <v>84720</v>
      </c>
      <c r="X38">
        <v>85361</v>
      </c>
      <c r="Y38">
        <v>86066</v>
      </c>
      <c r="Z38">
        <v>86916</v>
      </c>
      <c r="AA38">
        <v>87824</v>
      </c>
      <c r="AB38">
        <v>88529</v>
      </c>
      <c r="AC38">
        <v>89355</v>
      </c>
      <c r="AD38">
        <v>90265</v>
      </c>
      <c r="AE38">
        <v>91214</v>
      </c>
      <c r="AF38">
        <v>92209</v>
      </c>
      <c r="AG38">
        <v>93367</v>
      </c>
      <c r="AH38">
        <v>94517</v>
      </c>
      <c r="AI38">
        <v>95582</v>
      </c>
      <c r="AJ38">
        <v>96512</v>
      </c>
      <c r="AK38">
        <v>97311</v>
      </c>
      <c r="AL38">
        <v>98050</v>
      </c>
      <c r="AM38">
        <v>98701</v>
      </c>
      <c r="AN38">
        <v>99357</v>
      </c>
      <c r="AO38">
        <v>100080</v>
      </c>
      <c r="AP38">
        <v>100801</v>
      </c>
      <c r="AQ38">
        <v>101394</v>
      </c>
      <c r="AR38">
        <v>102036</v>
      </c>
      <c r="AS38">
        <v>102718</v>
      </c>
      <c r="AT38">
        <v>103416</v>
      </c>
      <c r="AU38">
        <v>104114</v>
      </c>
      <c r="AV38">
        <v>104790</v>
      </c>
      <c r="AW38">
        <v>105485</v>
      </c>
      <c r="AX38">
        <v>106176</v>
      </c>
      <c r="AY38">
        <v>106859</v>
      </c>
      <c r="AZ38">
        <v>107537</v>
      </c>
      <c r="BA38">
        <v>108202</v>
      </c>
      <c r="BB38">
        <v>108843</v>
      </c>
      <c r="BC38">
        <v>109449</v>
      </c>
      <c r="BD38">
        <v>110025</v>
      </c>
      <c r="BE38">
        <v>110557</v>
      </c>
      <c r="BF38">
        <v>111032</v>
      </c>
      <c r="BG38">
        <v>111465</v>
      </c>
      <c r="BH38">
        <v>111857</v>
      </c>
      <c r="BI38">
        <v>112232</v>
      </c>
      <c r="BJ38">
        <v>112584</v>
      </c>
      <c r="BL38" t="str">
        <f t="shared" si="0"/>
        <v>C</v>
      </c>
    </row>
    <row r="39" spans="1:64">
      <c r="A39" t="s">
        <v>456</v>
      </c>
      <c r="B39" t="s">
        <v>539</v>
      </c>
      <c r="C39" t="s">
        <v>455</v>
      </c>
      <c r="D39" t="s">
        <v>534</v>
      </c>
      <c r="E39" t="s">
        <v>533</v>
      </c>
      <c r="F39">
        <v>2481975</v>
      </c>
      <c r="G39">
        <v>2472775</v>
      </c>
      <c r="H39">
        <v>2465720</v>
      </c>
      <c r="I39">
        <v>2457730</v>
      </c>
      <c r="J39">
        <v>2448737</v>
      </c>
      <c r="K39">
        <v>2438977</v>
      </c>
      <c r="L39">
        <v>2428116</v>
      </c>
      <c r="M39">
        <v>2416142</v>
      </c>
      <c r="N39">
        <v>2402509</v>
      </c>
      <c r="O39">
        <v>2387044</v>
      </c>
      <c r="P39">
        <v>2369256</v>
      </c>
      <c r="Q39">
        <v>2350247</v>
      </c>
      <c r="R39">
        <v>2329023</v>
      </c>
      <c r="S39">
        <v>2306095</v>
      </c>
      <c r="T39">
        <v>2281545</v>
      </c>
      <c r="U39">
        <v>2255536</v>
      </c>
      <c r="V39">
        <v>2228294</v>
      </c>
      <c r="W39">
        <v>2200118</v>
      </c>
      <c r="X39">
        <v>2171291</v>
      </c>
      <c r="Y39">
        <v>2142250</v>
      </c>
      <c r="Z39">
        <v>2113206</v>
      </c>
      <c r="AA39">
        <v>2084441</v>
      </c>
      <c r="AB39">
        <v>2064599</v>
      </c>
      <c r="AC39">
        <v>2081203</v>
      </c>
      <c r="AD39">
        <v>2098449</v>
      </c>
      <c r="AE39">
        <v>2116575</v>
      </c>
      <c r="AF39">
        <v>2135639</v>
      </c>
      <c r="AG39">
        <v>2155488</v>
      </c>
      <c r="AH39">
        <v>2175741</v>
      </c>
      <c r="AI39">
        <v>2195759</v>
      </c>
      <c r="AJ39">
        <v>2215276</v>
      </c>
      <c r="AK39">
        <v>2234172</v>
      </c>
      <c r="AL39">
        <v>2246971</v>
      </c>
      <c r="AM39">
        <v>2235665</v>
      </c>
      <c r="AN39">
        <v>2223198</v>
      </c>
      <c r="AO39">
        <v>2209542</v>
      </c>
      <c r="AP39">
        <v>2194826</v>
      </c>
      <c r="AQ39">
        <v>2178950</v>
      </c>
      <c r="AR39">
        <v>2162149</v>
      </c>
      <c r="AS39">
        <v>2144244</v>
      </c>
      <c r="AT39">
        <v>2125644</v>
      </c>
      <c r="AU39">
        <v>2106230</v>
      </c>
      <c r="AV39">
        <v>2086068</v>
      </c>
      <c r="AW39">
        <v>2066264</v>
      </c>
      <c r="AX39">
        <v>2046720</v>
      </c>
      <c r="AY39">
        <v>2027587</v>
      </c>
      <c r="AZ39">
        <v>2009130</v>
      </c>
      <c r="BA39">
        <v>1991206</v>
      </c>
      <c r="BB39">
        <v>1973607</v>
      </c>
      <c r="BC39">
        <v>1956423</v>
      </c>
      <c r="BD39">
        <v>1939621</v>
      </c>
      <c r="BE39">
        <v>1922891</v>
      </c>
      <c r="BF39">
        <v>1906495</v>
      </c>
      <c r="BG39">
        <v>1890368</v>
      </c>
      <c r="BH39">
        <v>1874813</v>
      </c>
      <c r="BI39">
        <v>1859753</v>
      </c>
      <c r="BJ39">
        <v>1845242</v>
      </c>
      <c r="BL39" t="str">
        <f t="shared" si="0"/>
        <v>C</v>
      </c>
    </row>
    <row r="40" spans="1:64">
      <c r="A40" t="s">
        <v>454</v>
      </c>
      <c r="B40" t="s">
        <v>539</v>
      </c>
      <c r="C40" t="s">
        <v>453</v>
      </c>
      <c r="D40" t="s">
        <v>534</v>
      </c>
      <c r="E40" t="s">
        <v>533</v>
      </c>
      <c r="F40">
        <v>558984648</v>
      </c>
      <c r="G40">
        <v>550002064</v>
      </c>
      <c r="H40">
        <v>551084460</v>
      </c>
      <c r="I40">
        <v>561172774</v>
      </c>
      <c r="J40">
        <v>570563019</v>
      </c>
      <c r="K40">
        <v>585836641</v>
      </c>
      <c r="L40">
        <v>603653090</v>
      </c>
      <c r="M40">
        <v>620353282</v>
      </c>
      <c r="N40">
        <v>637762514</v>
      </c>
      <c r="O40">
        <v>656497738</v>
      </c>
      <c r="P40">
        <v>675928190</v>
      </c>
      <c r="Q40">
        <v>695661123</v>
      </c>
      <c r="R40">
        <v>713898765</v>
      </c>
      <c r="S40">
        <v>730387430</v>
      </c>
      <c r="T40">
        <v>744661478</v>
      </c>
      <c r="U40">
        <v>756942270</v>
      </c>
      <c r="V40">
        <v>768187399</v>
      </c>
      <c r="W40">
        <v>778161684</v>
      </c>
      <c r="X40">
        <v>785011465</v>
      </c>
      <c r="Y40">
        <v>788605339</v>
      </c>
      <c r="Z40">
        <v>791287529</v>
      </c>
      <c r="AA40">
        <v>793935216</v>
      </c>
      <c r="AB40">
        <v>797806157</v>
      </c>
      <c r="AC40">
        <v>802837860</v>
      </c>
      <c r="AD40">
        <v>806618745</v>
      </c>
      <c r="AE40">
        <v>810625110</v>
      </c>
      <c r="AF40">
        <v>815464944</v>
      </c>
      <c r="AG40">
        <v>821058949</v>
      </c>
      <c r="AH40">
        <v>826508924</v>
      </c>
      <c r="AI40">
        <v>831145763</v>
      </c>
      <c r="AJ40">
        <v>835019382</v>
      </c>
      <c r="AK40">
        <v>836478966</v>
      </c>
      <c r="AL40">
        <v>836448460</v>
      </c>
      <c r="AM40">
        <v>835478607</v>
      </c>
      <c r="AN40">
        <v>833998460</v>
      </c>
      <c r="AO40">
        <v>831819843</v>
      </c>
      <c r="AP40">
        <v>828956742</v>
      </c>
      <c r="AQ40">
        <v>825589438</v>
      </c>
      <c r="AR40">
        <v>821328874</v>
      </c>
      <c r="AS40">
        <v>815968942</v>
      </c>
      <c r="AT40">
        <v>809645853</v>
      </c>
      <c r="AU40">
        <v>800082679</v>
      </c>
      <c r="AV40">
        <v>788406300</v>
      </c>
      <c r="AW40">
        <v>775926016</v>
      </c>
      <c r="AX40">
        <v>762817902</v>
      </c>
      <c r="AY40">
        <v>749352182</v>
      </c>
      <c r="AZ40">
        <v>735901746</v>
      </c>
      <c r="BA40">
        <v>722214159</v>
      </c>
      <c r="BB40">
        <v>708173810</v>
      </c>
      <c r="BC40">
        <v>693852712</v>
      </c>
      <c r="BD40">
        <v>679206337</v>
      </c>
      <c r="BE40">
        <v>664363135</v>
      </c>
      <c r="BF40">
        <v>649832871</v>
      </c>
      <c r="BG40">
        <v>635688202</v>
      </c>
      <c r="BH40">
        <v>621970693</v>
      </c>
      <c r="BI40">
        <v>608629709</v>
      </c>
      <c r="BJ40">
        <v>595886586</v>
      </c>
      <c r="BL40" t="str">
        <f t="shared" si="0"/>
        <v>C</v>
      </c>
    </row>
    <row r="41" spans="1:64">
      <c r="A41" t="s">
        <v>452</v>
      </c>
      <c r="B41" t="s">
        <v>539</v>
      </c>
      <c r="C41" t="s">
        <v>451</v>
      </c>
      <c r="D41" t="s">
        <v>534</v>
      </c>
      <c r="E41" t="s">
        <v>533</v>
      </c>
      <c r="F41">
        <v>2929795</v>
      </c>
      <c r="G41">
        <v>2995594</v>
      </c>
      <c r="H41">
        <v>3064791</v>
      </c>
      <c r="I41">
        <v>3134601</v>
      </c>
      <c r="J41">
        <v>3201342</v>
      </c>
      <c r="K41">
        <v>3262952</v>
      </c>
      <c r="L41">
        <v>3356159</v>
      </c>
      <c r="M41">
        <v>3449147</v>
      </c>
      <c r="N41">
        <v>3545509</v>
      </c>
      <c r="O41">
        <v>3650106</v>
      </c>
      <c r="P41">
        <v>3765979</v>
      </c>
      <c r="Q41">
        <v>3893946</v>
      </c>
      <c r="R41">
        <v>4032218</v>
      </c>
      <c r="S41">
        <v>4178852</v>
      </c>
      <c r="T41">
        <v>4330408</v>
      </c>
      <c r="U41">
        <v>4478720</v>
      </c>
      <c r="V41">
        <v>4597275</v>
      </c>
      <c r="W41">
        <v>4712971</v>
      </c>
      <c r="X41">
        <v>4824641</v>
      </c>
      <c r="Y41">
        <v>5029222</v>
      </c>
      <c r="Z41">
        <v>5239197</v>
      </c>
      <c r="AA41">
        <v>5454544</v>
      </c>
      <c r="AB41">
        <v>5674502</v>
      </c>
      <c r="AC41">
        <v>5897721</v>
      </c>
      <c r="AD41">
        <v>6122320</v>
      </c>
      <c r="AE41">
        <v>6347186</v>
      </c>
      <c r="AF41">
        <v>6571078</v>
      </c>
      <c r="AG41">
        <v>6794056</v>
      </c>
      <c r="AH41">
        <v>7013582</v>
      </c>
      <c r="AI41">
        <v>7224780</v>
      </c>
      <c r="AJ41">
        <v>7441006</v>
      </c>
      <c r="AK41">
        <v>7662101</v>
      </c>
      <c r="AL41">
        <v>7886228</v>
      </c>
      <c r="AM41">
        <v>8110838</v>
      </c>
      <c r="AN41">
        <v>8332568</v>
      </c>
      <c r="AO41">
        <v>8548548</v>
      </c>
      <c r="AP41">
        <v>8759175</v>
      </c>
      <c r="AQ41">
        <v>8964232</v>
      </c>
      <c r="AR41">
        <v>9158715</v>
      </c>
      <c r="AS41">
        <v>9309715</v>
      </c>
      <c r="AT41">
        <v>9421065</v>
      </c>
      <c r="AU41">
        <v>9509257</v>
      </c>
      <c r="AV41">
        <v>9577113</v>
      </c>
      <c r="AW41">
        <v>9632950</v>
      </c>
      <c r="AX41">
        <v>9687282</v>
      </c>
      <c r="AY41">
        <v>9748312</v>
      </c>
      <c r="AZ41">
        <v>9817203</v>
      </c>
      <c r="BA41">
        <v>9873921</v>
      </c>
      <c r="BB41">
        <v>9937344</v>
      </c>
      <c r="BC41">
        <v>10008056</v>
      </c>
      <c r="BD41">
        <v>10087030</v>
      </c>
      <c r="BE41">
        <v>10174972</v>
      </c>
      <c r="BF41">
        <v>10272148</v>
      </c>
      <c r="BG41">
        <v>10375568</v>
      </c>
      <c r="BH41">
        <v>10481809</v>
      </c>
      <c r="BI41">
        <v>10588302</v>
      </c>
      <c r="BJ41">
        <v>10694205</v>
      </c>
      <c r="BL41" t="str">
        <f t="shared" si="0"/>
        <v>C</v>
      </c>
    </row>
    <row r="42" spans="1:64">
      <c r="A42" t="s">
        <v>450</v>
      </c>
      <c r="B42" t="s">
        <v>539</v>
      </c>
      <c r="C42" t="s">
        <v>449</v>
      </c>
      <c r="D42" t="s">
        <v>534</v>
      </c>
      <c r="E42" t="s">
        <v>533</v>
      </c>
      <c r="F42">
        <v>4454852</v>
      </c>
      <c r="G42">
        <v>4519507</v>
      </c>
      <c r="H42">
        <v>4586802</v>
      </c>
      <c r="I42">
        <v>4656566</v>
      </c>
      <c r="J42">
        <v>4728507</v>
      </c>
      <c r="K42">
        <v>4802536</v>
      </c>
      <c r="L42">
        <v>4878498</v>
      </c>
      <c r="M42">
        <v>4956491</v>
      </c>
      <c r="N42">
        <v>5036469</v>
      </c>
      <c r="O42">
        <v>5118577</v>
      </c>
      <c r="P42">
        <v>5202525</v>
      </c>
      <c r="Q42">
        <v>5252104</v>
      </c>
      <c r="R42">
        <v>5298944</v>
      </c>
      <c r="S42">
        <v>5343182</v>
      </c>
      <c r="T42">
        <v>5384266</v>
      </c>
      <c r="U42">
        <v>5422099</v>
      </c>
      <c r="V42">
        <v>5470002</v>
      </c>
      <c r="W42">
        <v>5565579</v>
      </c>
      <c r="X42">
        <v>5663515</v>
      </c>
      <c r="Y42">
        <v>5764124</v>
      </c>
      <c r="Z42">
        <v>5867289</v>
      </c>
      <c r="AA42">
        <v>5972851</v>
      </c>
      <c r="AB42">
        <v>6080097</v>
      </c>
      <c r="AC42">
        <v>6188744</v>
      </c>
      <c r="AD42">
        <v>6298373</v>
      </c>
      <c r="AE42">
        <v>6408699</v>
      </c>
      <c r="AF42">
        <v>6519172</v>
      </c>
      <c r="AG42">
        <v>6638001</v>
      </c>
      <c r="AH42">
        <v>6783354</v>
      </c>
      <c r="AI42">
        <v>6927692</v>
      </c>
      <c r="AJ42">
        <v>7069314</v>
      </c>
      <c r="AK42">
        <v>7208095</v>
      </c>
      <c r="AL42">
        <v>7343978</v>
      </c>
      <c r="AM42">
        <v>7476832</v>
      </c>
      <c r="AN42">
        <v>7605569</v>
      </c>
      <c r="AO42">
        <v>7730245</v>
      </c>
      <c r="AP42">
        <v>7850457</v>
      </c>
      <c r="AQ42">
        <v>7967342</v>
      </c>
      <c r="AR42">
        <v>8082657</v>
      </c>
      <c r="AS42">
        <v>8198880</v>
      </c>
      <c r="AT42">
        <v>8318042</v>
      </c>
      <c r="AU42">
        <v>8441057</v>
      </c>
      <c r="AV42">
        <v>8567132</v>
      </c>
      <c r="AW42">
        <v>8696509</v>
      </c>
      <c r="AX42">
        <v>8828898</v>
      </c>
      <c r="AY42">
        <v>8964567</v>
      </c>
      <c r="AZ42">
        <v>9103180</v>
      </c>
      <c r="BA42">
        <v>9245339</v>
      </c>
      <c r="BB42">
        <v>9389787</v>
      </c>
      <c r="BC42">
        <v>9535937</v>
      </c>
      <c r="BD42">
        <v>9682495</v>
      </c>
      <c r="BE42">
        <v>9829499</v>
      </c>
      <c r="BF42">
        <v>9976816</v>
      </c>
      <c r="BG42">
        <v>10124047</v>
      </c>
      <c r="BH42">
        <v>10270610</v>
      </c>
      <c r="BI42">
        <v>10416881</v>
      </c>
      <c r="BJ42">
        <v>10562167</v>
      </c>
      <c r="BL42" t="str">
        <f t="shared" si="0"/>
        <v>C</v>
      </c>
    </row>
    <row r="43" spans="1:64">
      <c r="A43" t="s">
        <v>448</v>
      </c>
      <c r="B43" t="s">
        <v>539</v>
      </c>
      <c r="C43" t="s">
        <v>447</v>
      </c>
      <c r="D43" t="s">
        <v>534</v>
      </c>
      <c r="E43" t="s">
        <v>533</v>
      </c>
      <c r="F43">
        <v>11847891</v>
      </c>
      <c r="G43">
        <v>12115646</v>
      </c>
      <c r="H43">
        <v>12392036</v>
      </c>
      <c r="I43">
        <v>12679637</v>
      </c>
      <c r="J43">
        <v>12981537</v>
      </c>
      <c r="K43">
        <v>13299425</v>
      </c>
      <c r="L43">
        <v>13634688</v>
      </c>
      <c r="M43">
        <v>13986005</v>
      </c>
      <c r="N43">
        <v>14348691</v>
      </c>
      <c r="O43">
        <v>14716769</v>
      </c>
      <c r="P43">
        <v>15085890</v>
      </c>
      <c r="Q43">
        <v>15453610</v>
      </c>
      <c r="R43">
        <v>15821308</v>
      </c>
      <c r="S43">
        <v>16195138</v>
      </c>
      <c r="T43">
        <v>16582577</v>
      </c>
      <c r="U43">
        <v>16988711</v>
      </c>
      <c r="V43">
        <v>17417692</v>
      </c>
      <c r="W43">
        <v>17866322</v>
      </c>
      <c r="X43">
        <v>18324952</v>
      </c>
      <c r="Y43">
        <v>18779623</v>
      </c>
      <c r="Z43">
        <v>19221970</v>
      </c>
      <c r="AA43">
        <v>19650393</v>
      </c>
      <c r="AB43">
        <v>20072064</v>
      </c>
      <c r="AC43">
        <v>20496959</v>
      </c>
      <c r="AD43">
        <v>20938340</v>
      </c>
      <c r="AE43">
        <v>21362779</v>
      </c>
      <c r="AF43">
        <v>21808415</v>
      </c>
      <c r="AG43">
        <v>22275820</v>
      </c>
      <c r="AH43">
        <v>22783909</v>
      </c>
      <c r="AI43">
        <v>23358209</v>
      </c>
      <c r="AJ43">
        <v>24011096</v>
      </c>
      <c r="AK43">
        <v>24757166</v>
      </c>
      <c r="AL43">
        <v>25579870</v>
      </c>
      <c r="AM43">
        <v>26427815</v>
      </c>
      <c r="AN43">
        <v>27229049</v>
      </c>
      <c r="AO43">
        <v>27936534</v>
      </c>
      <c r="AP43">
        <v>28532658</v>
      </c>
      <c r="AQ43">
        <v>29040978</v>
      </c>
      <c r="AR43">
        <v>29505516</v>
      </c>
      <c r="AS43">
        <v>29990648</v>
      </c>
      <c r="AT43">
        <v>30542218</v>
      </c>
      <c r="AU43">
        <v>31172245</v>
      </c>
      <c r="AV43">
        <v>31867474</v>
      </c>
      <c r="AW43">
        <v>32619310</v>
      </c>
      <c r="AX43">
        <v>33411557</v>
      </c>
      <c r="AY43">
        <v>34231718</v>
      </c>
      <c r="AZ43">
        <v>35078719</v>
      </c>
      <c r="BA43">
        <v>35957178</v>
      </c>
      <c r="BB43">
        <v>36863521</v>
      </c>
      <c r="BC43">
        <v>37797026</v>
      </c>
      <c r="BD43">
        <v>38754607</v>
      </c>
      <c r="BE43">
        <v>39733284</v>
      </c>
      <c r="BF43">
        <v>40731912</v>
      </c>
      <c r="BG43">
        <v>41747693</v>
      </c>
      <c r="BH43">
        <v>42776952</v>
      </c>
      <c r="BI43">
        <v>43817628</v>
      </c>
      <c r="BJ43">
        <v>44867797</v>
      </c>
      <c r="BL43" t="str">
        <f t="shared" si="0"/>
        <v>C</v>
      </c>
    </row>
    <row r="44" spans="1:64">
      <c r="A44" t="s">
        <v>446</v>
      </c>
      <c r="B44" t="s">
        <v>539</v>
      </c>
      <c r="C44" t="s">
        <v>445</v>
      </c>
      <c r="D44" t="s">
        <v>534</v>
      </c>
      <c r="E44" t="s">
        <v>533</v>
      </c>
      <c r="F44">
        <v>709448</v>
      </c>
      <c r="G44">
        <v>720212</v>
      </c>
      <c r="H44">
        <v>731344</v>
      </c>
      <c r="I44">
        <v>742813</v>
      </c>
      <c r="J44">
        <v>754553</v>
      </c>
      <c r="K44">
        <v>766572</v>
      </c>
      <c r="L44">
        <v>778753</v>
      </c>
      <c r="M44">
        <v>791126</v>
      </c>
      <c r="N44">
        <v>803809</v>
      </c>
      <c r="O44">
        <v>817019</v>
      </c>
      <c r="P44">
        <v>830775</v>
      </c>
      <c r="Q44">
        <v>845125</v>
      </c>
      <c r="R44">
        <v>859940</v>
      </c>
      <c r="S44">
        <v>874978</v>
      </c>
      <c r="T44">
        <v>889253</v>
      </c>
      <c r="U44">
        <v>902125</v>
      </c>
      <c r="V44">
        <v>914348</v>
      </c>
      <c r="W44">
        <v>926053</v>
      </c>
      <c r="X44">
        <v>937320</v>
      </c>
      <c r="Y44">
        <v>948394</v>
      </c>
      <c r="Z44">
        <v>959397</v>
      </c>
      <c r="AA44">
        <v>970434</v>
      </c>
      <c r="AB44">
        <v>981315</v>
      </c>
      <c r="AC44">
        <v>991864</v>
      </c>
      <c r="AD44">
        <v>1001803</v>
      </c>
      <c r="AE44">
        <v>1016627</v>
      </c>
      <c r="AF44">
        <v>1036215</v>
      </c>
      <c r="AG44">
        <v>1055659</v>
      </c>
      <c r="AH44">
        <v>1075124</v>
      </c>
      <c r="AI44">
        <v>1094760</v>
      </c>
      <c r="AJ44">
        <v>1114703</v>
      </c>
      <c r="AK44">
        <v>1134942</v>
      </c>
      <c r="AL44">
        <v>1155491</v>
      </c>
      <c r="AM44">
        <v>1176467</v>
      </c>
      <c r="AN44">
        <v>1198008</v>
      </c>
      <c r="AO44">
        <v>1220111</v>
      </c>
      <c r="AP44">
        <v>1242903</v>
      </c>
      <c r="AQ44">
        <v>1265004</v>
      </c>
      <c r="AR44">
        <v>1287484</v>
      </c>
      <c r="AS44">
        <v>1310020</v>
      </c>
      <c r="AT44">
        <v>1332387</v>
      </c>
      <c r="AU44">
        <v>1354308</v>
      </c>
      <c r="AV44">
        <v>1375921</v>
      </c>
      <c r="AW44">
        <v>1398346</v>
      </c>
      <c r="AX44">
        <v>1422959</v>
      </c>
      <c r="AY44">
        <v>1450561</v>
      </c>
      <c r="AZ44">
        <v>1481578</v>
      </c>
      <c r="BA44">
        <v>1515228</v>
      </c>
      <c r="BB44">
        <v>1549832</v>
      </c>
      <c r="BC44">
        <v>1582976</v>
      </c>
      <c r="BD44">
        <v>1613075</v>
      </c>
      <c r="BE44">
        <v>1639655</v>
      </c>
      <c r="BF44">
        <v>1663377</v>
      </c>
      <c r="BG44">
        <v>1685272</v>
      </c>
      <c r="BH44">
        <v>1706980</v>
      </c>
      <c r="BI44">
        <v>1729493</v>
      </c>
      <c r="BJ44">
        <v>1753133</v>
      </c>
      <c r="BL44" t="str">
        <f t="shared" si="0"/>
        <v>C</v>
      </c>
    </row>
    <row r="45" spans="1:64">
      <c r="A45" t="s">
        <v>444</v>
      </c>
      <c r="B45" t="s">
        <v>539</v>
      </c>
      <c r="C45" t="s">
        <v>443</v>
      </c>
      <c r="D45" t="s">
        <v>534</v>
      </c>
      <c r="E45" t="s">
        <v>533</v>
      </c>
      <c r="F45">
        <v>9058772</v>
      </c>
      <c r="G45">
        <v>9114918</v>
      </c>
      <c r="H45">
        <v>9165190</v>
      </c>
      <c r="I45">
        <v>9209373</v>
      </c>
      <c r="J45">
        <v>9246390</v>
      </c>
      <c r="K45">
        <v>9376458</v>
      </c>
      <c r="L45">
        <v>9508900</v>
      </c>
      <c r="M45">
        <v>9638761</v>
      </c>
      <c r="N45">
        <v>9761408</v>
      </c>
      <c r="O45">
        <v>9872295</v>
      </c>
      <c r="P45">
        <v>9967257</v>
      </c>
      <c r="Q45">
        <v>10045601</v>
      </c>
      <c r="R45">
        <v>10108903</v>
      </c>
      <c r="S45">
        <v>10162281</v>
      </c>
      <c r="T45">
        <v>10213122</v>
      </c>
      <c r="U45">
        <v>10264489</v>
      </c>
      <c r="V45">
        <v>10315489</v>
      </c>
      <c r="W45">
        <v>10365937</v>
      </c>
      <c r="X45">
        <v>10415086</v>
      </c>
      <c r="Y45">
        <v>10462291</v>
      </c>
      <c r="Z45">
        <v>10506839</v>
      </c>
      <c r="AA45">
        <v>10549626</v>
      </c>
      <c r="AB45">
        <v>10589399</v>
      </c>
      <c r="AC45">
        <v>10625011</v>
      </c>
      <c r="AD45">
        <v>10654094</v>
      </c>
      <c r="AE45">
        <v>10676084</v>
      </c>
      <c r="AF45">
        <v>10718952</v>
      </c>
      <c r="AG45">
        <v>10766909</v>
      </c>
      <c r="AH45">
        <v>10807732</v>
      </c>
      <c r="AI45">
        <v>10843211</v>
      </c>
      <c r="AJ45">
        <v>10872311</v>
      </c>
      <c r="AK45">
        <v>10895428</v>
      </c>
      <c r="AL45">
        <v>10912604</v>
      </c>
      <c r="AM45">
        <v>10923702</v>
      </c>
      <c r="AN45">
        <v>10973782</v>
      </c>
      <c r="AO45">
        <v>11039392</v>
      </c>
      <c r="AP45">
        <v>11098143</v>
      </c>
      <c r="AQ45">
        <v>11150747</v>
      </c>
      <c r="AR45">
        <v>11198578</v>
      </c>
      <c r="AS45">
        <v>11242177</v>
      </c>
      <c r="AT45">
        <v>11282805</v>
      </c>
      <c r="AU45">
        <v>11321137</v>
      </c>
      <c r="AV45">
        <v>11356357</v>
      </c>
      <c r="AW45">
        <v>11387825</v>
      </c>
      <c r="AX45">
        <v>11414187</v>
      </c>
      <c r="AY45">
        <v>11435632</v>
      </c>
      <c r="AZ45">
        <v>11451644</v>
      </c>
      <c r="BA45">
        <v>11462396</v>
      </c>
      <c r="BB45">
        <v>11467854</v>
      </c>
      <c r="BC45">
        <v>11468040</v>
      </c>
      <c r="BD45">
        <v>11462994</v>
      </c>
      <c r="BE45">
        <v>11452696</v>
      </c>
      <c r="BF45">
        <v>11437673</v>
      </c>
      <c r="BG45">
        <v>11417707</v>
      </c>
      <c r="BH45">
        <v>11393114</v>
      </c>
      <c r="BI45">
        <v>11364610</v>
      </c>
      <c r="BJ45">
        <v>11332354</v>
      </c>
      <c r="BL45" t="str">
        <f t="shared" si="0"/>
        <v>C</v>
      </c>
    </row>
    <row r="46" spans="1:64">
      <c r="A46" t="s">
        <v>442</v>
      </c>
      <c r="B46" t="s">
        <v>539</v>
      </c>
      <c r="C46" t="s">
        <v>441</v>
      </c>
      <c r="D46" t="s">
        <v>534</v>
      </c>
      <c r="E46" t="s">
        <v>533</v>
      </c>
      <c r="F46">
        <v>167133</v>
      </c>
      <c r="G46">
        <v>168225</v>
      </c>
      <c r="H46">
        <v>169218</v>
      </c>
      <c r="I46">
        <v>170168</v>
      </c>
      <c r="J46">
        <v>171144</v>
      </c>
      <c r="K46">
        <v>172208</v>
      </c>
      <c r="L46">
        <v>173412</v>
      </c>
      <c r="M46">
        <v>176301</v>
      </c>
      <c r="N46">
        <v>179361</v>
      </c>
      <c r="O46">
        <v>182434</v>
      </c>
      <c r="P46">
        <v>185447</v>
      </c>
      <c r="Q46">
        <v>188302</v>
      </c>
      <c r="R46">
        <v>191113</v>
      </c>
      <c r="S46">
        <v>194184</v>
      </c>
      <c r="T46">
        <v>197935</v>
      </c>
      <c r="U46">
        <v>202644</v>
      </c>
      <c r="V46">
        <v>208441</v>
      </c>
      <c r="W46">
        <v>215163</v>
      </c>
      <c r="X46">
        <v>222399</v>
      </c>
      <c r="Y46">
        <v>229599</v>
      </c>
      <c r="Z46">
        <v>236366</v>
      </c>
      <c r="AA46">
        <v>242495</v>
      </c>
      <c r="AB46">
        <v>248168</v>
      </c>
      <c r="AC46">
        <v>253591</v>
      </c>
      <c r="AD46">
        <v>259079</v>
      </c>
      <c r="AE46">
        <v>264836</v>
      </c>
      <c r="AF46">
        <v>270889</v>
      </c>
      <c r="AG46">
        <v>277168</v>
      </c>
      <c r="AH46">
        <v>283628</v>
      </c>
      <c r="AI46">
        <v>290221</v>
      </c>
      <c r="AJ46">
        <v>296887</v>
      </c>
      <c r="AK46">
        <v>303636</v>
      </c>
      <c r="AL46">
        <v>312344</v>
      </c>
      <c r="AM46">
        <v>321725</v>
      </c>
      <c r="AN46">
        <v>331240</v>
      </c>
      <c r="AO46">
        <v>340853</v>
      </c>
      <c r="AP46">
        <v>350556</v>
      </c>
      <c r="AQ46">
        <v>360337</v>
      </c>
      <c r="AR46">
        <v>370211</v>
      </c>
      <c r="AS46">
        <v>380115</v>
      </c>
      <c r="AT46">
        <v>390063</v>
      </c>
      <c r="AU46">
        <v>400039</v>
      </c>
      <c r="AV46">
        <v>410070</v>
      </c>
      <c r="AW46">
        <v>420221</v>
      </c>
      <c r="AX46">
        <v>430583</v>
      </c>
      <c r="AY46">
        <v>441148</v>
      </c>
      <c r="AZ46">
        <v>451934</v>
      </c>
      <c r="BA46">
        <v>462922</v>
      </c>
      <c r="BB46">
        <v>474125</v>
      </c>
      <c r="BC46">
        <v>485536</v>
      </c>
      <c r="BD46">
        <v>497144</v>
      </c>
      <c r="BE46">
        <v>508970</v>
      </c>
      <c r="BF46">
        <v>520975</v>
      </c>
      <c r="BG46">
        <v>533109</v>
      </c>
      <c r="BH46">
        <v>545292</v>
      </c>
      <c r="BI46">
        <v>557444</v>
      </c>
      <c r="BJ46">
        <v>569555</v>
      </c>
      <c r="BL46" t="str">
        <f t="shared" si="0"/>
        <v>C</v>
      </c>
    </row>
    <row r="47" spans="1:64">
      <c r="A47" t="s">
        <v>440</v>
      </c>
      <c r="B47" t="s">
        <v>539</v>
      </c>
      <c r="C47" t="s">
        <v>439</v>
      </c>
      <c r="D47" t="s">
        <v>534</v>
      </c>
      <c r="E47" t="s">
        <v>533</v>
      </c>
      <c r="F47">
        <v>168567</v>
      </c>
      <c r="G47">
        <v>171051</v>
      </c>
      <c r="H47">
        <v>174547</v>
      </c>
      <c r="I47">
        <v>178943</v>
      </c>
      <c r="J47">
        <v>184031</v>
      </c>
      <c r="K47">
        <v>189602</v>
      </c>
      <c r="L47">
        <v>195741</v>
      </c>
      <c r="M47">
        <v>202338</v>
      </c>
      <c r="N47">
        <v>208701</v>
      </c>
      <c r="O47">
        <v>213901</v>
      </c>
      <c r="P47">
        <v>217350</v>
      </c>
      <c r="Q47">
        <v>218667</v>
      </c>
      <c r="R47">
        <v>218176</v>
      </c>
      <c r="S47">
        <v>216632</v>
      </c>
      <c r="T47">
        <v>215026</v>
      </c>
      <c r="U47">
        <v>214073</v>
      </c>
      <c r="V47">
        <v>213963</v>
      </c>
      <c r="W47">
        <v>214522</v>
      </c>
      <c r="X47">
        <v>215711</v>
      </c>
      <c r="Y47">
        <v>217403</v>
      </c>
      <c r="Z47">
        <v>219241</v>
      </c>
      <c r="AA47">
        <v>218716</v>
      </c>
      <c r="AB47">
        <v>218400</v>
      </c>
      <c r="AC47">
        <v>218021</v>
      </c>
      <c r="AD47">
        <v>217221</v>
      </c>
      <c r="AE47">
        <v>215822</v>
      </c>
      <c r="AF47">
        <v>211689</v>
      </c>
      <c r="AG47">
        <v>206778</v>
      </c>
      <c r="AH47">
        <v>201422</v>
      </c>
      <c r="AI47">
        <v>196069</v>
      </c>
      <c r="AJ47">
        <v>191044</v>
      </c>
      <c r="AK47">
        <v>192310</v>
      </c>
      <c r="AL47">
        <v>194006</v>
      </c>
      <c r="AM47">
        <v>195939</v>
      </c>
      <c r="AN47">
        <v>197791</v>
      </c>
      <c r="AO47">
        <v>199358</v>
      </c>
      <c r="AP47">
        <v>200567</v>
      </c>
      <c r="AQ47">
        <v>201487</v>
      </c>
      <c r="AR47">
        <v>202101</v>
      </c>
      <c r="AS47">
        <v>202464</v>
      </c>
      <c r="AT47">
        <v>202595</v>
      </c>
      <c r="AU47">
        <v>202818</v>
      </c>
      <c r="AV47">
        <v>202788</v>
      </c>
      <c r="AW47">
        <v>202478</v>
      </c>
      <c r="AX47">
        <v>201816</v>
      </c>
      <c r="AY47">
        <v>200794</v>
      </c>
      <c r="AZ47">
        <v>199390</v>
      </c>
      <c r="BA47">
        <v>197674</v>
      </c>
      <c r="BB47">
        <v>195735</v>
      </c>
      <c r="BC47">
        <v>193736</v>
      </c>
      <c r="BD47">
        <v>191745</v>
      </c>
      <c r="BE47">
        <v>189895</v>
      </c>
      <c r="BF47">
        <v>188173</v>
      </c>
      <c r="BG47">
        <v>186578</v>
      </c>
      <c r="BH47">
        <v>185095</v>
      </c>
      <c r="BI47">
        <v>183716</v>
      </c>
      <c r="BJ47">
        <v>182441</v>
      </c>
      <c r="BL47" t="str">
        <f t="shared" si="0"/>
        <v>C</v>
      </c>
    </row>
    <row r="48" spans="1:64">
      <c r="A48" t="s">
        <v>438</v>
      </c>
      <c r="B48" t="s">
        <v>539</v>
      </c>
      <c r="C48" t="s">
        <v>437</v>
      </c>
      <c r="D48" t="s">
        <v>534</v>
      </c>
      <c r="E48" t="s">
        <v>533</v>
      </c>
      <c r="F48">
        <v>876420</v>
      </c>
      <c r="G48">
        <v>907519</v>
      </c>
      <c r="H48">
        <v>939718</v>
      </c>
      <c r="I48">
        <v>970780</v>
      </c>
      <c r="J48">
        <v>996049</v>
      </c>
      <c r="K48">
        <v>1020680</v>
      </c>
      <c r="L48">
        <v>1044595</v>
      </c>
      <c r="M48">
        <v>1067786</v>
      </c>
      <c r="N48">
        <v>1090029</v>
      </c>
      <c r="O48">
        <v>1111140</v>
      </c>
      <c r="P48">
        <v>1131007</v>
      </c>
      <c r="Q48">
        <v>1149552</v>
      </c>
      <c r="R48">
        <v>1166905</v>
      </c>
      <c r="S48">
        <v>1184374</v>
      </c>
      <c r="T48">
        <v>1206851</v>
      </c>
      <c r="U48">
        <v>1230150</v>
      </c>
      <c r="V48">
        <v>1254366</v>
      </c>
      <c r="W48">
        <v>1279465</v>
      </c>
      <c r="X48">
        <v>1305395</v>
      </c>
      <c r="Y48">
        <v>1332108</v>
      </c>
      <c r="Z48">
        <v>1359541</v>
      </c>
      <c r="AA48">
        <v>1387810</v>
      </c>
      <c r="AB48">
        <v>1416821</v>
      </c>
      <c r="AC48">
        <v>1446321</v>
      </c>
      <c r="AD48">
        <v>1475061</v>
      </c>
      <c r="AE48">
        <v>1489479</v>
      </c>
      <c r="AF48">
        <v>1502645</v>
      </c>
      <c r="AG48">
        <v>1514718</v>
      </c>
      <c r="AH48">
        <v>1525987</v>
      </c>
      <c r="AI48">
        <v>1537010</v>
      </c>
      <c r="AJ48">
        <v>1547936</v>
      </c>
      <c r="AK48">
        <v>1558736</v>
      </c>
      <c r="AL48">
        <v>1569121</v>
      </c>
      <c r="AM48">
        <v>1578925</v>
      </c>
      <c r="AN48">
        <v>1587773</v>
      </c>
      <c r="AO48">
        <v>1595400</v>
      </c>
      <c r="AP48">
        <v>1601805</v>
      </c>
      <c r="AQ48">
        <v>1606957</v>
      </c>
      <c r="AR48">
        <v>1610100</v>
      </c>
      <c r="AS48">
        <v>1610537</v>
      </c>
      <c r="AT48">
        <v>1607508</v>
      </c>
      <c r="AU48">
        <v>1582452</v>
      </c>
      <c r="AV48">
        <v>1554135</v>
      </c>
      <c r="AW48">
        <v>1523432</v>
      </c>
      <c r="AX48">
        <v>1491214</v>
      </c>
      <c r="AY48">
        <v>1458326</v>
      </c>
      <c r="AZ48">
        <v>1424832</v>
      </c>
      <c r="BA48">
        <v>1390715</v>
      </c>
      <c r="BB48">
        <v>1356005</v>
      </c>
      <c r="BC48">
        <v>1320761</v>
      </c>
      <c r="BD48">
        <v>1284769</v>
      </c>
      <c r="BE48">
        <v>1248293</v>
      </c>
      <c r="BF48">
        <v>1212864</v>
      </c>
      <c r="BG48">
        <v>1178671</v>
      </c>
      <c r="BH48">
        <v>1145862</v>
      </c>
      <c r="BI48">
        <v>1114412</v>
      </c>
      <c r="BJ48">
        <v>1084386</v>
      </c>
      <c r="BL48" t="str">
        <f t="shared" si="0"/>
        <v>C</v>
      </c>
    </row>
    <row r="49" spans="1:64">
      <c r="A49" t="s">
        <v>436</v>
      </c>
      <c r="B49" t="s">
        <v>536</v>
      </c>
      <c r="C49" t="s">
        <v>435</v>
      </c>
      <c r="D49" t="s">
        <v>534</v>
      </c>
      <c r="E49" t="s">
        <v>533</v>
      </c>
      <c r="F49">
        <v>2871909</v>
      </c>
      <c r="G49">
        <v>2916824</v>
      </c>
      <c r="H49">
        <v>2960935</v>
      </c>
      <c r="I49">
        <v>3003297</v>
      </c>
      <c r="J49">
        <v>3043004</v>
      </c>
      <c r="K49">
        <v>3079799</v>
      </c>
      <c r="L49">
        <v>3112667</v>
      </c>
      <c r="M49">
        <v>3142052</v>
      </c>
      <c r="N49">
        <v>3168990</v>
      </c>
      <c r="O49">
        <v>3195062</v>
      </c>
      <c r="P49">
        <v>3221133</v>
      </c>
      <c r="Q49">
        <v>3247668</v>
      </c>
      <c r="R49">
        <v>3269871</v>
      </c>
      <c r="S49">
        <v>3287547</v>
      </c>
      <c r="T49">
        <v>3304852</v>
      </c>
      <c r="U49">
        <v>3321346</v>
      </c>
      <c r="V49">
        <v>3336680</v>
      </c>
      <c r="W49">
        <v>3351172</v>
      </c>
      <c r="X49">
        <v>3365431</v>
      </c>
      <c r="Y49">
        <v>3380447</v>
      </c>
      <c r="Z49">
        <v>3397554</v>
      </c>
      <c r="AA49">
        <v>3428735</v>
      </c>
      <c r="AB49">
        <v>3460970</v>
      </c>
      <c r="AC49">
        <v>3499575</v>
      </c>
      <c r="AD49">
        <v>3534578</v>
      </c>
      <c r="AE49">
        <v>3564142</v>
      </c>
      <c r="AF49">
        <v>3587284</v>
      </c>
      <c r="AG49">
        <v>3605032</v>
      </c>
      <c r="AH49">
        <v>3619829</v>
      </c>
      <c r="AI49">
        <v>3635200</v>
      </c>
      <c r="AJ49">
        <v>3652623</v>
      </c>
      <c r="AK49">
        <v>3668818</v>
      </c>
      <c r="AL49">
        <v>3688797</v>
      </c>
      <c r="AM49">
        <v>3710334</v>
      </c>
      <c r="AN49">
        <v>3731282</v>
      </c>
      <c r="AO49">
        <v>3749949</v>
      </c>
      <c r="AP49">
        <v>3766000</v>
      </c>
      <c r="AQ49">
        <v>3780054</v>
      </c>
      <c r="AR49">
        <v>3792647</v>
      </c>
      <c r="AS49">
        <v>3804730</v>
      </c>
      <c r="AT49">
        <v>3817923</v>
      </c>
      <c r="AU49">
        <v>3838219</v>
      </c>
      <c r="AV49">
        <v>3861523</v>
      </c>
      <c r="AW49">
        <v>3885171</v>
      </c>
      <c r="AX49">
        <v>3908428</v>
      </c>
      <c r="AY49">
        <v>3931873</v>
      </c>
      <c r="AZ49">
        <v>3954802</v>
      </c>
      <c r="BA49">
        <v>3977322</v>
      </c>
      <c r="BB49">
        <v>3999674</v>
      </c>
      <c r="BC49">
        <v>4022212</v>
      </c>
      <c r="BD49">
        <v>4044969</v>
      </c>
      <c r="BE49">
        <v>4066746</v>
      </c>
      <c r="BF49">
        <v>4088234</v>
      </c>
      <c r="BG49">
        <v>4108910</v>
      </c>
      <c r="BH49">
        <v>4128205</v>
      </c>
      <c r="BI49">
        <v>4145621</v>
      </c>
      <c r="BJ49">
        <v>4161038</v>
      </c>
      <c r="BL49" t="str">
        <f t="shared" si="0"/>
        <v>C</v>
      </c>
    </row>
    <row r="50" spans="1:64">
      <c r="A50" t="s">
        <v>434</v>
      </c>
      <c r="B50" t="s">
        <v>539</v>
      </c>
      <c r="C50" t="s">
        <v>433</v>
      </c>
      <c r="D50" t="s">
        <v>534</v>
      </c>
      <c r="E50" t="s">
        <v>533</v>
      </c>
      <c r="F50">
        <v>2970641</v>
      </c>
      <c r="G50">
        <v>3018863</v>
      </c>
      <c r="H50">
        <v>3071354</v>
      </c>
      <c r="I50">
        <v>3126344</v>
      </c>
      <c r="J50">
        <v>3181049</v>
      </c>
      <c r="K50">
        <v>3233495</v>
      </c>
      <c r="L50">
        <v>3282859</v>
      </c>
      <c r="M50">
        <v>3329465</v>
      </c>
      <c r="N50">
        <v>3374165</v>
      </c>
      <c r="O50">
        <v>3418341</v>
      </c>
      <c r="P50">
        <v>3462867</v>
      </c>
      <c r="Q50">
        <v>3461414</v>
      </c>
      <c r="R50">
        <v>3447665</v>
      </c>
      <c r="S50">
        <v>3430559</v>
      </c>
      <c r="T50">
        <v>3407284</v>
      </c>
      <c r="U50">
        <v>3376697</v>
      </c>
      <c r="V50">
        <v>3338777</v>
      </c>
      <c r="W50">
        <v>3294868</v>
      </c>
      <c r="X50">
        <v>3245644</v>
      </c>
      <c r="Y50">
        <v>3192676</v>
      </c>
      <c r="Z50">
        <v>3136831</v>
      </c>
      <c r="AA50">
        <v>3078636</v>
      </c>
      <c r="AB50">
        <v>3035851</v>
      </c>
      <c r="AC50">
        <v>2997495</v>
      </c>
      <c r="AD50">
        <v>2961744</v>
      </c>
      <c r="AE50">
        <v>2930822</v>
      </c>
      <c r="AF50">
        <v>2905022</v>
      </c>
      <c r="AG50">
        <v>2883592</v>
      </c>
      <c r="AH50">
        <v>2863925</v>
      </c>
      <c r="AI50">
        <v>2843102</v>
      </c>
      <c r="AJ50">
        <v>2818643</v>
      </c>
      <c r="AK50">
        <v>2807082</v>
      </c>
      <c r="AL50">
        <v>2809243</v>
      </c>
      <c r="AM50">
        <v>2808958</v>
      </c>
      <c r="AN50">
        <v>2807372</v>
      </c>
      <c r="AO50">
        <v>2805361</v>
      </c>
      <c r="AP50">
        <v>2803169</v>
      </c>
      <c r="AQ50">
        <v>2795569</v>
      </c>
      <c r="AR50">
        <v>2782067</v>
      </c>
      <c r="AS50">
        <v>2767613</v>
      </c>
      <c r="AT50">
        <v>2751667</v>
      </c>
      <c r="AU50">
        <v>2734550</v>
      </c>
      <c r="AV50">
        <v>2716438</v>
      </c>
      <c r="AW50">
        <v>2704732</v>
      </c>
      <c r="AX50">
        <v>2699446</v>
      </c>
      <c r="AY50">
        <v>2693100</v>
      </c>
      <c r="AZ50">
        <v>2685453</v>
      </c>
      <c r="BA50">
        <v>2676713</v>
      </c>
      <c r="BB50">
        <v>2667632</v>
      </c>
      <c r="BC50">
        <v>2659306</v>
      </c>
      <c r="BD50">
        <v>2652274</v>
      </c>
      <c r="BE50">
        <v>2646883</v>
      </c>
      <c r="BF50">
        <v>2642820</v>
      </c>
      <c r="BG50">
        <v>2639406</v>
      </c>
      <c r="BH50">
        <v>2634578</v>
      </c>
      <c r="BI50">
        <v>2627648</v>
      </c>
      <c r="BJ50">
        <v>2618360</v>
      </c>
      <c r="BL50" t="str">
        <f t="shared" si="0"/>
        <v>C</v>
      </c>
    </row>
    <row r="51" spans="1:64">
      <c r="A51" t="s">
        <v>432</v>
      </c>
      <c r="B51" t="s">
        <v>539</v>
      </c>
      <c r="C51" t="s">
        <v>431</v>
      </c>
      <c r="D51" t="s">
        <v>534</v>
      </c>
      <c r="E51" t="s">
        <v>533</v>
      </c>
      <c r="F51">
        <v>31568</v>
      </c>
      <c r="G51">
        <v>31403</v>
      </c>
      <c r="H51">
        <v>31474</v>
      </c>
      <c r="I51">
        <v>31570</v>
      </c>
      <c r="J51">
        <v>31616</v>
      </c>
      <c r="K51">
        <v>31610</v>
      </c>
      <c r="L51">
        <v>31433</v>
      </c>
      <c r="M51">
        <v>31261</v>
      </c>
      <c r="N51">
        <v>31239</v>
      </c>
      <c r="O51">
        <v>31235</v>
      </c>
      <c r="P51">
        <v>31194</v>
      </c>
      <c r="Q51">
        <v>31248</v>
      </c>
      <c r="R51">
        <v>30803</v>
      </c>
      <c r="S51">
        <v>30135</v>
      </c>
      <c r="T51">
        <v>29927</v>
      </c>
      <c r="U51">
        <v>29586</v>
      </c>
      <c r="V51">
        <v>29146</v>
      </c>
      <c r="W51">
        <v>28671</v>
      </c>
      <c r="X51">
        <v>27980</v>
      </c>
      <c r="Y51">
        <v>27417</v>
      </c>
      <c r="Z51">
        <v>26989</v>
      </c>
      <c r="AA51">
        <v>26637</v>
      </c>
      <c r="AB51">
        <v>26443</v>
      </c>
      <c r="AC51">
        <v>26175</v>
      </c>
      <c r="AD51">
        <v>25857</v>
      </c>
      <c r="AE51">
        <v>25542</v>
      </c>
      <c r="AF51">
        <v>25093</v>
      </c>
      <c r="AG51">
        <v>24463</v>
      </c>
      <c r="AH51">
        <v>23688</v>
      </c>
      <c r="AI51">
        <v>22915</v>
      </c>
      <c r="AJ51">
        <v>22278</v>
      </c>
      <c r="AK51">
        <v>21737</v>
      </c>
      <c r="AL51">
        <v>20948</v>
      </c>
      <c r="AM51">
        <v>19879</v>
      </c>
      <c r="AN51">
        <v>18847</v>
      </c>
      <c r="AO51">
        <v>17881</v>
      </c>
      <c r="AP51">
        <v>17033</v>
      </c>
      <c r="AQ51">
        <v>16162</v>
      </c>
      <c r="AR51">
        <v>15003</v>
      </c>
      <c r="AS51">
        <v>13667</v>
      </c>
      <c r="AT51">
        <v>12379</v>
      </c>
      <c r="AU51">
        <v>11600</v>
      </c>
      <c r="AV51">
        <v>11765</v>
      </c>
      <c r="AW51">
        <v>12167</v>
      </c>
      <c r="AX51">
        <v>12540</v>
      </c>
      <c r="AY51">
        <v>13031</v>
      </c>
      <c r="AZ51">
        <v>13543</v>
      </c>
      <c r="BA51">
        <v>13992</v>
      </c>
      <c r="BB51">
        <v>14353</v>
      </c>
      <c r="BC51">
        <v>14633</v>
      </c>
      <c r="BD51">
        <v>15012</v>
      </c>
      <c r="BE51">
        <v>15422</v>
      </c>
      <c r="BF51">
        <v>15738</v>
      </c>
      <c r="BG51">
        <v>16094</v>
      </c>
      <c r="BH51">
        <v>16480</v>
      </c>
      <c r="BI51">
        <v>16855</v>
      </c>
      <c r="BJ51">
        <v>17214</v>
      </c>
      <c r="BL51" t="str">
        <f t="shared" si="0"/>
        <v>C</v>
      </c>
    </row>
    <row r="52" spans="1:64">
      <c r="A52" t="s">
        <v>430</v>
      </c>
      <c r="B52" t="s">
        <v>539</v>
      </c>
      <c r="C52" t="s">
        <v>429</v>
      </c>
      <c r="D52" t="s">
        <v>534</v>
      </c>
      <c r="E52" t="s">
        <v>533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L52" t="str">
        <f t="shared" si="0"/>
        <v>C</v>
      </c>
    </row>
    <row r="53" spans="1:64">
      <c r="A53" t="s">
        <v>428</v>
      </c>
      <c r="B53" t="s">
        <v>539</v>
      </c>
      <c r="C53" t="s">
        <v>427</v>
      </c>
      <c r="D53" t="s">
        <v>534</v>
      </c>
      <c r="E53" t="s">
        <v>533</v>
      </c>
      <c r="F53">
        <v>368806</v>
      </c>
      <c r="G53">
        <v>367884</v>
      </c>
      <c r="H53">
        <v>365829</v>
      </c>
      <c r="I53">
        <v>363068</v>
      </c>
      <c r="J53">
        <v>360595</v>
      </c>
      <c r="K53">
        <v>359107</v>
      </c>
      <c r="L53">
        <v>358806</v>
      </c>
      <c r="M53">
        <v>359456</v>
      </c>
      <c r="N53">
        <v>360736</v>
      </c>
      <c r="O53">
        <v>362201</v>
      </c>
      <c r="P53">
        <v>363503</v>
      </c>
      <c r="Q53">
        <v>364550</v>
      </c>
      <c r="R53">
        <v>365453</v>
      </c>
      <c r="S53">
        <v>363557</v>
      </c>
      <c r="T53">
        <v>353241</v>
      </c>
      <c r="U53">
        <v>342570</v>
      </c>
      <c r="V53">
        <v>331640</v>
      </c>
      <c r="W53">
        <v>320498</v>
      </c>
      <c r="X53">
        <v>308894</v>
      </c>
      <c r="Y53">
        <v>296634</v>
      </c>
      <c r="Z53">
        <v>283662</v>
      </c>
      <c r="AA53">
        <v>270094</v>
      </c>
      <c r="AB53">
        <v>256179</v>
      </c>
      <c r="AC53">
        <v>251103</v>
      </c>
      <c r="AD53">
        <v>249420</v>
      </c>
      <c r="AE53">
        <v>248556</v>
      </c>
      <c r="AF53">
        <v>248593</v>
      </c>
      <c r="AG53">
        <v>249392</v>
      </c>
      <c r="AH53">
        <v>250808</v>
      </c>
      <c r="AI53">
        <v>252644</v>
      </c>
      <c r="AJ53">
        <v>254700</v>
      </c>
      <c r="AK53">
        <v>256960</v>
      </c>
      <c r="AL53">
        <v>259413</v>
      </c>
      <c r="AM53">
        <v>263703</v>
      </c>
      <c r="AN53">
        <v>268587</v>
      </c>
      <c r="AO53">
        <v>273398</v>
      </c>
      <c r="AP53">
        <v>278089</v>
      </c>
      <c r="AQ53">
        <v>282659</v>
      </c>
      <c r="AR53">
        <v>287105</v>
      </c>
      <c r="AS53">
        <v>291456</v>
      </c>
      <c r="AT53">
        <v>295739</v>
      </c>
      <c r="AU53">
        <v>299906</v>
      </c>
      <c r="AV53">
        <v>305849</v>
      </c>
      <c r="AW53">
        <v>312446</v>
      </c>
      <c r="AX53">
        <v>319189</v>
      </c>
      <c r="AY53">
        <v>326096</v>
      </c>
      <c r="AZ53">
        <v>333256</v>
      </c>
      <c r="BA53">
        <v>340579</v>
      </c>
      <c r="BB53">
        <v>347841</v>
      </c>
      <c r="BC53">
        <v>354733</v>
      </c>
      <c r="BD53">
        <v>361030</v>
      </c>
      <c r="BE53">
        <v>366629</v>
      </c>
      <c r="BF53">
        <v>371608</v>
      </c>
      <c r="BG53">
        <v>375964</v>
      </c>
      <c r="BH53">
        <v>380043</v>
      </c>
      <c r="BI53">
        <v>384042</v>
      </c>
      <c r="BJ53">
        <v>388013</v>
      </c>
      <c r="BL53" t="str">
        <f t="shared" si="0"/>
        <v>C</v>
      </c>
    </row>
    <row r="54" spans="1:64">
      <c r="A54" t="s">
        <v>426</v>
      </c>
      <c r="B54" t="s">
        <v>539</v>
      </c>
      <c r="C54" t="s">
        <v>425</v>
      </c>
      <c r="D54" t="s">
        <v>534</v>
      </c>
      <c r="E54" t="s">
        <v>533</v>
      </c>
      <c r="F54">
        <v>3884203</v>
      </c>
      <c r="G54">
        <v>3828621</v>
      </c>
      <c r="H54">
        <v>3796447</v>
      </c>
      <c r="I54">
        <v>3767312</v>
      </c>
      <c r="J54">
        <v>3742092</v>
      </c>
      <c r="K54">
        <v>3714591</v>
      </c>
      <c r="L54">
        <v>3683086</v>
      </c>
      <c r="M54">
        <v>3647740</v>
      </c>
      <c r="N54">
        <v>3609212</v>
      </c>
      <c r="O54">
        <v>3569696</v>
      </c>
      <c r="P54">
        <v>3509276</v>
      </c>
      <c r="Q54">
        <v>3410396</v>
      </c>
      <c r="R54">
        <v>3307236</v>
      </c>
      <c r="S54">
        <v>3209952</v>
      </c>
      <c r="T54">
        <v>3116999</v>
      </c>
      <c r="U54">
        <v>3025935</v>
      </c>
      <c r="V54">
        <v>2934700</v>
      </c>
      <c r="W54">
        <v>2842920</v>
      </c>
      <c r="X54">
        <v>2750823</v>
      </c>
      <c r="Y54">
        <v>2658820</v>
      </c>
      <c r="Z54">
        <v>2558840</v>
      </c>
      <c r="AA54">
        <v>2525602</v>
      </c>
      <c r="AB54">
        <v>2532083</v>
      </c>
      <c r="AC54">
        <v>2537294</v>
      </c>
      <c r="AD54">
        <v>2541852</v>
      </c>
      <c r="AE54">
        <v>2546549</v>
      </c>
      <c r="AF54">
        <v>2550807</v>
      </c>
      <c r="AG54">
        <v>2555063</v>
      </c>
      <c r="AH54">
        <v>2560031</v>
      </c>
      <c r="AI54">
        <v>2564468</v>
      </c>
      <c r="AJ54">
        <v>2560605</v>
      </c>
      <c r="AK54">
        <v>2560857</v>
      </c>
      <c r="AL54">
        <v>2576685</v>
      </c>
      <c r="AM54">
        <v>2592690</v>
      </c>
      <c r="AN54">
        <v>2606957</v>
      </c>
      <c r="AO54">
        <v>2618682</v>
      </c>
      <c r="AP54">
        <v>2629045</v>
      </c>
      <c r="AQ54">
        <v>2639712</v>
      </c>
      <c r="AR54">
        <v>2650698</v>
      </c>
      <c r="AS54">
        <v>2661463</v>
      </c>
      <c r="AT54">
        <v>2667547</v>
      </c>
      <c r="AU54">
        <v>2668884</v>
      </c>
      <c r="AV54">
        <v>2670674</v>
      </c>
      <c r="AW54">
        <v>2676944</v>
      </c>
      <c r="AX54">
        <v>2684795</v>
      </c>
      <c r="AY54">
        <v>2695557</v>
      </c>
      <c r="AZ54">
        <v>2709931</v>
      </c>
      <c r="BA54">
        <v>2733000</v>
      </c>
      <c r="BB54">
        <v>2762927</v>
      </c>
      <c r="BC54">
        <v>2786024</v>
      </c>
      <c r="BD54">
        <v>2801381</v>
      </c>
      <c r="BE54">
        <v>2814526</v>
      </c>
      <c r="BF54">
        <v>2825825</v>
      </c>
      <c r="BG54">
        <v>2832545</v>
      </c>
      <c r="BH54">
        <v>2839844</v>
      </c>
      <c r="BI54">
        <v>2848280</v>
      </c>
      <c r="BJ54">
        <v>2853753</v>
      </c>
      <c r="BL54" t="str">
        <f t="shared" si="0"/>
        <v>C</v>
      </c>
    </row>
    <row r="55" spans="1:64">
      <c r="A55" t="s">
        <v>7</v>
      </c>
      <c r="B55" t="s">
        <v>539</v>
      </c>
      <c r="C55" t="s">
        <v>424</v>
      </c>
      <c r="D55" t="s">
        <v>534</v>
      </c>
      <c r="E55" t="s">
        <v>533</v>
      </c>
      <c r="F55">
        <v>20836712</v>
      </c>
      <c r="G55">
        <v>20768071</v>
      </c>
      <c r="H55">
        <v>20903401</v>
      </c>
      <c r="I55">
        <v>21050022</v>
      </c>
      <c r="J55">
        <v>21171231</v>
      </c>
      <c r="K55">
        <v>21304018</v>
      </c>
      <c r="L55">
        <v>21433533</v>
      </c>
      <c r="M55">
        <v>21482504</v>
      </c>
      <c r="N55">
        <v>21528785</v>
      </c>
      <c r="O55">
        <v>21650322</v>
      </c>
      <c r="P55">
        <v>21673217</v>
      </c>
      <c r="Q55">
        <v>21667597</v>
      </c>
      <c r="R55">
        <v>21726668</v>
      </c>
      <c r="S55">
        <v>21750209</v>
      </c>
      <c r="T55">
        <v>21713675</v>
      </c>
      <c r="U55">
        <v>21588023</v>
      </c>
      <c r="V55">
        <v>21451007</v>
      </c>
      <c r="W55">
        <v>21357951</v>
      </c>
      <c r="X55">
        <v>21295639</v>
      </c>
      <c r="Y55">
        <v>21260524</v>
      </c>
      <c r="Z55">
        <v>21260046</v>
      </c>
      <c r="AA55">
        <v>21178760</v>
      </c>
      <c r="AB55">
        <v>21066192</v>
      </c>
      <c r="AC55">
        <v>21014164</v>
      </c>
      <c r="AD55">
        <v>21066224</v>
      </c>
      <c r="AE55">
        <v>21199425</v>
      </c>
      <c r="AF55">
        <v>21282187</v>
      </c>
      <c r="AG55">
        <v>21635606</v>
      </c>
      <c r="AH55">
        <v>21099829</v>
      </c>
      <c r="AI55">
        <v>21281747</v>
      </c>
      <c r="AJ55">
        <v>21353187</v>
      </c>
      <c r="AK55">
        <v>21388515</v>
      </c>
      <c r="AL55">
        <v>21478393</v>
      </c>
      <c r="AM55">
        <v>21603012</v>
      </c>
      <c r="AN55">
        <v>21709020</v>
      </c>
      <c r="AO55">
        <v>21819475</v>
      </c>
      <c r="AP55">
        <v>21926962</v>
      </c>
      <c r="AQ55">
        <v>22009929</v>
      </c>
      <c r="AR55">
        <v>22067414</v>
      </c>
      <c r="AS55">
        <v>22114521</v>
      </c>
      <c r="AT55">
        <v>22142025</v>
      </c>
      <c r="AU55">
        <v>22141424</v>
      </c>
      <c r="AV55">
        <v>22128364</v>
      </c>
      <c r="AW55">
        <v>22091923</v>
      </c>
      <c r="AX55">
        <v>22040918</v>
      </c>
      <c r="AY55">
        <v>21973977</v>
      </c>
      <c r="AZ55">
        <v>21834702</v>
      </c>
      <c r="BA55">
        <v>21640169</v>
      </c>
      <c r="BB55">
        <v>21434841</v>
      </c>
      <c r="BC55">
        <v>21218431</v>
      </c>
      <c r="BD55">
        <v>21024031</v>
      </c>
      <c r="BE55">
        <v>20479754</v>
      </c>
      <c r="BF55">
        <v>20357384</v>
      </c>
      <c r="BG55">
        <v>20250111</v>
      </c>
      <c r="BH55">
        <v>20169501</v>
      </c>
      <c r="BI55">
        <v>20175776</v>
      </c>
      <c r="BJ55">
        <v>20245316</v>
      </c>
      <c r="BL55" t="str">
        <f t="shared" si="0"/>
        <v>G</v>
      </c>
    </row>
    <row r="56" spans="1:64">
      <c r="A56" t="s">
        <v>423</v>
      </c>
      <c r="B56" t="s">
        <v>539</v>
      </c>
      <c r="C56" t="s">
        <v>422</v>
      </c>
      <c r="D56" t="s">
        <v>534</v>
      </c>
      <c r="E56" t="s">
        <v>533</v>
      </c>
      <c r="F56">
        <v>41546</v>
      </c>
      <c r="G56">
        <v>42968</v>
      </c>
      <c r="H56">
        <v>44635</v>
      </c>
      <c r="I56">
        <v>46503</v>
      </c>
      <c r="J56">
        <v>48464</v>
      </c>
      <c r="K56">
        <v>50458</v>
      </c>
      <c r="L56">
        <v>52513</v>
      </c>
      <c r="M56">
        <v>54656</v>
      </c>
      <c r="N56">
        <v>56831</v>
      </c>
      <c r="O56">
        <v>58960</v>
      </c>
      <c r="P56">
        <v>61026</v>
      </c>
      <c r="Q56">
        <v>62874</v>
      </c>
      <c r="R56">
        <v>64578</v>
      </c>
      <c r="S56">
        <v>66623</v>
      </c>
      <c r="T56">
        <v>69558</v>
      </c>
      <c r="U56">
        <v>73662</v>
      </c>
      <c r="V56">
        <v>79115</v>
      </c>
      <c r="W56">
        <v>85525</v>
      </c>
      <c r="X56">
        <v>91882</v>
      </c>
      <c r="Y56">
        <v>96991</v>
      </c>
      <c r="Z56">
        <v>100164</v>
      </c>
      <c r="AA56">
        <v>101128</v>
      </c>
      <c r="AB56">
        <v>100394</v>
      </c>
      <c r="AC56">
        <v>100404</v>
      </c>
      <c r="AD56">
        <v>102661</v>
      </c>
      <c r="AE56">
        <v>106722</v>
      </c>
      <c r="AF56">
        <v>112981</v>
      </c>
      <c r="AG56">
        <v>120910</v>
      </c>
      <c r="AH56">
        <v>129351</v>
      </c>
      <c r="AI56">
        <v>136720</v>
      </c>
      <c r="AJ56">
        <v>141949</v>
      </c>
      <c r="AK56">
        <v>144951</v>
      </c>
      <c r="AL56">
        <v>146623</v>
      </c>
      <c r="AM56">
        <v>147159</v>
      </c>
      <c r="AN56">
        <v>147787</v>
      </c>
      <c r="AO56">
        <v>149402</v>
      </c>
      <c r="AP56">
        <v>152250</v>
      </c>
      <c r="AQ56">
        <v>156031</v>
      </c>
      <c r="AR56">
        <v>160359</v>
      </c>
      <c r="AS56">
        <v>164628</v>
      </c>
      <c r="AT56">
        <v>168403</v>
      </c>
      <c r="AU56">
        <v>171616</v>
      </c>
      <c r="AV56">
        <v>174437</v>
      </c>
      <c r="AW56">
        <v>176985</v>
      </c>
      <c r="AX56">
        <v>179462</v>
      </c>
      <c r="AY56">
        <v>182020</v>
      </c>
      <c r="AZ56">
        <v>184665</v>
      </c>
      <c r="BA56">
        <v>187352</v>
      </c>
      <c r="BB56">
        <v>190106</v>
      </c>
      <c r="BC56">
        <v>192942</v>
      </c>
      <c r="BD56">
        <v>195798</v>
      </c>
      <c r="BE56">
        <v>198707</v>
      </c>
      <c r="BF56">
        <v>201642</v>
      </c>
      <c r="BG56">
        <v>204570</v>
      </c>
      <c r="BH56">
        <v>207408</v>
      </c>
      <c r="BI56">
        <v>210124</v>
      </c>
      <c r="BJ56">
        <v>212685</v>
      </c>
      <c r="BL56" t="str">
        <f t="shared" si="0"/>
        <v>D</v>
      </c>
    </row>
    <row r="57" spans="1:64">
      <c r="A57" t="s">
        <v>421</v>
      </c>
      <c r="B57" t="s">
        <v>539</v>
      </c>
      <c r="C57" t="s">
        <v>420</v>
      </c>
      <c r="D57" t="s">
        <v>534</v>
      </c>
      <c r="E57" t="s">
        <v>533</v>
      </c>
      <c r="F57">
        <v>37299</v>
      </c>
      <c r="G57">
        <v>37894</v>
      </c>
      <c r="H57">
        <v>38442</v>
      </c>
      <c r="I57">
        <v>38980</v>
      </c>
      <c r="J57">
        <v>39562</v>
      </c>
      <c r="K57">
        <v>40206</v>
      </c>
      <c r="L57">
        <v>40949</v>
      </c>
      <c r="M57">
        <v>41753</v>
      </c>
      <c r="N57">
        <v>42542</v>
      </c>
      <c r="O57">
        <v>43218</v>
      </c>
      <c r="P57">
        <v>43580</v>
      </c>
      <c r="Q57">
        <v>43321</v>
      </c>
      <c r="R57">
        <v>42851</v>
      </c>
      <c r="S57">
        <v>42285</v>
      </c>
      <c r="T57">
        <v>41746</v>
      </c>
      <c r="U57">
        <v>41331</v>
      </c>
      <c r="V57">
        <v>41054</v>
      </c>
      <c r="W57">
        <v>40892</v>
      </c>
      <c r="X57">
        <v>40748</v>
      </c>
      <c r="Y57">
        <v>40508</v>
      </c>
      <c r="Z57">
        <v>40098</v>
      </c>
      <c r="AA57">
        <v>39351</v>
      </c>
      <c r="AB57">
        <v>37943</v>
      </c>
      <c r="AC57">
        <v>36434</v>
      </c>
      <c r="AD57">
        <v>34888</v>
      </c>
      <c r="AE57">
        <v>33353</v>
      </c>
      <c r="AF57">
        <v>31823</v>
      </c>
      <c r="AG57">
        <v>30310</v>
      </c>
      <c r="AH57">
        <v>28842</v>
      </c>
      <c r="AI57">
        <v>27464</v>
      </c>
      <c r="AJ57">
        <v>26187</v>
      </c>
      <c r="AK57">
        <v>25162</v>
      </c>
      <c r="AL57">
        <v>25145</v>
      </c>
      <c r="AM57">
        <v>25168</v>
      </c>
      <c r="AN57">
        <v>25163</v>
      </c>
      <c r="AO57">
        <v>25099</v>
      </c>
      <c r="AP57">
        <v>24959</v>
      </c>
      <c r="AQ57">
        <v>24760</v>
      </c>
      <c r="AR57">
        <v>24537</v>
      </c>
      <c r="AS57">
        <v>24341</v>
      </c>
      <c r="AT57">
        <v>24202</v>
      </c>
      <c r="AU57">
        <v>24118</v>
      </c>
      <c r="AV57">
        <v>23957</v>
      </c>
      <c r="AW57">
        <v>23836</v>
      </c>
      <c r="AX57">
        <v>23718</v>
      </c>
      <c r="AY57">
        <v>23589</v>
      </c>
      <c r="AZ57">
        <v>23435</v>
      </c>
      <c r="BA57">
        <v>23269</v>
      </c>
      <c r="BB57">
        <v>23098</v>
      </c>
      <c r="BC57">
        <v>22936</v>
      </c>
      <c r="BD57">
        <v>22794</v>
      </c>
      <c r="BE57">
        <v>22671</v>
      </c>
      <c r="BF57">
        <v>22563</v>
      </c>
      <c r="BG57">
        <v>22466</v>
      </c>
      <c r="BH57">
        <v>22375</v>
      </c>
      <c r="BI57">
        <v>22286</v>
      </c>
      <c r="BJ57">
        <v>22195</v>
      </c>
      <c r="BL57" t="str">
        <f t="shared" si="0"/>
        <v>D</v>
      </c>
    </row>
    <row r="58" spans="1:64">
      <c r="A58" t="s">
        <v>419</v>
      </c>
      <c r="B58" t="s">
        <v>539</v>
      </c>
      <c r="C58" t="s">
        <v>418</v>
      </c>
      <c r="D58" t="s">
        <v>534</v>
      </c>
      <c r="E58" t="s">
        <v>533</v>
      </c>
      <c r="F58">
        <v>1205031</v>
      </c>
      <c r="G58">
        <v>1179808</v>
      </c>
      <c r="H58">
        <v>1157609</v>
      </c>
      <c r="I58">
        <v>1135659</v>
      </c>
      <c r="J58">
        <v>1113984</v>
      </c>
      <c r="K58">
        <v>1092288</v>
      </c>
      <c r="L58">
        <v>1073702</v>
      </c>
      <c r="M58">
        <v>1055896</v>
      </c>
      <c r="N58">
        <v>1036317</v>
      </c>
      <c r="O58">
        <v>1016431</v>
      </c>
      <c r="P58">
        <v>998714</v>
      </c>
      <c r="Q58">
        <v>980763</v>
      </c>
      <c r="R58">
        <v>961831</v>
      </c>
      <c r="S58">
        <v>943557</v>
      </c>
      <c r="T58">
        <v>924147</v>
      </c>
      <c r="U58">
        <v>903388</v>
      </c>
      <c r="V58">
        <v>882632</v>
      </c>
      <c r="W58">
        <v>870832</v>
      </c>
      <c r="X58">
        <v>859096</v>
      </c>
      <c r="Y58">
        <v>846933</v>
      </c>
      <c r="Z58">
        <v>833875</v>
      </c>
      <c r="AA58">
        <v>823805</v>
      </c>
      <c r="AB58">
        <v>817570</v>
      </c>
      <c r="AC58">
        <v>811434</v>
      </c>
      <c r="AD58">
        <v>805438</v>
      </c>
      <c r="AE58">
        <v>800242</v>
      </c>
      <c r="AF58">
        <v>795833</v>
      </c>
      <c r="AG58">
        <v>791356</v>
      </c>
      <c r="AH58">
        <v>786304</v>
      </c>
      <c r="AI58">
        <v>781335</v>
      </c>
      <c r="AJ58">
        <v>779212</v>
      </c>
      <c r="AK58">
        <v>779794</v>
      </c>
      <c r="AL58">
        <v>780980</v>
      </c>
      <c r="AM58">
        <v>782186</v>
      </c>
      <c r="AN58">
        <v>783426</v>
      </c>
      <c r="AO58">
        <v>786105</v>
      </c>
      <c r="AP58">
        <v>789145</v>
      </c>
      <c r="AQ58">
        <v>791005</v>
      </c>
      <c r="AR58">
        <v>792450</v>
      </c>
      <c r="AS58">
        <v>793693</v>
      </c>
      <c r="AT58">
        <v>795603</v>
      </c>
      <c r="AU58">
        <v>795779</v>
      </c>
      <c r="AV58">
        <v>792950</v>
      </c>
      <c r="AW58">
        <v>789180</v>
      </c>
      <c r="AX58">
        <v>780089</v>
      </c>
      <c r="AY58">
        <v>766524</v>
      </c>
      <c r="AZ58">
        <v>755890</v>
      </c>
      <c r="BA58">
        <v>748599</v>
      </c>
      <c r="BB58">
        <v>742353</v>
      </c>
      <c r="BC58">
        <v>737112</v>
      </c>
      <c r="BD58">
        <v>732572</v>
      </c>
      <c r="BE58">
        <v>726570</v>
      </c>
      <c r="BF58">
        <v>718964</v>
      </c>
      <c r="BG58">
        <v>711749</v>
      </c>
      <c r="BH58">
        <v>705322</v>
      </c>
      <c r="BI58">
        <v>700432</v>
      </c>
      <c r="BJ58">
        <v>696503</v>
      </c>
      <c r="BL58" t="str">
        <f t="shared" si="0"/>
        <v>D</v>
      </c>
    </row>
    <row r="59" spans="1:64">
      <c r="A59" t="s">
        <v>417</v>
      </c>
      <c r="B59" t="s">
        <v>539</v>
      </c>
      <c r="C59" t="s">
        <v>416</v>
      </c>
      <c r="D59" t="s">
        <v>534</v>
      </c>
      <c r="E59" t="s">
        <v>533</v>
      </c>
      <c r="F59">
        <v>2298286</v>
      </c>
      <c r="G59">
        <v>2345543</v>
      </c>
      <c r="H59">
        <v>2391159</v>
      </c>
      <c r="I59">
        <v>2435661</v>
      </c>
      <c r="J59">
        <v>2478597</v>
      </c>
      <c r="K59">
        <v>2519803</v>
      </c>
      <c r="L59">
        <v>2558959</v>
      </c>
      <c r="M59">
        <v>2595972</v>
      </c>
      <c r="N59">
        <v>2630595</v>
      </c>
      <c r="O59">
        <v>2662960</v>
      </c>
      <c r="P59">
        <v>2692457</v>
      </c>
      <c r="Q59">
        <v>2718881</v>
      </c>
      <c r="R59">
        <v>2742579</v>
      </c>
      <c r="S59">
        <v>2763607</v>
      </c>
      <c r="T59">
        <v>2781692</v>
      </c>
      <c r="U59">
        <v>2796878</v>
      </c>
      <c r="V59">
        <v>2808975</v>
      </c>
      <c r="W59">
        <v>2818391</v>
      </c>
      <c r="X59">
        <v>2824921</v>
      </c>
      <c r="Y59">
        <v>2828884</v>
      </c>
      <c r="Z59">
        <v>2830218</v>
      </c>
      <c r="AA59">
        <v>2829268</v>
      </c>
      <c r="AB59">
        <v>2854006</v>
      </c>
      <c r="AC59">
        <v>2900909</v>
      </c>
      <c r="AD59">
        <v>2947383</v>
      </c>
      <c r="AE59">
        <v>2993439</v>
      </c>
      <c r="AF59">
        <v>3038932</v>
      </c>
      <c r="AG59">
        <v>3083857</v>
      </c>
      <c r="AH59">
        <v>3128307</v>
      </c>
      <c r="AI59">
        <v>3172491</v>
      </c>
      <c r="AJ59">
        <v>3216406</v>
      </c>
      <c r="AK59">
        <v>3260122</v>
      </c>
      <c r="AL59">
        <v>3303564</v>
      </c>
      <c r="AM59">
        <v>3346228</v>
      </c>
      <c r="AN59">
        <v>3353117</v>
      </c>
      <c r="AO59">
        <v>3346703</v>
      </c>
      <c r="AP59">
        <v>3337140</v>
      </c>
      <c r="AQ59">
        <v>3324819</v>
      </c>
      <c r="AR59">
        <v>3310088</v>
      </c>
      <c r="AS59">
        <v>3293591</v>
      </c>
      <c r="AT59">
        <v>3275545</v>
      </c>
      <c r="AU59">
        <v>3256552</v>
      </c>
      <c r="AV59">
        <v>3236061</v>
      </c>
      <c r="AW59">
        <v>3174946</v>
      </c>
      <c r="AX59">
        <v>3095474</v>
      </c>
      <c r="AY59">
        <v>3014772</v>
      </c>
      <c r="AZ59">
        <v>2932760</v>
      </c>
      <c r="BA59">
        <v>2849785</v>
      </c>
      <c r="BB59">
        <v>2765970</v>
      </c>
      <c r="BC59">
        <v>2682129</v>
      </c>
      <c r="BD59">
        <v>2598023</v>
      </c>
      <c r="BE59">
        <v>2513893</v>
      </c>
      <c r="BF59">
        <v>2433228</v>
      </c>
      <c r="BG59">
        <v>2356267</v>
      </c>
      <c r="BH59">
        <v>2282938</v>
      </c>
      <c r="BI59">
        <v>2213068</v>
      </c>
      <c r="BJ59">
        <v>2146690</v>
      </c>
      <c r="BL59" t="str">
        <f t="shared" si="0"/>
        <v>D</v>
      </c>
    </row>
    <row r="60" spans="1:64">
      <c r="A60" t="s">
        <v>415</v>
      </c>
      <c r="B60" t="s">
        <v>539</v>
      </c>
      <c r="C60" t="s">
        <v>414</v>
      </c>
      <c r="D60" t="s">
        <v>534</v>
      </c>
      <c r="E60" t="s">
        <v>533</v>
      </c>
      <c r="F60">
        <v>7730685</v>
      </c>
      <c r="G60">
        <v>7778456</v>
      </c>
      <c r="H60">
        <v>7807386</v>
      </c>
      <c r="I60">
        <v>7830848</v>
      </c>
      <c r="J60">
        <v>7852083</v>
      </c>
      <c r="K60">
        <v>7873788</v>
      </c>
      <c r="L60">
        <v>7938731</v>
      </c>
      <c r="M60">
        <v>8145526</v>
      </c>
      <c r="N60">
        <v>8360848</v>
      </c>
      <c r="O60">
        <v>8580865</v>
      </c>
      <c r="P60">
        <v>8802771</v>
      </c>
      <c r="Q60">
        <v>9026182</v>
      </c>
      <c r="R60">
        <v>9252243</v>
      </c>
      <c r="S60">
        <v>9483131</v>
      </c>
      <c r="T60">
        <v>9721785</v>
      </c>
      <c r="U60">
        <v>9970319</v>
      </c>
      <c r="V60">
        <v>10228708</v>
      </c>
      <c r="W60">
        <v>10449945</v>
      </c>
      <c r="X60">
        <v>10600666</v>
      </c>
      <c r="Y60">
        <v>10756482</v>
      </c>
      <c r="Z60">
        <v>10917687</v>
      </c>
      <c r="AA60">
        <v>11084688</v>
      </c>
      <c r="AB60">
        <v>11254291</v>
      </c>
      <c r="AC60">
        <v>11423155</v>
      </c>
      <c r="AD60">
        <v>11586446</v>
      </c>
      <c r="AE60">
        <v>11741492</v>
      </c>
      <c r="AF60">
        <v>11885587</v>
      </c>
      <c r="AG60">
        <v>12025440</v>
      </c>
      <c r="AH60">
        <v>12170083</v>
      </c>
      <c r="AI60">
        <v>12300991</v>
      </c>
      <c r="AJ60">
        <v>12415911</v>
      </c>
      <c r="AK60">
        <v>12514790</v>
      </c>
      <c r="AL60">
        <v>12596534</v>
      </c>
      <c r="AM60">
        <v>12659697</v>
      </c>
      <c r="AN60">
        <v>12700901</v>
      </c>
      <c r="AO60">
        <v>12718758</v>
      </c>
      <c r="AP60">
        <v>12713378</v>
      </c>
      <c r="AQ60">
        <v>12688756</v>
      </c>
      <c r="AR60">
        <v>12646057</v>
      </c>
      <c r="AS60">
        <v>12577598</v>
      </c>
      <c r="AT60">
        <v>12498723</v>
      </c>
      <c r="AU60">
        <v>12411925</v>
      </c>
      <c r="AV60">
        <v>12317773</v>
      </c>
      <c r="AW60">
        <v>12221309</v>
      </c>
      <c r="AX60">
        <v>12127479</v>
      </c>
      <c r="AY60">
        <v>12040428</v>
      </c>
      <c r="AZ60">
        <v>11959746</v>
      </c>
      <c r="BA60">
        <v>11885662</v>
      </c>
      <c r="BB60">
        <v>11818828</v>
      </c>
      <c r="BC60">
        <v>11766830</v>
      </c>
      <c r="BD60">
        <v>11728841</v>
      </c>
      <c r="BE60">
        <v>11705306</v>
      </c>
      <c r="BF60">
        <v>11694248</v>
      </c>
      <c r="BG60">
        <v>11689428</v>
      </c>
      <c r="BH60">
        <v>11683538</v>
      </c>
      <c r="BI60">
        <v>11671592</v>
      </c>
      <c r="BJ60">
        <v>11652313</v>
      </c>
      <c r="BL60" t="str">
        <f t="shared" si="0"/>
        <v>A</v>
      </c>
    </row>
    <row r="61" spans="1:64">
      <c r="A61" t="s">
        <v>413</v>
      </c>
      <c r="B61" t="s">
        <v>536</v>
      </c>
      <c r="C61" t="s">
        <v>412</v>
      </c>
      <c r="D61" t="s">
        <v>534</v>
      </c>
      <c r="E61" t="s">
        <v>533</v>
      </c>
      <c r="F61">
        <v>744459411</v>
      </c>
      <c r="G61">
        <v>739616995</v>
      </c>
      <c r="H61">
        <v>744911410</v>
      </c>
      <c r="I61">
        <v>759297620</v>
      </c>
      <c r="J61">
        <v>773098455</v>
      </c>
      <c r="K61">
        <v>792896933</v>
      </c>
      <c r="L61">
        <v>815343549</v>
      </c>
      <c r="M61">
        <v>836693327</v>
      </c>
      <c r="N61">
        <v>858709021</v>
      </c>
      <c r="O61">
        <v>882032832</v>
      </c>
      <c r="P61">
        <v>906061354</v>
      </c>
      <c r="Q61">
        <v>930595851</v>
      </c>
      <c r="R61">
        <v>953489361</v>
      </c>
      <c r="S61">
        <v>974562728</v>
      </c>
      <c r="T61">
        <v>993389007</v>
      </c>
      <c r="U61">
        <v>1012241362</v>
      </c>
      <c r="V61">
        <v>1028131130</v>
      </c>
      <c r="W61">
        <v>1042595309</v>
      </c>
      <c r="X61">
        <v>1053846376</v>
      </c>
      <c r="Y61">
        <v>1061865217</v>
      </c>
      <c r="Z61">
        <v>1068835685</v>
      </c>
      <c r="AA61">
        <v>1075551863</v>
      </c>
      <c r="AB61">
        <v>1083562832</v>
      </c>
      <c r="AC61">
        <v>1092720377</v>
      </c>
      <c r="AD61">
        <v>1100573202</v>
      </c>
      <c r="AE61">
        <v>1108601366</v>
      </c>
      <c r="AF61">
        <v>1117442185</v>
      </c>
      <c r="AG61">
        <v>1126952202</v>
      </c>
      <c r="AH61">
        <v>1136120420</v>
      </c>
      <c r="AI61">
        <v>1144216341</v>
      </c>
      <c r="AJ61">
        <v>1151082014</v>
      </c>
      <c r="AK61">
        <v>1155829575</v>
      </c>
      <c r="AL61">
        <v>1158677899</v>
      </c>
      <c r="AM61">
        <v>1160351981</v>
      </c>
      <c r="AN61">
        <v>1161340254</v>
      </c>
      <c r="AO61">
        <v>1161502131</v>
      </c>
      <c r="AP61">
        <v>1160829071</v>
      </c>
      <c r="AQ61">
        <v>1159517850</v>
      </c>
      <c r="AR61">
        <v>1157171090</v>
      </c>
      <c r="AS61">
        <v>1153549920</v>
      </c>
      <c r="AT61">
        <v>1148479044</v>
      </c>
      <c r="AU61">
        <v>1140600622</v>
      </c>
      <c r="AV61">
        <v>1130397910</v>
      </c>
      <c r="AW61">
        <v>1119245620</v>
      </c>
      <c r="AX61">
        <v>1107316415</v>
      </c>
      <c r="AY61">
        <v>1094852609</v>
      </c>
      <c r="AZ61">
        <v>1082192378</v>
      </c>
      <c r="BA61">
        <v>1069116460</v>
      </c>
      <c r="BB61">
        <v>1055546108</v>
      </c>
      <c r="BC61">
        <v>1041624774</v>
      </c>
      <c r="BD61">
        <v>1027329469</v>
      </c>
      <c r="BE61">
        <v>1012844833</v>
      </c>
      <c r="BF61">
        <v>998676129</v>
      </c>
      <c r="BG61">
        <v>984854540</v>
      </c>
      <c r="BH61">
        <v>971393781</v>
      </c>
      <c r="BI61">
        <v>958212616</v>
      </c>
      <c r="BJ61">
        <v>945525002</v>
      </c>
      <c r="BL61" t="str">
        <f t="shared" si="0"/>
        <v>E</v>
      </c>
    </row>
    <row r="62" spans="1:64">
      <c r="A62" t="s">
        <v>411</v>
      </c>
      <c r="B62" t="s">
        <v>536</v>
      </c>
      <c r="C62" t="s">
        <v>410</v>
      </c>
      <c r="D62" t="s">
        <v>534</v>
      </c>
      <c r="E62" t="s">
        <v>533</v>
      </c>
      <c r="F62">
        <v>754500371</v>
      </c>
      <c r="G62">
        <v>769402007</v>
      </c>
      <c r="H62">
        <v>784432984</v>
      </c>
      <c r="I62">
        <v>799851437</v>
      </c>
      <c r="J62">
        <v>815650477</v>
      </c>
      <c r="K62">
        <v>831835340</v>
      </c>
      <c r="L62">
        <v>848378210</v>
      </c>
      <c r="M62">
        <v>865307597</v>
      </c>
      <c r="N62">
        <v>882576062</v>
      </c>
      <c r="O62">
        <v>900164764</v>
      </c>
      <c r="P62">
        <v>918055033</v>
      </c>
      <c r="Q62">
        <v>936028647</v>
      </c>
      <c r="R62">
        <v>953563710</v>
      </c>
      <c r="S62">
        <v>971302034</v>
      </c>
      <c r="T62">
        <v>989193777</v>
      </c>
      <c r="U62">
        <v>1009196459</v>
      </c>
      <c r="V62">
        <v>1027495315</v>
      </c>
      <c r="W62">
        <v>1045968441</v>
      </c>
      <c r="X62">
        <v>1064676157</v>
      </c>
      <c r="Y62">
        <v>1083912088</v>
      </c>
      <c r="Z62">
        <v>1103502698</v>
      </c>
      <c r="AA62">
        <v>1123550647</v>
      </c>
      <c r="AB62">
        <v>1145305067</v>
      </c>
      <c r="AC62">
        <v>1167426320</v>
      </c>
      <c r="AD62">
        <v>1189613295</v>
      </c>
      <c r="AE62">
        <v>1211647295</v>
      </c>
      <c r="AF62">
        <v>1233553322</v>
      </c>
      <c r="AG62">
        <v>1255537379</v>
      </c>
      <c r="AH62">
        <v>1277270690</v>
      </c>
      <c r="AI62">
        <v>1298626630</v>
      </c>
      <c r="AJ62">
        <v>1320327066</v>
      </c>
      <c r="AK62">
        <v>1341807844</v>
      </c>
      <c r="AL62">
        <v>1363037734</v>
      </c>
      <c r="AM62">
        <v>1383930726</v>
      </c>
      <c r="AN62">
        <v>1404506441</v>
      </c>
      <c r="AO62">
        <v>1424985121</v>
      </c>
      <c r="AP62">
        <v>1445468253</v>
      </c>
      <c r="AQ62">
        <v>1465829119</v>
      </c>
      <c r="AR62">
        <v>1485849207</v>
      </c>
      <c r="AS62">
        <v>1505423759</v>
      </c>
      <c r="AT62">
        <v>1524502826</v>
      </c>
      <c r="AU62">
        <v>1543279778</v>
      </c>
      <c r="AV62">
        <v>1560652543.88287</v>
      </c>
      <c r="AW62">
        <v>1577583138.8989301</v>
      </c>
      <c r="AX62">
        <v>1594017197.99137</v>
      </c>
      <c r="AY62">
        <v>1610049260.2439699</v>
      </c>
      <c r="AZ62">
        <v>1625650504.4849899</v>
      </c>
      <c r="BA62">
        <v>1640875909.9909301</v>
      </c>
      <c r="BB62">
        <v>1655563946.2955301</v>
      </c>
      <c r="BC62">
        <v>1669860105.1101999</v>
      </c>
      <c r="BD62">
        <v>1683939662.3622301</v>
      </c>
      <c r="BE62">
        <v>1697586468.35782</v>
      </c>
      <c r="BF62">
        <v>1710500567.07723</v>
      </c>
      <c r="BG62">
        <v>1722951258.61008</v>
      </c>
      <c r="BH62">
        <v>1734899411.7391601</v>
      </c>
      <c r="BI62">
        <v>1746320327.68203</v>
      </c>
      <c r="BJ62">
        <v>1757209707</v>
      </c>
      <c r="BL62" t="str">
        <f t="shared" si="0"/>
        <v>E</v>
      </c>
    </row>
    <row r="63" spans="1:64">
      <c r="A63" t="s">
        <v>409</v>
      </c>
      <c r="B63" t="s">
        <v>536</v>
      </c>
      <c r="C63" t="s">
        <v>408</v>
      </c>
      <c r="D63" t="s">
        <v>534</v>
      </c>
      <c r="E63" t="s">
        <v>533</v>
      </c>
      <c r="F63">
        <v>799628157</v>
      </c>
      <c r="G63">
        <v>795128494</v>
      </c>
      <c r="H63">
        <v>800152192</v>
      </c>
      <c r="I63">
        <v>814258026</v>
      </c>
      <c r="J63">
        <v>827741914</v>
      </c>
      <c r="K63">
        <v>847211653</v>
      </c>
      <c r="L63">
        <v>869306372</v>
      </c>
      <c r="M63">
        <v>890087537</v>
      </c>
      <c r="N63">
        <v>911263103</v>
      </c>
      <c r="O63">
        <v>934234428</v>
      </c>
      <c r="P63">
        <v>957585217</v>
      </c>
      <c r="Q63">
        <v>981548841</v>
      </c>
      <c r="R63">
        <v>1003903779</v>
      </c>
      <c r="S63">
        <v>1024245023</v>
      </c>
      <c r="T63">
        <v>1042634762</v>
      </c>
      <c r="U63">
        <v>1060909533</v>
      </c>
      <c r="V63">
        <v>1076429534</v>
      </c>
      <c r="W63">
        <v>1090754778</v>
      </c>
      <c r="X63">
        <v>1101831534</v>
      </c>
      <c r="Y63">
        <v>1109659863</v>
      </c>
      <c r="Z63">
        <v>1116414904</v>
      </c>
      <c r="AA63">
        <v>1122870102</v>
      </c>
      <c r="AB63">
        <v>1130585308</v>
      </c>
      <c r="AC63">
        <v>1139422403</v>
      </c>
      <c r="AD63">
        <v>1146892927</v>
      </c>
      <c r="AE63">
        <v>1154502176</v>
      </c>
      <c r="AF63">
        <v>1162745423</v>
      </c>
      <c r="AG63">
        <v>1171485424</v>
      </c>
      <c r="AH63">
        <v>1179937875</v>
      </c>
      <c r="AI63">
        <v>1187369230</v>
      </c>
      <c r="AJ63">
        <v>1193579689</v>
      </c>
      <c r="AK63">
        <v>1197908486</v>
      </c>
      <c r="AL63">
        <v>1200398195</v>
      </c>
      <c r="AM63">
        <v>1201713774</v>
      </c>
      <c r="AN63">
        <v>1202375097</v>
      </c>
      <c r="AO63">
        <v>1202227600</v>
      </c>
      <c r="AP63">
        <v>1201374097</v>
      </c>
      <c r="AQ63">
        <v>1199944090</v>
      </c>
      <c r="AR63">
        <v>1197462346</v>
      </c>
      <c r="AS63">
        <v>1193681070</v>
      </c>
      <c r="AT63">
        <v>1188456979</v>
      </c>
      <c r="AU63">
        <v>1178856110</v>
      </c>
      <c r="AV63">
        <v>1166489643</v>
      </c>
      <c r="AW63">
        <v>1153297050</v>
      </c>
      <c r="AX63">
        <v>1139404319</v>
      </c>
      <c r="AY63">
        <v>1125093833</v>
      </c>
      <c r="AZ63">
        <v>1111035261</v>
      </c>
      <c r="BA63">
        <v>1096738019</v>
      </c>
      <c r="BB63">
        <v>1082067980</v>
      </c>
      <c r="BC63">
        <v>1067097727</v>
      </c>
      <c r="BD63">
        <v>1051815738</v>
      </c>
      <c r="BE63">
        <v>1036406571</v>
      </c>
      <c r="BF63">
        <v>1021395285</v>
      </c>
      <c r="BG63">
        <v>1006809831</v>
      </c>
      <c r="BH63">
        <v>992676393</v>
      </c>
      <c r="BI63">
        <v>978883308</v>
      </c>
      <c r="BJ63">
        <v>965636950</v>
      </c>
      <c r="BL63" t="str">
        <f t="shared" si="0"/>
        <v>E</v>
      </c>
    </row>
    <row r="64" spans="1:64">
      <c r="A64" t="s">
        <v>407</v>
      </c>
      <c r="B64" t="s">
        <v>536</v>
      </c>
      <c r="C64" t="s">
        <v>406</v>
      </c>
      <c r="D64" t="s">
        <v>534</v>
      </c>
      <c r="E64" t="s">
        <v>533</v>
      </c>
      <c r="F64">
        <v>153797325</v>
      </c>
      <c r="G64">
        <v>154048746</v>
      </c>
      <c r="H64">
        <v>154237769</v>
      </c>
      <c r="I64">
        <v>154370641</v>
      </c>
      <c r="J64">
        <v>154432434</v>
      </c>
      <c r="K64">
        <v>154355835</v>
      </c>
      <c r="L64">
        <v>153943960</v>
      </c>
      <c r="M64">
        <v>153556076</v>
      </c>
      <c r="N64">
        <v>153071390</v>
      </c>
      <c r="O64">
        <v>152507842</v>
      </c>
      <c r="P64">
        <v>151938377</v>
      </c>
      <c r="Q64">
        <v>151445283</v>
      </c>
      <c r="R64">
        <v>150977415</v>
      </c>
      <c r="S64">
        <v>150467334</v>
      </c>
      <c r="T64">
        <v>149939887</v>
      </c>
      <c r="U64">
        <v>149467762</v>
      </c>
      <c r="V64">
        <v>149088905</v>
      </c>
      <c r="W64">
        <v>148666784</v>
      </c>
      <c r="X64">
        <v>148191355</v>
      </c>
      <c r="Y64">
        <v>147916398</v>
      </c>
      <c r="Z64">
        <v>147949834</v>
      </c>
      <c r="AA64">
        <v>147619450</v>
      </c>
      <c r="AB64">
        <v>147056165</v>
      </c>
      <c r="AC64">
        <v>146439096</v>
      </c>
      <c r="AD64">
        <v>145841909</v>
      </c>
      <c r="AE64">
        <v>145268045</v>
      </c>
      <c r="AF64">
        <v>144824773</v>
      </c>
      <c r="AG64">
        <v>144424407</v>
      </c>
      <c r="AH64">
        <v>143950252</v>
      </c>
      <c r="AI64">
        <v>143961938</v>
      </c>
      <c r="AJ64">
        <v>144251932</v>
      </c>
      <c r="AK64">
        <v>144427519</v>
      </c>
      <c r="AL64">
        <v>144828999</v>
      </c>
      <c r="AM64">
        <v>145314276</v>
      </c>
      <c r="AN64">
        <v>145483462</v>
      </c>
      <c r="AO64">
        <v>145540426</v>
      </c>
      <c r="AP64">
        <v>145543395</v>
      </c>
      <c r="AQ64">
        <v>145642528</v>
      </c>
      <c r="AR64">
        <v>145653495</v>
      </c>
      <c r="AS64">
        <v>145634666</v>
      </c>
      <c r="AT64">
        <v>145529170</v>
      </c>
      <c r="AU64">
        <v>145233049</v>
      </c>
      <c r="AV64">
        <v>144792789</v>
      </c>
      <c r="AW64">
        <v>144403231</v>
      </c>
      <c r="AX64">
        <v>144056940</v>
      </c>
      <c r="AY64">
        <v>143723442</v>
      </c>
      <c r="AZ64">
        <v>143438090</v>
      </c>
      <c r="BA64">
        <v>143169047</v>
      </c>
      <c r="BB64">
        <v>143043041</v>
      </c>
      <c r="BC64">
        <v>143195504</v>
      </c>
      <c r="BD64">
        <v>143477950</v>
      </c>
      <c r="BE64">
        <v>143735956</v>
      </c>
      <c r="BF64">
        <v>143911259</v>
      </c>
      <c r="BG64">
        <v>144135127</v>
      </c>
      <c r="BH64">
        <v>144333322</v>
      </c>
      <c r="BI64">
        <v>144533846</v>
      </c>
      <c r="BJ64">
        <v>144686227</v>
      </c>
      <c r="BL64" t="str">
        <f t="shared" si="0"/>
        <v>E</v>
      </c>
    </row>
    <row r="65" spans="1:64">
      <c r="A65" t="s">
        <v>405</v>
      </c>
      <c r="B65" t="s">
        <v>536</v>
      </c>
      <c r="C65" t="s">
        <v>404</v>
      </c>
      <c r="D65" t="s">
        <v>534</v>
      </c>
      <c r="E65" t="s">
        <v>533</v>
      </c>
      <c r="F65">
        <v>297241184</v>
      </c>
      <c r="G65">
        <v>297074106</v>
      </c>
      <c r="H65">
        <v>296933154</v>
      </c>
      <c r="I65">
        <v>296552844</v>
      </c>
      <c r="J65">
        <v>296055892</v>
      </c>
      <c r="K65">
        <v>295311405</v>
      </c>
      <c r="L65">
        <v>294104656</v>
      </c>
      <c r="M65">
        <v>292867164</v>
      </c>
      <c r="N65">
        <v>291594637</v>
      </c>
      <c r="O65">
        <v>290417912</v>
      </c>
      <c r="P65">
        <v>289043251</v>
      </c>
      <c r="Q65">
        <v>287743364</v>
      </c>
      <c r="R65">
        <v>286656721</v>
      </c>
      <c r="S65">
        <v>285547867</v>
      </c>
      <c r="T65">
        <v>284374777</v>
      </c>
      <c r="U65">
        <v>283326850</v>
      </c>
      <c r="V65">
        <v>282378768</v>
      </c>
      <c r="W65">
        <v>281272998</v>
      </c>
      <c r="X65">
        <v>280086829</v>
      </c>
      <c r="Y65">
        <v>279167323</v>
      </c>
      <c r="Z65">
        <v>278644733</v>
      </c>
      <c r="AA65">
        <v>277757674</v>
      </c>
      <c r="AB65">
        <v>276845310</v>
      </c>
      <c r="AC65">
        <v>275958829</v>
      </c>
      <c r="AD65">
        <v>275193218</v>
      </c>
      <c r="AE65">
        <v>274519548</v>
      </c>
      <c r="AF65">
        <v>273907974</v>
      </c>
      <c r="AG65">
        <v>273599895</v>
      </c>
      <c r="AH65">
        <v>272301551</v>
      </c>
      <c r="AI65">
        <v>272259100</v>
      </c>
      <c r="AJ65">
        <v>272478370</v>
      </c>
      <c r="AK65">
        <v>272542234</v>
      </c>
      <c r="AL65">
        <v>272933502</v>
      </c>
      <c r="AM65">
        <v>273385312</v>
      </c>
      <c r="AN65">
        <v>273458724</v>
      </c>
      <c r="AO65">
        <v>273406844</v>
      </c>
      <c r="AP65">
        <v>273288016</v>
      </c>
      <c r="AQ65">
        <v>273255766</v>
      </c>
      <c r="AR65">
        <v>273127701</v>
      </c>
      <c r="AS65">
        <v>272944538</v>
      </c>
      <c r="AT65">
        <v>272495900</v>
      </c>
      <c r="AU65">
        <v>271931779</v>
      </c>
      <c r="AV65">
        <v>271029436</v>
      </c>
      <c r="AW65">
        <v>270268953</v>
      </c>
      <c r="AX65">
        <v>269589061</v>
      </c>
      <c r="AY65">
        <v>268888889</v>
      </c>
      <c r="AZ65">
        <v>268138067</v>
      </c>
      <c r="BA65">
        <v>267446925</v>
      </c>
      <c r="BB65">
        <v>266905972</v>
      </c>
      <c r="BC65">
        <v>266507829</v>
      </c>
      <c r="BD65">
        <v>266103445</v>
      </c>
      <c r="BE65">
        <v>265321510</v>
      </c>
      <c r="BF65">
        <v>264829888</v>
      </c>
      <c r="BG65">
        <v>264516277</v>
      </c>
      <c r="BH65">
        <v>264179064</v>
      </c>
      <c r="BI65">
        <v>263790757</v>
      </c>
      <c r="BJ65">
        <v>263400224</v>
      </c>
      <c r="BL65" t="str">
        <f t="shared" si="0"/>
        <v>E</v>
      </c>
    </row>
    <row r="66" spans="1:64">
      <c r="A66" t="s">
        <v>403</v>
      </c>
      <c r="B66" t="s">
        <v>539</v>
      </c>
      <c r="C66" t="s">
        <v>402</v>
      </c>
      <c r="D66" t="s">
        <v>534</v>
      </c>
      <c r="E66" t="s">
        <v>533</v>
      </c>
      <c r="F66">
        <v>3005609</v>
      </c>
      <c r="G66">
        <v>3064933</v>
      </c>
      <c r="H66">
        <v>3125491</v>
      </c>
      <c r="I66">
        <v>3189907</v>
      </c>
      <c r="J66">
        <v>3257438</v>
      </c>
      <c r="K66">
        <v>3326475</v>
      </c>
      <c r="L66">
        <v>3396824</v>
      </c>
      <c r="M66">
        <v>3468433</v>
      </c>
      <c r="N66">
        <v>3540840</v>
      </c>
      <c r="O66">
        <v>3614009</v>
      </c>
      <c r="P66">
        <v>3687360</v>
      </c>
      <c r="Q66">
        <v>3760986</v>
      </c>
      <c r="R66">
        <v>3834598</v>
      </c>
      <c r="S66">
        <v>3908171</v>
      </c>
      <c r="T66">
        <v>3979874</v>
      </c>
      <c r="U66">
        <v>4027323</v>
      </c>
      <c r="V66">
        <v>4072442</v>
      </c>
      <c r="W66">
        <v>4115486</v>
      </c>
      <c r="X66">
        <v>4156173</v>
      </c>
      <c r="Y66">
        <v>4194590</v>
      </c>
      <c r="Z66">
        <v>4230627</v>
      </c>
      <c r="AA66">
        <v>4264426</v>
      </c>
      <c r="AB66">
        <v>4295675</v>
      </c>
      <c r="AC66">
        <v>4332540</v>
      </c>
      <c r="AD66">
        <v>4373227</v>
      </c>
      <c r="AE66">
        <v>4413081</v>
      </c>
      <c r="AF66">
        <v>4451644</v>
      </c>
      <c r="AG66">
        <v>4488895</v>
      </c>
      <c r="AH66">
        <v>4524237</v>
      </c>
      <c r="AI66">
        <v>4557865</v>
      </c>
      <c r="AJ66">
        <v>4588945</v>
      </c>
      <c r="AK66">
        <v>4633277</v>
      </c>
      <c r="AL66">
        <v>4686299</v>
      </c>
      <c r="AM66">
        <v>4737490</v>
      </c>
      <c r="AN66">
        <v>4786047</v>
      </c>
      <c r="AO66">
        <v>4831816</v>
      </c>
      <c r="AP66">
        <v>4874698</v>
      </c>
      <c r="AQ66">
        <v>4914886</v>
      </c>
      <c r="AR66">
        <v>4951796</v>
      </c>
      <c r="AS66">
        <v>4984770</v>
      </c>
      <c r="AT66">
        <v>5013679</v>
      </c>
      <c r="AU66">
        <v>5038408</v>
      </c>
      <c r="AV66">
        <v>5082678</v>
      </c>
      <c r="AW66">
        <v>5140949</v>
      </c>
      <c r="AX66">
        <v>5199323</v>
      </c>
      <c r="AY66">
        <v>5259083</v>
      </c>
      <c r="AZ66">
        <v>5320632</v>
      </c>
      <c r="BA66">
        <v>5383298</v>
      </c>
      <c r="BB66">
        <v>5446731</v>
      </c>
      <c r="BC66">
        <v>5509963</v>
      </c>
      <c r="BD66">
        <v>5572133</v>
      </c>
      <c r="BE66">
        <v>5633075</v>
      </c>
      <c r="BF66">
        <v>5691707</v>
      </c>
      <c r="BG66">
        <v>5748101</v>
      </c>
      <c r="BH66">
        <v>5802091</v>
      </c>
      <c r="BI66">
        <v>5853625</v>
      </c>
      <c r="BJ66">
        <v>5902557</v>
      </c>
      <c r="BL66" t="str">
        <f t="shared" si="0"/>
        <v>E</v>
      </c>
    </row>
    <row r="67" spans="1:64">
      <c r="A67" t="s">
        <v>401</v>
      </c>
      <c r="B67" t="s">
        <v>539</v>
      </c>
      <c r="C67" t="s">
        <v>400</v>
      </c>
      <c r="D67" t="s">
        <v>534</v>
      </c>
      <c r="E67" t="s">
        <v>533</v>
      </c>
      <c r="F67">
        <v>16774566</v>
      </c>
      <c r="G67">
        <v>17126256</v>
      </c>
      <c r="H67">
        <v>17495951</v>
      </c>
      <c r="I67">
        <v>17868297</v>
      </c>
      <c r="J67">
        <v>18243837</v>
      </c>
      <c r="K67">
        <v>18622529</v>
      </c>
      <c r="L67">
        <v>19005257</v>
      </c>
      <c r="M67">
        <v>19390602</v>
      </c>
      <c r="N67">
        <v>19773356</v>
      </c>
      <c r="O67">
        <v>20147894</v>
      </c>
      <c r="P67">
        <v>20510130</v>
      </c>
      <c r="Q67">
        <v>20858860</v>
      </c>
      <c r="R67">
        <v>21197365</v>
      </c>
      <c r="S67">
        <v>21532021</v>
      </c>
      <c r="T67">
        <v>21871911</v>
      </c>
      <c r="U67">
        <v>22222954</v>
      </c>
      <c r="V67">
        <v>22587764</v>
      </c>
      <c r="W67">
        <v>23052777</v>
      </c>
      <c r="X67">
        <v>23595695</v>
      </c>
      <c r="Y67">
        <v>24163561</v>
      </c>
      <c r="Z67">
        <v>24758140</v>
      </c>
      <c r="AA67">
        <v>25378216</v>
      </c>
      <c r="AB67">
        <v>26023605</v>
      </c>
      <c r="AC67">
        <v>26697690</v>
      </c>
      <c r="AD67">
        <v>27404730</v>
      </c>
      <c r="AE67">
        <v>28145919</v>
      </c>
      <c r="AF67">
        <v>28924053</v>
      </c>
      <c r="AG67">
        <v>29782360</v>
      </c>
      <c r="AH67">
        <v>30686127</v>
      </c>
      <c r="AI67">
        <v>31581546</v>
      </c>
      <c r="AJ67">
        <v>32450532</v>
      </c>
      <c r="AK67">
        <v>33286167</v>
      </c>
      <c r="AL67">
        <v>34092980</v>
      </c>
      <c r="AM67">
        <v>34878685</v>
      </c>
      <c r="AN67">
        <v>35656322</v>
      </c>
      <c r="AO67">
        <v>36435709</v>
      </c>
      <c r="AP67">
        <v>37219208</v>
      </c>
      <c r="AQ67">
        <v>37932374</v>
      </c>
      <c r="AR67">
        <v>38604931</v>
      </c>
      <c r="AS67">
        <v>39288765</v>
      </c>
      <c r="AT67">
        <v>39988322</v>
      </c>
      <c r="AU67">
        <v>40711182</v>
      </c>
      <c r="AV67">
        <v>41456942</v>
      </c>
      <c r="AW67">
        <v>42217795</v>
      </c>
      <c r="AX67">
        <v>42982005</v>
      </c>
      <c r="AY67">
        <v>43742815</v>
      </c>
      <c r="AZ67">
        <v>44493601</v>
      </c>
      <c r="BA67">
        <v>45274195</v>
      </c>
      <c r="BB67">
        <v>46096759</v>
      </c>
      <c r="BC67">
        <v>46972901</v>
      </c>
      <c r="BD67">
        <v>47925355</v>
      </c>
      <c r="BE67">
        <v>48961610</v>
      </c>
      <c r="BF67">
        <v>50051800</v>
      </c>
      <c r="BG67">
        <v>51167785</v>
      </c>
      <c r="BH67">
        <v>52269812</v>
      </c>
      <c r="BI67">
        <v>53326958</v>
      </c>
      <c r="BJ67">
        <v>54330119</v>
      </c>
      <c r="BL67" t="str">
        <f t="shared" ref="BL67:BL130" si="1">LEFT(A67,1)</f>
        <v>E</v>
      </c>
    </row>
    <row r="68" spans="1:64">
      <c r="A68" t="s">
        <v>399</v>
      </c>
      <c r="B68" t="s">
        <v>536</v>
      </c>
      <c r="C68" t="s">
        <v>398</v>
      </c>
      <c r="D68" t="s">
        <v>534</v>
      </c>
      <c r="E68" t="s">
        <v>533</v>
      </c>
      <c r="F68">
        <v>100593376</v>
      </c>
      <c r="G68">
        <v>100232858</v>
      </c>
      <c r="H68">
        <v>99834802</v>
      </c>
      <c r="I68">
        <v>99246237</v>
      </c>
      <c r="J68">
        <v>98616193</v>
      </c>
      <c r="K68">
        <v>97952610</v>
      </c>
      <c r="L68">
        <v>97209687</v>
      </c>
      <c r="M68">
        <v>96374046</v>
      </c>
      <c r="N68">
        <v>95614350</v>
      </c>
      <c r="O68">
        <v>95066322</v>
      </c>
      <c r="P68">
        <v>94423953</v>
      </c>
      <c r="Q68">
        <v>93840174</v>
      </c>
      <c r="R68">
        <v>93518074</v>
      </c>
      <c r="S68">
        <v>93218316</v>
      </c>
      <c r="T68">
        <v>92879510</v>
      </c>
      <c r="U68">
        <v>92617705</v>
      </c>
      <c r="V68">
        <v>92371923</v>
      </c>
      <c r="W68">
        <v>92009652</v>
      </c>
      <c r="X68">
        <v>91639614</v>
      </c>
      <c r="Y68">
        <v>91275994</v>
      </c>
      <c r="Z68">
        <v>90934880</v>
      </c>
      <c r="AA68">
        <v>90550190</v>
      </c>
      <c r="AB68">
        <v>90297238</v>
      </c>
      <c r="AC68">
        <v>90121381</v>
      </c>
      <c r="AD68">
        <v>90040499</v>
      </c>
      <c r="AE68">
        <v>90028363</v>
      </c>
      <c r="AF68">
        <v>89959669</v>
      </c>
      <c r="AG68">
        <v>90163442</v>
      </c>
      <c r="AH68">
        <v>89465536</v>
      </c>
      <c r="AI68">
        <v>89500513</v>
      </c>
      <c r="AJ68">
        <v>89438848</v>
      </c>
      <c r="AK68">
        <v>89247361</v>
      </c>
      <c r="AL68">
        <v>89171554</v>
      </c>
      <c r="AM68">
        <v>89090359</v>
      </c>
      <c r="AN68">
        <v>88955016</v>
      </c>
      <c r="AO68">
        <v>88818619</v>
      </c>
      <c r="AP68">
        <v>88684865</v>
      </c>
      <c r="AQ68">
        <v>88542980</v>
      </c>
      <c r="AR68">
        <v>88383325</v>
      </c>
      <c r="AS68">
        <v>88225702</v>
      </c>
      <c r="AT68">
        <v>88052991</v>
      </c>
      <c r="AU68">
        <v>87835450</v>
      </c>
      <c r="AV68">
        <v>87566657</v>
      </c>
      <c r="AW68">
        <v>87319185</v>
      </c>
      <c r="AX68">
        <v>87088100</v>
      </c>
      <c r="AY68">
        <v>86820054</v>
      </c>
      <c r="AZ68">
        <v>86457868</v>
      </c>
      <c r="BA68">
        <v>86110776</v>
      </c>
      <c r="BB68">
        <v>85740202</v>
      </c>
      <c r="BC68">
        <v>85233129</v>
      </c>
      <c r="BD68">
        <v>84652416</v>
      </c>
      <c r="BE68">
        <v>83672747</v>
      </c>
      <c r="BF68">
        <v>83102034</v>
      </c>
      <c r="BG68">
        <v>82672519</v>
      </c>
      <c r="BH68">
        <v>82239824</v>
      </c>
      <c r="BI68">
        <v>81751553</v>
      </c>
      <c r="BJ68">
        <v>81328217</v>
      </c>
      <c r="BL68" t="str">
        <f t="shared" si="1"/>
        <v>E</v>
      </c>
    </row>
    <row r="69" spans="1:64">
      <c r="A69" t="s">
        <v>397</v>
      </c>
      <c r="B69" t="s">
        <v>539</v>
      </c>
      <c r="C69" t="s">
        <v>396</v>
      </c>
      <c r="D69" t="s">
        <v>534</v>
      </c>
      <c r="E69" t="s">
        <v>533</v>
      </c>
      <c r="F69">
        <v>1261222</v>
      </c>
      <c r="G69">
        <v>1288531</v>
      </c>
      <c r="H69">
        <v>1317140</v>
      </c>
      <c r="I69">
        <v>1346843</v>
      </c>
      <c r="J69">
        <v>1377283</v>
      </c>
      <c r="K69">
        <v>1408283</v>
      </c>
      <c r="L69">
        <v>1439699</v>
      </c>
      <c r="M69">
        <v>1471625</v>
      </c>
      <c r="N69">
        <v>1507782</v>
      </c>
      <c r="O69">
        <v>1545088</v>
      </c>
      <c r="P69">
        <v>1583708</v>
      </c>
      <c r="Q69">
        <v>1623673</v>
      </c>
      <c r="R69">
        <v>1665003</v>
      </c>
      <c r="S69">
        <v>1707645</v>
      </c>
      <c r="T69">
        <v>1751539</v>
      </c>
      <c r="U69">
        <v>1796665</v>
      </c>
      <c r="V69">
        <v>1842854</v>
      </c>
      <c r="W69">
        <v>1890161</v>
      </c>
      <c r="X69">
        <v>1938962</v>
      </c>
      <c r="Y69">
        <v>1989779</v>
      </c>
      <c r="Z69">
        <v>2042881</v>
      </c>
      <c r="AA69">
        <v>2097548</v>
      </c>
      <c r="AB69">
        <v>2153209</v>
      </c>
      <c r="AC69">
        <v>2210363</v>
      </c>
      <c r="AD69">
        <v>2270043</v>
      </c>
      <c r="AE69">
        <v>2333901</v>
      </c>
      <c r="AF69">
        <v>2401870</v>
      </c>
      <c r="AG69">
        <v>2472391</v>
      </c>
      <c r="AH69">
        <v>2538301</v>
      </c>
      <c r="AI69">
        <v>2589994</v>
      </c>
      <c r="AJ69">
        <v>2621408</v>
      </c>
      <c r="AK69">
        <v>2629244</v>
      </c>
      <c r="AL69">
        <v>2617675</v>
      </c>
      <c r="AM69">
        <v>2596691</v>
      </c>
      <c r="AN69">
        <v>2580449</v>
      </c>
      <c r="AO69">
        <v>2579170</v>
      </c>
      <c r="AP69">
        <v>2595414</v>
      </c>
      <c r="AQ69">
        <v>2626829</v>
      </c>
      <c r="AR69">
        <v>2672494</v>
      </c>
      <c r="AS69">
        <v>2730047</v>
      </c>
      <c r="AT69">
        <v>2797195</v>
      </c>
      <c r="AU69">
        <v>2874776</v>
      </c>
      <c r="AV69">
        <v>2962233</v>
      </c>
      <c r="AW69">
        <v>3053602</v>
      </c>
      <c r="AX69">
        <v>3141112</v>
      </c>
      <c r="AY69">
        <v>3219301</v>
      </c>
      <c r="AZ69">
        <v>3286014</v>
      </c>
      <c r="BA69">
        <v>3342685</v>
      </c>
      <c r="BB69">
        <v>3392288</v>
      </c>
      <c r="BC69">
        <v>3439388</v>
      </c>
      <c r="BD69">
        <v>3487556</v>
      </c>
      <c r="BE69">
        <v>3537063</v>
      </c>
      <c r="BL69" t="str">
        <f t="shared" si="1"/>
        <v>E</v>
      </c>
    </row>
    <row r="70" spans="1:64">
      <c r="A70" t="s">
        <v>395</v>
      </c>
      <c r="B70" t="s">
        <v>539</v>
      </c>
      <c r="C70" t="s">
        <v>394</v>
      </c>
      <c r="D70" t="s">
        <v>534</v>
      </c>
      <c r="E70" t="s">
        <v>533</v>
      </c>
      <c r="F70">
        <v>13227520</v>
      </c>
      <c r="G70">
        <v>13124738</v>
      </c>
      <c r="H70">
        <v>12934262</v>
      </c>
      <c r="I70">
        <v>12735859</v>
      </c>
      <c r="J70">
        <v>12549483</v>
      </c>
      <c r="K70">
        <v>12373341</v>
      </c>
      <c r="L70">
        <v>12186583</v>
      </c>
      <c r="M70">
        <v>12022749</v>
      </c>
      <c r="N70">
        <v>11865098</v>
      </c>
      <c r="O70">
        <v>11668253</v>
      </c>
      <c r="P70">
        <v>11484091</v>
      </c>
      <c r="Q70">
        <v>11346103</v>
      </c>
      <c r="R70">
        <v>11232265</v>
      </c>
      <c r="S70">
        <v>11118088</v>
      </c>
      <c r="T70">
        <v>11000753</v>
      </c>
      <c r="U70">
        <v>10881129</v>
      </c>
      <c r="V70">
        <v>10757865</v>
      </c>
      <c r="W70">
        <v>10631094</v>
      </c>
      <c r="X70">
        <v>10496542</v>
      </c>
      <c r="Y70">
        <v>10353322</v>
      </c>
      <c r="Z70">
        <v>10201721</v>
      </c>
      <c r="AA70">
        <v>10089484</v>
      </c>
      <c r="AB70">
        <v>10060595</v>
      </c>
      <c r="AC70">
        <v>10020407</v>
      </c>
      <c r="AD70">
        <v>9972794</v>
      </c>
      <c r="AE70">
        <v>9920133</v>
      </c>
      <c r="AF70">
        <v>9860687</v>
      </c>
      <c r="AG70">
        <v>9797703</v>
      </c>
      <c r="AH70">
        <v>9730502</v>
      </c>
      <c r="AI70">
        <v>9658018</v>
      </c>
      <c r="AJ70">
        <v>9580406</v>
      </c>
      <c r="AK70">
        <v>9535852</v>
      </c>
      <c r="AL70">
        <v>9550559</v>
      </c>
      <c r="AM70">
        <v>9567936</v>
      </c>
      <c r="AN70">
        <v>9581167</v>
      </c>
      <c r="AO70">
        <v>9590975</v>
      </c>
      <c r="AP70">
        <v>9598296</v>
      </c>
      <c r="AQ70">
        <v>9606162</v>
      </c>
      <c r="AR70">
        <v>9613419</v>
      </c>
      <c r="AS70">
        <v>9619750</v>
      </c>
      <c r="AT70">
        <v>9630000</v>
      </c>
      <c r="AU70">
        <v>9663982</v>
      </c>
      <c r="AV70">
        <v>9722744</v>
      </c>
      <c r="AW70">
        <v>9796815</v>
      </c>
      <c r="AX70">
        <v>9862593</v>
      </c>
      <c r="AY70">
        <v>9925418</v>
      </c>
      <c r="AZ70">
        <v>9988509</v>
      </c>
      <c r="BA70">
        <v>10067486</v>
      </c>
      <c r="BB70">
        <v>10120932</v>
      </c>
      <c r="BC70">
        <v>10102486</v>
      </c>
      <c r="BD70">
        <v>10041047</v>
      </c>
      <c r="BE70">
        <v>9968815</v>
      </c>
      <c r="BF70">
        <v>9868179</v>
      </c>
      <c r="BG70">
        <v>9730070</v>
      </c>
      <c r="BH70">
        <v>9595978</v>
      </c>
      <c r="BI70">
        <v>9485084</v>
      </c>
      <c r="BJ70">
        <v>9380751</v>
      </c>
      <c r="BL70" t="str">
        <f t="shared" si="1"/>
        <v>S</v>
      </c>
    </row>
    <row r="71" spans="1:64">
      <c r="A71" t="s">
        <v>393</v>
      </c>
      <c r="B71" t="s">
        <v>539</v>
      </c>
      <c r="C71" t="s">
        <v>392</v>
      </c>
      <c r="D71" t="s">
        <v>534</v>
      </c>
      <c r="E71" t="s">
        <v>533</v>
      </c>
      <c r="F71">
        <v>514503</v>
      </c>
      <c r="G71">
        <v>510808</v>
      </c>
      <c r="H71">
        <v>508171</v>
      </c>
      <c r="I71">
        <v>505607</v>
      </c>
      <c r="J71">
        <v>503223</v>
      </c>
      <c r="K71">
        <v>500376</v>
      </c>
      <c r="L71">
        <v>495998</v>
      </c>
      <c r="M71">
        <v>490134</v>
      </c>
      <c r="N71">
        <v>484868</v>
      </c>
      <c r="O71">
        <v>480160</v>
      </c>
      <c r="P71">
        <v>476747</v>
      </c>
      <c r="Q71">
        <v>475284</v>
      </c>
      <c r="R71">
        <v>473219</v>
      </c>
      <c r="S71">
        <v>470361</v>
      </c>
      <c r="T71">
        <v>467017</v>
      </c>
      <c r="U71">
        <v>463267</v>
      </c>
      <c r="V71">
        <v>459138</v>
      </c>
      <c r="W71">
        <v>455120</v>
      </c>
      <c r="X71">
        <v>450848</v>
      </c>
      <c r="Y71">
        <v>447886</v>
      </c>
      <c r="Z71">
        <v>447435</v>
      </c>
      <c r="AA71">
        <v>447430</v>
      </c>
      <c r="AB71">
        <v>447486</v>
      </c>
      <c r="AC71">
        <v>447388</v>
      </c>
      <c r="AD71">
        <v>447111</v>
      </c>
      <c r="AE71">
        <v>446909</v>
      </c>
      <c r="AF71">
        <v>447040</v>
      </c>
      <c r="AG71">
        <v>447304</v>
      </c>
      <c r="AH71">
        <v>446860</v>
      </c>
      <c r="AI71">
        <v>448250</v>
      </c>
      <c r="AJ71">
        <v>451436</v>
      </c>
      <c r="AK71">
        <v>452063</v>
      </c>
      <c r="AL71">
        <v>446743</v>
      </c>
      <c r="AM71">
        <v>438168</v>
      </c>
      <c r="AN71">
        <v>431632</v>
      </c>
      <c r="AO71">
        <v>426680</v>
      </c>
      <c r="AP71">
        <v>423107</v>
      </c>
      <c r="AQ71">
        <v>420938</v>
      </c>
      <c r="AR71">
        <v>419548</v>
      </c>
      <c r="AS71">
        <v>423427</v>
      </c>
      <c r="AT71">
        <v>427924</v>
      </c>
      <c r="AU71">
        <v>426956</v>
      </c>
      <c r="AV71">
        <v>425998</v>
      </c>
      <c r="AW71">
        <v>425074</v>
      </c>
      <c r="AX71">
        <v>424271</v>
      </c>
      <c r="AY71">
        <v>423570</v>
      </c>
      <c r="AZ71">
        <v>422804</v>
      </c>
      <c r="BA71">
        <v>422596</v>
      </c>
      <c r="BB71">
        <v>423176</v>
      </c>
      <c r="BC71">
        <v>424069</v>
      </c>
      <c r="BD71">
        <v>424820</v>
      </c>
      <c r="BE71">
        <v>425245</v>
      </c>
      <c r="BF71">
        <v>425445</v>
      </c>
      <c r="BG71">
        <v>425436</v>
      </c>
      <c r="BH71">
        <v>425623</v>
      </c>
      <c r="BI71">
        <v>427007</v>
      </c>
      <c r="BJ71">
        <v>428278</v>
      </c>
      <c r="BL71" t="str">
        <f t="shared" si="1"/>
        <v>E</v>
      </c>
    </row>
    <row r="72" spans="1:64">
      <c r="A72" t="s">
        <v>5</v>
      </c>
      <c r="B72" t="s">
        <v>539</v>
      </c>
      <c r="C72" t="s">
        <v>391</v>
      </c>
      <c r="D72" t="s">
        <v>534</v>
      </c>
      <c r="E72" t="s">
        <v>533</v>
      </c>
      <c r="F72">
        <v>20726286</v>
      </c>
      <c r="G72">
        <v>21163556</v>
      </c>
      <c r="H72">
        <v>21625151</v>
      </c>
      <c r="I72">
        <v>22107789</v>
      </c>
      <c r="J72">
        <v>22605794</v>
      </c>
      <c r="K72">
        <v>23115842</v>
      </c>
      <c r="L72">
        <v>23631092</v>
      </c>
      <c r="M72">
        <v>24152430</v>
      </c>
      <c r="N72">
        <v>24720333</v>
      </c>
      <c r="O72">
        <v>25325128</v>
      </c>
      <c r="P72">
        <v>25974790</v>
      </c>
      <c r="Q72">
        <v>26684497</v>
      </c>
      <c r="R72">
        <v>27442343</v>
      </c>
      <c r="S72">
        <v>28201209</v>
      </c>
      <c r="T72">
        <v>28896188</v>
      </c>
      <c r="U72">
        <v>29486000</v>
      </c>
      <c r="V72">
        <v>29950205</v>
      </c>
      <c r="W72">
        <v>30317309</v>
      </c>
      <c r="X72">
        <v>30654671</v>
      </c>
      <c r="Y72">
        <v>31057180</v>
      </c>
      <c r="Z72">
        <v>31593822</v>
      </c>
      <c r="AA72">
        <v>32287925</v>
      </c>
      <c r="AB72">
        <v>33121241</v>
      </c>
      <c r="AC72">
        <v>34066779</v>
      </c>
      <c r="AD72">
        <v>35080049</v>
      </c>
      <c r="AE72">
        <v>36127480</v>
      </c>
      <c r="AF72">
        <v>37201450</v>
      </c>
      <c r="AG72">
        <v>38313668</v>
      </c>
      <c r="AH72">
        <v>39475963</v>
      </c>
      <c r="AI72">
        <v>40707300</v>
      </c>
      <c r="AJ72">
        <v>42017517</v>
      </c>
      <c r="AK72">
        <v>43410604</v>
      </c>
      <c r="AL72">
        <v>44873647</v>
      </c>
      <c r="AM72">
        <v>46375600</v>
      </c>
      <c r="AN72">
        <v>47877524</v>
      </c>
      <c r="AO72">
        <v>49385643</v>
      </c>
      <c r="AP72">
        <v>50869878</v>
      </c>
      <c r="AQ72">
        <v>52326331</v>
      </c>
      <c r="AR72">
        <v>53771259</v>
      </c>
      <c r="AS72">
        <v>55232987</v>
      </c>
      <c r="AT72">
        <v>56729728</v>
      </c>
      <c r="AU72">
        <v>58268418</v>
      </c>
      <c r="AV72">
        <v>59839427</v>
      </c>
      <c r="AW72">
        <v>61438482</v>
      </c>
      <c r="AX72">
        <v>63054637</v>
      </c>
      <c r="AY72">
        <v>64680931</v>
      </c>
      <c r="AZ72">
        <v>66314218</v>
      </c>
      <c r="BA72">
        <v>67946383</v>
      </c>
      <c r="BB72">
        <v>69451066</v>
      </c>
      <c r="BC72">
        <v>70972365</v>
      </c>
      <c r="BD72">
        <v>72513445</v>
      </c>
      <c r="BE72">
        <v>74076964</v>
      </c>
      <c r="BF72">
        <v>75656319</v>
      </c>
      <c r="BG72">
        <v>77248096</v>
      </c>
      <c r="BH72">
        <v>78839824</v>
      </c>
      <c r="BI72">
        <v>80425756</v>
      </c>
      <c r="BJ72">
        <v>82002431</v>
      </c>
      <c r="BL72" t="str">
        <f t="shared" si="1"/>
        <v>E</v>
      </c>
    </row>
    <row r="73" spans="1:64">
      <c r="A73" t="s">
        <v>390</v>
      </c>
      <c r="B73" t="s">
        <v>536</v>
      </c>
      <c r="C73" t="s">
        <v>389</v>
      </c>
      <c r="D73" t="s">
        <v>534</v>
      </c>
      <c r="E73" t="s">
        <v>533</v>
      </c>
      <c r="F73">
        <v>158832585</v>
      </c>
      <c r="G73">
        <v>158290687</v>
      </c>
      <c r="H73">
        <v>157809721</v>
      </c>
      <c r="I73">
        <v>157145689</v>
      </c>
      <c r="J73">
        <v>156441715</v>
      </c>
      <c r="K73">
        <v>155625682</v>
      </c>
      <c r="L73">
        <v>154756625</v>
      </c>
      <c r="M73">
        <v>153952035</v>
      </c>
      <c r="N73">
        <v>153173449</v>
      </c>
      <c r="O73">
        <v>152536226</v>
      </c>
      <c r="P73">
        <v>151729503</v>
      </c>
      <c r="Q73">
        <v>150868862</v>
      </c>
      <c r="R73">
        <v>150144239</v>
      </c>
      <c r="S73">
        <v>149428952</v>
      </c>
      <c r="T73">
        <v>148683510</v>
      </c>
      <c r="U73">
        <v>148053670</v>
      </c>
      <c r="V73">
        <v>147442593</v>
      </c>
      <c r="W73">
        <v>146658678</v>
      </c>
      <c r="X73">
        <v>145805133</v>
      </c>
      <c r="Y73">
        <v>144975035</v>
      </c>
      <c r="Z73">
        <v>144242692</v>
      </c>
      <c r="AA73">
        <v>143614231</v>
      </c>
      <c r="AB73">
        <v>143221810</v>
      </c>
      <c r="AC73">
        <v>142893739</v>
      </c>
      <c r="AD73">
        <v>142660838</v>
      </c>
      <c r="AE73">
        <v>142501281</v>
      </c>
      <c r="AF73">
        <v>142275672</v>
      </c>
      <c r="AG73">
        <v>142305411</v>
      </c>
      <c r="AH73">
        <v>141419350</v>
      </c>
      <c r="AI73">
        <v>141256769</v>
      </c>
      <c r="AJ73">
        <v>141026498</v>
      </c>
      <c r="AK73">
        <v>140486049</v>
      </c>
      <c r="AL73">
        <v>140214722</v>
      </c>
      <c r="AM73">
        <v>140216620</v>
      </c>
      <c r="AN73">
        <v>140101192</v>
      </c>
      <c r="AO73">
        <v>139967482</v>
      </c>
      <c r="AP73">
        <v>139725822</v>
      </c>
      <c r="AQ73">
        <v>139589144</v>
      </c>
      <c r="AR73">
        <v>139373178</v>
      </c>
      <c r="AS73">
        <v>139220041</v>
      </c>
      <c r="AT73">
        <v>138824528</v>
      </c>
      <c r="AU73">
        <v>138374572</v>
      </c>
      <c r="AV73">
        <v>137651252</v>
      </c>
      <c r="AW73">
        <v>137114932</v>
      </c>
      <c r="AX73">
        <v>136625244</v>
      </c>
      <c r="AY73">
        <v>136108118</v>
      </c>
      <c r="AZ73">
        <v>135500681</v>
      </c>
      <c r="BA73">
        <v>134840661</v>
      </c>
      <c r="BB73">
        <v>134162755</v>
      </c>
      <c r="BC73">
        <v>133431049</v>
      </c>
      <c r="BD73">
        <v>132588312</v>
      </c>
      <c r="BE73">
        <v>131347938</v>
      </c>
      <c r="BF73">
        <v>130540503</v>
      </c>
      <c r="BG73">
        <v>129868063</v>
      </c>
      <c r="BH73">
        <v>129192486</v>
      </c>
      <c r="BI73">
        <v>128448227</v>
      </c>
      <c r="BJ73">
        <v>127743261</v>
      </c>
      <c r="BL73" t="str">
        <f t="shared" si="1"/>
        <v>E</v>
      </c>
    </row>
    <row r="74" spans="1:64">
      <c r="A74" t="s">
        <v>388</v>
      </c>
      <c r="B74" t="s">
        <v>536</v>
      </c>
      <c r="C74" t="s">
        <v>387</v>
      </c>
      <c r="D74" t="s">
        <v>534</v>
      </c>
      <c r="E74" t="s">
        <v>533</v>
      </c>
      <c r="F74">
        <v>99925215</v>
      </c>
      <c r="G74">
        <v>101618737</v>
      </c>
      <c r="H74">
        <v>103347531</v>
      </c>
      <c r="I74">
        <v>105117497</v>
      </c>
      <c r="J74">
        <v>106947822</v>
      </c>
      <c r="K74">
        <v>108817914</v>
      </c>
      <c r="L74">
        <v>110826242</v>
      </c>
      <c r="M74">
        <v>112916114</v>
      </c>
      <c r="N74">
        <v>115062954</v>
      </c>
      <c r="O74">
        <v>117242175</v>
      </c>
      <c r="P74">
        <v>119444912</v>
      </c>
      <c r="Q74">
        <v>121682543</v>
      </c>
      <c r="R74">
        <v>123968514</v>
      </c>
      <c r="S74">
        <v>126358485</v>
      </c>
      <c r="T74">
        <v>129037823</v>
      </c>
      <c r="U74">
        <v>131894852</v>
      </c>
      <c r="V74">
        <v>134928883</v>
      </c>
      <c r="W74">
        <v>138119647</v>
      </c>
      <c r="X74">
        <v>141394320</v>
      </c>
      <c r="Y74">
        <v>144749257</v>
      </c>
      <c r="Z74">
        <v>147992173</v>
      </c>
      <c r="AA74">
        <v>151071375</v>
      </c>
      <c r="AB74">
        <v>154033051</v>
      </c>
      <c r="AC74">
        <v>156792247</v>
      </c>
      <c r="AD74">
        <v>159378194</v>
      </c>
      <c r="AE74">
        <v>161932774</v>
      </c>
      <c r="AF74">
        <v>164463702</v>
      </c>
      <c r="AG74">
        <v>166974792</v>
      </c>
      <c r="AH74">
        <v>169663036</v>
      </c>
      <c r="AI74">
        <v>172613159</v>
      </c>
      <c r="AJ74">
        <v>176490456</v>
      </c>
      <c r="AK74">
        <v>180239989</v>
      </c>
      <c r="AL74">
        <v>184402723</v>
      </c>
      <c r="AM74">
        <v>188864959</v>
      </c>
      <c r="AN74">
        <v>193556605</v>
      </c>
      <c r="AO74">
        <v>198072947</v>
      </c>
      <c r="AP74">
        <v>202378339</v>
      </c>
      <c r="AQ74">
        <v>206455231</v>
      </c>
      <c r="AR74">
        <v>210479269</v>
      </c>
      <c r="AS74">
        <v>214561147</v>
      </c>
      <c r="AT74">
        <v>218834817</v>
      </c>
      <c r="AU74">
        <v>223251157</v>
      </c>
      <c r="AV74">
        <v>227853113</v>
      </c>
      <c r="AW74">
        <v>232652526</v>
      </c>
      <c r="AX74">
        <v>237508162</v>
      </c>
      <c r="AY74">
        <v>242353266</v>
      </c>
      <c r="AZ74">
        <v>247169780</v>
      </c>
      <c r="BA74">
        <v>251957181</v>
      </c>
      <c r="BB74">
        <v>256741253</v>
      </c>
      <c r="BC74">
        <v>261527000</v>
      </c>
      <c r="BD74">
        <v>266330259</v>
      </c>
      <c r="BE74">
        <v>271149921</v>
      </c>
      <c r="BF74">
        <v>275984431</v>
      </c>
      <c r="BG74">
        <v>280843800</v>
      </c>
      <c r="BH74">
        <v>285734543</v>
      </c>
      <c r="BI74">
        <v>290664734</v>
      </c>
      <c r="BJ74">
        <v>295628084</v>
      </c>
      <c r="BL74" t="str">
        <f t="shared" si="1"/>
        <v>F</v>
      </c>
    </row>
    <row r="75" spans="1:64">
      <c r="A75" t="s">
        <v>386</v>
      </c>
      <c r="B75" t="s">
        <v>539</v>
      </c>
      <c r="C75" t="s">
        <v>385</v>
      </c>
      <c r="D75" t="s">
        <v>534</v>
      </c>
      <c r="E75" t="s">
        <v>533</v>
      </c>
      <c r="F75">
        <v>1980489</v>
      </c>
      <c r="G75">
        <v>1948522</v>
      </c>
      <c r="H75">
        <v>1924044</v>
      </c>
      <c r="I75">
        <v>1899880</v>
      </c>
      <c r="J75">
        <v>1872544</v>
      </c>
      <c r="K75">
        <v>1841101</v>
      </c>
      <c r="L75">
        <v>1810359</v>
      </c>
      <c r="M75">
        <v>1782653</v>
      </c>
      <c r="N75">
        <v>1753154</v>
      </c>
      <c r="O75">
        <v>1715054</v>
      </c>
      <c r="P75">
        <v>1671905</v>
      </c>
      <c r="Q75">
        <v>1636243</v>
      </c>
      <c r="R75">
        <v>1606899</v>
      </c>
      <c r="S75">
        <v>1577275</v>
      </c>
      <c r="T75">
        <v>1546998</v>
      </c>
      <c r="U75">
        <v>1515623</v>
      </c>
      <c r="V75">
        <v>1482252</v>
      </c>
      <c r="W75">
        <v>1449014</v>
      </c>
      <c r="X75">
        <v>1416158</v>
      </c>
      <c r="Y75">
        <v>1383190</v>
      </c>
      <c r="Z75">
        <v>1351318</v>
      </c>
      <c r="AA75">
        <v>1318646</v>
      </c>
      <c r="AB75">
        <v>1285267</v>
      </c>
      <c r="AC75">
        <v>1252696</v>
      </c>
      <c r="AD75">
        <v>1219718</v>
      </c>
      <c r="AE75">
        <v>1185942</v>
      </c>
      <c r="AF75">
        <v>1152471</v>
      </c>
      <c r="AG75">
        <v>1120036</v>
      </c>
      <c r="AH75">
        <v>1088226</v>
      </c>
      <c r="AI75">
        <v>1057858</v>
      </c>
      <c r="AJ75">
        <v>1028850</v>
      </c>
      <c r="AK75">
        <v>1010620</v>
      </c>
      <c r="AL75">
        <v>1001945</v>
      </c>
      <c r="AM75">
        <v>992568</v>
      </c>
      <c r="AN75">
        <v>982659</v>
      </c>
      <c r="AO75">
        <v>972370</v>
      </c>
      <c r="AP75">
        <v>962241</v>
      </c>
      <c r="AQ75">
        <v>952617</v>
      </c>
      <c r="AR75">
        <v>942729</v>
      </c>
      <c r="AS75">
        <v>932575</v>
      </c>
      <c r="AT75">
        <v>922245</v>
      </c>
      <c r="AU75">
        <v>914750</v>
      </c>
      <c r="AV75">
        <v>909949</v>
      </c>
      <c r="AW75">
        <v>905083</v>
      </c>
      <c r="AX75">
        <v>900709</v>
      </c>
      <c r="AY75">
        <v>896820</v>
      </c>
      <c r="AZ75">
        <v>893317</v>
      </c>
      <c r="BA75">
        <v>890197</v>
      </c>
      <c r="BB75">
        <v>887391</v>
      </c>
      <c r="BC75">
        <v>884704</v>
      </c>
      <c r="BD75">
        <v>881842</v>
      </c>
      <c r="BE75">
        <v>878935</v>
      </c>
      <c r="BF75">
        <v>876035</v>
      </c>
      <c r="BG75">
        <v>872846</v>
      </c>
      <c r="BH75">
        <v>869145</v>
      </c>
      <c r="BI75">
        <v>864615</v>
      </c>
      <c r="BJ75">
        <v>859543</v>
      </c>
      <c r="BL75" t="str">
        <f t="shared" si="1"/>
        <v>F</v>
      </c>
    </row>
    <row r="76" spans="1:64">
      <c r="A76" t="s">
        <v>384</v>
      </c>
      <c r="B76" t="s">
        <v>539</v>
      </c>
      <c r="C76" t="s">
        <v>383</v>
      </c>
      <c r="D76" t="s">
        <v>534</v>
      </c>
      <c r="E76" t="s">
        <v>533</v>
      </c>
      <c r="F76">
        <v>276625</v>
      </c>
      <c r="G76">
        <v>283999</v>
      </c>
      <c r="H76">
        <v>291634</v>
      </c>
      <c r="I76">
        <v>299226</v>
      </c>
      <c r="J76">
        <v>306347</v>
      </c>
      <c r="K76">
        <v>312741</v>
      </c>
      <c r="L76">
        <v>318280</v>
      </c>
      <c r="M76">
        <v>323955</v>
      </c>
      <c r="N76">
        <v>329334</v>
      </c>
      <c r="O76">
        <v>334483</v>
      </c>
      <c r="P76">
        <v>339604</v>
      </c>
      <c r="Q76">
        <v>344759</v>
      </c>
      <c r="R76">
        <v>349909</v>
      </c>
      <c r="S76">
        <v>355016</v>
      </c>
      <c r="T76">
        <v>360016</v>
      </c>
      <c r="U76">
        <v>364864</v>
      </c>
      <c r="V76">
        <v>369438</v>
      </c>
      <c r="W76">
        <v>374995</v>
      </c>
      <c r="X76">
        <v>381030</v>
      </c>
      <c r="Y76">
        <v>387722</v>
      </c>
      <c r="Z76">
        <v>395326</v>
      </c>
      <c r="AA76">
        <v>404119</v>
      </c>
      <c r="AB76">
        <v>413815</v>
      </c>
      <c r="AC76">
        <v>423428</v>
      </c>
      <c r="AD76">
        <v>431622</v>
      </c>
      <c r="AE76">
        <v>437508</v>
      </c>
      <c r="AF76">
        <v>440650</v>
      </c>
      <c r="AG76">
        <v>437892</v>
      </c>
      <c r="AH76">
        <v>433136</v>
      </c>
      <c r="AI76">
        <v>428651</v>
      </c>
      <c r="AJ76">
        <v>425439</v>
      </c>
      <c r="AK76">
        <v>423772</v>
      </c>
      <c r="AL76">
        <v>423221</v>
      </c>
      <c r="AM76">
        <v>423320</v>
      </c>
      <c r="AN76">
        <v>423314</v>
      </c>
      <c r="AO76">
        <v>422677</v>
      </c>
      <c r="AP76">
        <v>421405</v>
      </c>
      <c r="AQ76">
        <v>422341</v>
      </c>
      <c r="AR76">
        <v>423183</v>
      </c>
      <c r="AS76">
        <v>423288</v>
      </c>
      <c r="AT76">
        <v>422582</v>
      </c>
      <c r="AU76">
        <v>420951</v>
      </c>
      <c r="AV76">
        <v>418515</v>
      </c>
      <c r="AW76">
        <v>415786</v>
      </c>
      <c r="AX76">
        <v>413441</v>
      </c>
      <c r="AY76">
        <v>411969</v>
      </c>
      <c r="AZ76">
        <v>411521</v>
      </c>
      <c r="BA76">
        <v>411921</v>
      </c>
      <c r="BB76">
        <v>412806</v>
      </c>
      <c r="BC76">
        <v>413715</v>
      </c>
      <c r="BD76">
        <v>414255</v>
      </c>
      <c r="BE76">
        <v>414346</v>
      </c>
      <c r="BF76">
        <v>414119</v>
      </c>
      <c r="BG76">
        <v>413677</v>
      </c>
      <c r="BH76">
        <v>413193</v>
      </c>
      <c r="BI76">
        <v>412815</v>
      </c>
      <c r="BJ76">
        <v>412540</v>
      </c>
      <c r="BL76" t="str">
        <f t="shared" si="1"/>
        <v>F</v>
      </c>
    </row>
    <row r="77" spans="1:64">
      <c r="A77" t="s">
        <v>382</v>
      </c>
      <c r="B77" t="s">
        <v>539</v>
      </c>
      <c r="C77" t="s">
        <v>381</v>
      </c>
      <c r="D77" t="s">
        <v>534</v>
      </c>
      <c r="E77" t="s">
        <v>533</v>
      </c>
      <c r="F77">
        <v>17845587</v>
      </c>
      <c r="G77">
        <v>17741016</v>
      </c>
      <c r="H77">
        <v>17568965</v>
      </c>
      <c r="I77">
        <v>17226723</v>
      </c>
      <c r="J77">
        <v>16863235</v>
      </c>
      <c r="K77">
        <v>16472329</v>
      </c>
      <c r="L77">
        <v>16049145</v>
      </c>
      <c r="M77">
        <v>15602023</v>
      </c>
      <c r="N77">
        <v>15260779</v>
      </c>
      <c r="O77">
        <v>15156862</v>
      </c>
      <c r="P77">
        <v>15061558</v>
      </c>
      <c r="Q77">
        <v>14978437</v>
      </c>
      <c r="R77">
        <v>14902727</v>
      </c>
      <c r="S77">
        <v>14826744</v>
      </c>
      <c r="T77">
        <v>14736841</v>
      </c>
      <c r="U77">
        <v>14688342</v>
      </c>
      <c r="V77">
        <v>14727839</v>
      </c>
      <c r="W77">
        <v>14749165</v>
      </c>
      <c r="X77">
        <v>14759026</v>
      </c>
      <c r="Y77">
        <v>14768935</v>
      </c>
      <c r="Z77">
        <v>14785950</v>
      </c>
      <c r="AA77">
        <v>14812510</v>
      </c>
      <c r="AB77">
        <v>14844457</v>
      </c>
      <c r="AC77">
        <v>14881415</v>
      </c>
      <c r="AD77">
        <v>14922401</v>
      </c>
      <c r="AE77">
        <v>14965663</v>
      </c>
      <c r="AF77">
        <v>15011615</v>
      </c>
      <c r="AG77">
        <v>15060439</v>
      </c>
      <c r="AH77">
        <v>15109782</v>
      </c>
      <c r="AI77">
        <v>15156594</v>
      </c>
      <c r="AJ77">
        <v>15180563</v>
      </c>
      <c r="AK77">
        <v>15091320</v>
      </c>
      <c r="AL77">
        <v>15065323</v>
      </c>
      <c r="AM77">
        <v>15029668</v>
      </c>
      <c r="AN77">
        <v>14984269</v>
      </c>
      <c r="AO77">
        <v>14937872</v>
      </c>
      <c r="AP77">
        <v>14889277</v>
      </c>
      <c r="AQ77">
        <v>14841299</v>
      </c>
      <c r="AR77">
        <v>14795596</v>
      </c>
      <c r="AS77">
        <v>14752729</v>
      </c>
      <c r="AT77">
        <v>14697577</v>
      </c>
      <c r="AU77">
        <v>14647860</v>
      </c>
      <c r="AV77">
        <v>14598404</v>
      </c>
      <c r="AW77">
        <v>14545384</v>
      </c>
      <c r="AX77">
        <v>14495491</v>
      </c>
      <c r="AY77">
        <v>14449119</v>
      </c>
      <c r="AZ77">
        <v>14393064</v>
      </c>
      <c r="BA77">
        <v>14326192</v>
      </c>
      <c r="BB77">
        <v>14250048</v>
      </c>
      <c r="BC77">
        <v>14166960</v>
      </c>
      <c r="BD77">
        <v>14081708</v>
      </c>
      <c r="BE77">
        <v>13993809</v>
      </c>
      <c r="BF77">
        <v>13906744</v>
      </c>
      <c r="BG77">
        <v>13823400</v>
      </c>
      <c r="BH77">
        <v>13738012</v>
      </c>
      <c r="BI77">
        <v>13644609</v>
      </c>
      <c r="BJ77">
        <v>13546462</v>
      </c>
      <c r="BL77" t="str">
        <f t="shared" si="1"/>
        <v>F</v>
      </c>
    </row>
    <row r="78" spans="1:64">
      <c r="A78" t="s">
        <v>380</v>
      </c>
      <c r="B78" t="s">
        <v>539</v>
      </c>
      <c r="C78" t="s">
        <v>379</v>
      </c>
      <c r="D78" t="s">
        <v>534</v>
      </c>
      <c r="E78" t="s">
        <v>533</v>
      </c>
      <c r="F78">
        <v>27249</v>
      </c>
      <c r="G78">
        <v>27340</v>
      </c>
      <c r="H78">
        <v>27402</v>
      </c>
      <c r="I78">
        <v>27441</v>
      </c>
      <c r="J78">
        <v>27461</v>
      </c>
      <c r="K78">
        <v>27471</v>
      </c>
      <c r="L78">
        <v>27505</v>
      </c>
      <c r="M78">
        <v>27675</v>
      </c>
      <c r="N78">
        <v>27839</v>
      </c>
      <c r="O78">
        <v>28009</v>
      </c>
      <c r="P78">
        <v>28159</v>
      </c>
      <c r="Q78">
        <v>28302</v>
      </c>
      <c r="R78">
        <v>28451</v>
      </c>
      <c r="S78">
        <v>28599</v>
      </c>
      <c r="T78">
        <v>28733</v>
      </c>
      <c r="U78">
        <v>28850</v>
      </c>
      <c r="V78">
        <v>28953</v>
      </c>
      <c r="W78">
        <v>29040</v>
      </c>
      <c r="X78">
        <v>29307</v>
      </c>
      <c r="Y78">
        <v>29623</v>
      </c>
      <c r="Z78">
        <v>29944</v>
      </c>
      <c r="AA78">
        <v>30258</v>
      </c>
      <c r="AB78">
        <v>30564</v>
      </c>
      <c r="AC78">
        <v>30873</v>
      </c>
      <c r="AD78">
        <v>31202</v>
      </c>
      <c r="AE78">
        <v>31552</v>
      </c>
      <c r="AF78">
        <v>31940</v>
      </c>
      <c r="AG78">
        <v>32356</v>
      </c>
      <c r="AH78">
        <v>32739</v>
      </c>
      <c r="AI78">
        <v>33021</v>
      </c>
      <c r="AJ78">
        <v>33033</v>
      </c>
      <c r="AK78">
        <v>32834</v>
      </c>
      <c r="AL78">
        <v>32574</v>
      </c>
      <c r="AM78">
        <v>32242</v>
      </c>
      <c r="AN78">
        <v>31960</v>
      </c>
      <c r="AO78">
        <v>31802</v>
      </c>
      <c r="AP78">
        <v>30843</v>
      </c>
      <c r="AQ78">
        <v>29899</v>
      </c>
      <c r="AR78">
        <v>29972</v>
      </c>
      <c r="AS78">
        <v>30105</v>
      </c>
      <c r="AT78">
        <v>30086</v>
      </c>
      <c r="AU78">
        <v>29858</v>
      </c>
      <c r="AV78">
        <v>29606</v>
      </c>
      <c r="AW78">
        <v>29401</v>
      </c>
      <c r="AX78">
        <v>29248</v>
      </c>
      <c r="AY78">
        <v>29077</v>
      </c>
      <c r="AZ78">
        <v>28959</v>
      </c>
      <c r="BA78">
        <v>28904</v>
      </c>
      <c r="BB78">
        <v>28831</v>
      </c>
      <c r="BC78">
        <v>28756</v>
      </c>
      <c r="BD78">
        <v>28680</v>
      </c>
      <c r="BE78">
        <v>28619</v>
      </c>
      <c r="BF78">
        <v>28556</v>
      </c>
      <c r="BG78">
        <v>28502</v>
      </c>
      <c r="BH78">
        <v>28454</v>
      </c>
      <c r="BI78">
        <v>28418</v>
      </c>
      <c r="BJ78">
        <v>28396</v>
      </c>
      <c r="BL78" t="str">
        <f t="shared" si="1"/>
        <v>F</v>
      </c>
    </row>
    <row r="79" spans="1:64">
      <c r="A79" t="s">
        <v>378</v>
      </c>
      <c r="B79" t="s">
        <v>539</v>
      </c>
      <c r="C79" t="s">
        <v>377</v>
      </c>
      <c r="D79" t="s">
        <v>534</v>
      </c>
      <c r="E79" t="s">
        <v>533</v>
      </c>
      <c r="F79">
        <v>34600</v>
      </c>
      <c r="G79">
        <v>35591</v>
      </c>
      <c r="H79">
        <v>36585</v>
      </c>
      <c r="I79">
        <v>37614</v>
      </c>
      <c r="J79">
        <v>38729</v>
      </c>
      <c r="K79">
        <v>39946</v>
      </c>
      <c r="L79">
        <v>41306</v>
      </c>
      <c r="M79">
        <v>42780</v>
      </c>
      <c r="N79">
        <v>44214</v>
      </c>
      <c r="O79">
        <v>45398</v>
      </c>
      <c r="P79">
        <v>46191</v>
      </c>
      <c r="Q79">
        <v>46539</v>
      </c>
      <c r="R79">
        <v>46518</v>
      </c>
      <c r="S79">
        <v>46348</v>
      </c>
      <c r="T79">
        <v>46394</v>
      </c>
      <c r="U79">
        <v>46816</v>
      </c>
      <c r="V79">
        <v>47662</v>
      </c>
      <c r="W79">
        <v>48857</v>
      </c>
      <c r="X79">
        <v>50342</v>
      </c>
      <c r="Y79">
        <v>51976</v>
      </c>
      <c r="Z79">
        <v>53669</v>
      </c>
      <c r="AA79">
        <v>55527</v>
      </c>
      <c r="AB79">
        <v>57490</v>
      </c>
      <c r="AC79">
        <v>59473</v>
      </c>
      <c r="AD79">
        <v>61418</v>
      </c>
      <c r="AE79">
        <v>63280</v>
      </c>
      <c r="AF79">
        <v>65009</v>
      </c>
      <c r="AG79">
        <v>66600</v>
      </c>
      <c r="AH79">
        <v>68142</v>
      </c>
      <c r="AI79">
        <v>69736</v>
      </c>
      <c r="AJ79">
        <v>71460</v>
      </c>
      <c r="AK79">
        <v>73356</v>
      </c>
      <c r="AL79">
        <v>75364</v>
      </c>
      <c r="AM79">
        <v>77306</v>
      </c>
      <c r="AN79">
        <v>78955</v>
      </c>
      <c r="AO79">
        <v>80594</v>
      </c>
      <c r="AP79">
        <v>81829</v>
      </c>
      <c r="AQ79">
        <v>82582</v>
      </c>
      <c r="AR79">
        <v>83003</v>
      </c>
      <c r="AS79">
        <v>83289</v>
      </c>
      <c r="AT79">
        <v>83442</v>
      </c>
      <c r="AU79">
        <v>83235</v>
      </c>
      <c r="AV79">
        <v>83094</v>
      </c>
      <c r="AW79">
        <v>82964</v>
      </c>
      <c r="AX79">
        <v>82778</v>
      </c>
      <c r="AY79">
        <v>82482</v>
      </c>
      <c r="AZ79">
        <v>82091</v>
      </c>
      <c r="BA79">
        <v>81628</v>
      </c>
      <c r="BB79">
        <v>81168</v>
      </c>
      <c r="BC79">
        <v>80772</v>
      </c>
      <c r="BD79">
        <v>80512</v>
      </c>
      <c r="BE79">
        <v>80392</v>
      </c>
      <c r="BF79">
        <v>80404</v>
      </c>
      <c r="BG79">
        <v>80533</v>
      </c>
      <c r="BH79">
        <v>80739</v>
      </c>
      <c r="BI79">
        <v>81015</v>
      </c>
      <c r="BJ79">
        <v>81346</v>
      </c>
      <c r="BL79" t="str">
        <f t="shared" si="1"/>
        <v>M</v>
      </c>
    </row>
    <row r="80" spans="1:64">
      <c r="A80" t="s">
        <v>376</v>
      </c>
      <c r="B80" t="s">
        <v>539</v>
      </c>
      <c r="C80" t="s">
        <v>375</v>
      </c>
      <c r="D80" t="s">
        <v>534</v>
      </c>
      <c r="E80" t="s">
        <v>533</v>
      </c>
      <c r="F80">
        <v>412336</v>
      </c>
      <c r="G80">
        <v>411753</v>
      </c>
      <c r="H80">
        <v>409915</v>
      </c>
      <c r="I80">
        <v>408247</v>
      </c>
      <c r="J80">
        <v>406890</v>
      </c>
      <c r="K80">
        <v>405907</v>
      </c>
      <c r="L80">
        <v>405306</v>
      </c>
      <c r="M80">
        <v>404939</v>
      </c>
      <c r="N80">
        <v>404412</v>
      </c>
      <c r="O80">
        <v>403305</v>
      </c>
      <c r="P80">
        <v>401280</v>
      </c>
      <c r="Q80">
        <v>396649</v>
      </c>
      <c r="R80">
        <v>390982</v>
      </c>
      <c r="S80">
        <v>384579</v>
      </c>
      <c r="T80">
        <v>377682</v>
      </c>
      <c r="U80">
        <v>370527</v>
      </c>
      <c r="V80">
        <v>363115</v>
      </c>
      <c r="W80">
        <v>355454</v>
      </c>
      <c r="X80">
        <v>347470</v>
      </c>
      <c r="Y80">
        <v>339138</v>
      </c>
      <c r="Z80">
        <v>330440</v>
      </c>
      <c r="AA80">
        <v>321462</v>
      </c>
      <c r="AB80">
        <v>319226</v>
      </c>
      <c r="AC80">
        <v>316930</v>
      </c>
      <c r="AD80">
        <v>314538</v>
      </c>
      <c r="AE80">
        <v>312095</v>
      </c>
      <c r="AF80">
        <v>309555</v>
      </c>
      <c r="AG80">
        <v>306902</v>
      </c>
      <c r="AH80">
        <v>302782</v>
      </c>
      <c r="AI80">
        <v>298446</v>
      </c>
      <c r="AJ80">
        <v>293824</v>
      </c>
      <c r="AK80">
        <v>288948</v>
      </c>
      <c r="AL80">
        <v>283831</v>
      </c>
      <c r="AM80">
        <v>278516</v>
      </c>
      <c r="AN80">
        <v>272987</v>
      </c>
      <c r="AO80">
        <v>267646</v>
      </c>
      <c r="AP80">
        <v>262557</v>
      </c>
      <c r="AQ80">
        <v>257743</v>
      </c>
      <c r="AR80">
        <v>253230</v>
      </c>
      <c r="AS80">
        <v>249040</v>
      </c>
      <c r="AT80">
        <v>245215</v>
      </c>
      <c r="AU80">
        <v>241723</v>
      </c>
      <c r="AV80">
        <v>238624</v>
      </c>
      <c r="AW80">
        <v>236012</v>
      </c>
      <c r="AX80">
        <v>234002</v>
      </c>
      <c r="AY80">
        <v>232624</v>
      </c>
      <c r="AZ80">
        <v>231869</v>
      </c>
      <c r="BA80">
        <v>231674</v>
      </c>
      <c r="BB80">
        <v>232060</v>
      </c>
      <c r="BC80">
        <v>233047</v>
      </c>
      <c r="BD80">
        <v>234599</v>
      </c>
      <c r="BE80">
        <v>236797</v>
      </c>
      <c r="BF80">
        <v>239507</v>
      </c>
      <c r="BG80">
        <v>242460</v>
      </c>
      <c r="BH80">
        <v>245343</v>
      </c>
      <c r="BI80">
        <v>247912</v>
      </c>
      <c r="BJ80">
        <v>250126</v>
      </c>
      <c r="BL80" t="str">
        <f t="shared" si="1"/>
        <v>G</v>
      </c>
    </row>
    <row r="81" spans="1:64">
      <c r="A81" t="s">
        <v>374</v>
      </c>
      <c r="B81" t="s">
        <v>539</v>
      </c>
      <c r="C81" t="s">
        <v>373</v>
      </c>
      <c r="D81" t="s">
        <v>534</v>
      </c>
      <c r="E81" t="s">
        <v>533</v>
      </c>
      <c r="F81">
        <v>11295344</v>
      </c>
      <c r="G81">
        <v>11418528</v>
      </c>
      <c r="H81">
        <v>11588798</v>
      </c>
      <c r="I81">
        <v>11749886</v>
      </c>
      <c r="J81">
        <v>11901600</v>
      </c>
      <c r="K81">
        <v>12053854</v>
      </c>
      <c r="L81">
        <v>12196452</v>
      </c>
      <c r="M81">
        <v>12339783</v>
      </c>
      <c r="N81">
        <v>12477844</v>
      </c>
      <c r="O81">
        <v>12608008</v>
      </c>
      <c r="P81">
        <v>12737421</v>
      </c>
      <c r="Q81">
        <v>12839362</v>
      </c>
      <c r="R81">
        <v>12790427</v>
      </c>
      <c r="S81">
        <v>12723565</v>
      </c>
      <c r="T81">
        <v>12639936</v>
      </c>
      <c r="U81">
        <v>12547912</v>
      </c>
      <c r="V81">
        <v>12454324</v>
      </c>
      <c r="W81">
        <v>12359759</v>
      </c>
      <c r="X81">
        <v>12271069</v>
      </c>
      <c r="Y81">
        <v>12192652</v>
      </c>
      <c r="Z81">
        <v>12118256</v>
      </c>
      <c r="AA81">
        <v>12062199</v>
      </c>
      <c r="AB81">
        <v>12085470</v>
      </c>
      <c r="AC81">
        <v>12117759</v>
      </c>
      <c r="AD81">
        <v>12164599</v>
      </c>
      <c r="AE81">
        <v>12220513</v>
      </c>
      <c r="AF81">
        <v>12277190</v>
      </c>
      <c r="AG81">
        <v>12331725</v>
      </c>
      <c r="AH81">
        <v>12387604</v>
      </c>
      <c r="AI81">
        <v>12448431</v>
      </c>
      <c r="AJ81">
        <v>12514322</v>
      </c>
      <c r="AK81">
        <v>12569161</v>
      </c>
      <c r="AL81">
        <v>12568650</v>
      </c>
      <c r="AM81">
        <v>12564188</v>
      </c>
      <c r="AN81">
        <v>12560917</v>
      </c>
      <c r="AO81">
        <v>12559379</v>
      </c>
      <c r="AP81">
        <v>12556499</v>
      </c>
      <c r="AQ81">
        <v>12554474</v>
      </c>
      <c r="AR81">
        <v>12556019</v>
      </c>
      <c r="AS81">
        <v>12563329</v>
      </c>
      <c r="AT81">
        <v>12572963</v>
      </c>
      <c r="AU81">
        <v>12562339</v>
      </c>
      <c r="AV81">
        <v>12439896</v>
      </c>
      <c r="AW81">
        <v>12323786</v>
      </c>
      <c r="AX81">
        <v>12220136</v>
      </c>
      <c r="AY81">
        <v>12131582</v>
      </c>
      <c r="AZ81">
        <v>12048279</v>
      </c>
      <c r="BA81">
        <v>11970758</v>
      </c>
      <c r="BB81">
        <v>11893520</v>
      </c>
      <c r="BC81">
        <v>11813186</v>
      </c>
      <c r="BD81">
        <v>11736055</v>
      </c>
      <c r="BE81">
        <v>11658619</v>
      </c>
      <c r="BF81">
        <v>11571796</v>
      </c>
      <c r="BG81">
        <v>11484083</v>
      </c>
      <c r="BH81">
        <v>11407453</v>
      </c>
      <c r="BI81">
        <v>11337632</v>
      </c>
      <c r="BJ81">
        <v>11266632</v>
      </c>
      <c r="BL81" t="str">
        <f t="shared" si="1"/>
        <v>U</v>
      </c>
    </row>
    <row r="82" spans="1:64">
      <c r="A82" t="s">
        <v>372</v>
      </c>
      <c r="B82" t="s">
        <v>539</v>
      </c>
      <c r="C82" t="s">
        <v>371</v>
      </c>
      <c r="D82" t="s">
        <v>534</v>
      </c>
      <c r="E82" t="s">
        <v>533</v>
      </c>
      <c r="F82">
        <v>2075477</v>
      </c>
      <c r="G82">
        <v>2090349</v>
      </c>
      <c r="H82">
        <v>2103850</v>
      </c>
      <c r="I82">
        <v>2116256</v>
      </c>
      <c r="J82">
        <v>2127156</v>
      </c>
      <c r="K82">
        <v>2135939</v>
      </c>
      <c r="L82">
        <v>2140828</v>
      </c>
      <c r="M82">
        <v>2142021</v>
      </c>
      <c r="N82">
        <v>2141408</v>
      </c>
      <c r="O82">
        <v>2141260</v>
      </c>
      <c r="P82">
        <v>2142101</v>
      </c>
      <c r="Q82">
        <v>2145027</v>
      </c>
      <c r="R82">
        <v>2147142</v>
      </c>
      <c r="S82">
        <v>2146323</v>
      </c>
      <c r="T82">
        <v>2145057</v>
      </c>
      <c r="U82">
        <v>2140769</v>
      </c>
      <c r="V82">
        <v>2135940</v>
      </c>
      <c r="W82">
        <v>2130131</v>
      </c>
      <c r="X82">
        <v>2122022</v>
      </c>
      <c r="Y82">
        <v>2119585</v>
      </c>
      <c r="Z82">
        <v>2122292</v>
      </c>
      <c r="AA82">
        <v>2124502</v>
      </c>
      <c r="AB82">
        <v>2127121</v>
      </c>
      <c r="AC82">
        <v>2130315</v>
      </c>
      <c r="AD82">
        <v>2132914</v>
      </c>
      <c r="AE82">
        <v>2135888</v>
      </c>
      <c r="AF82">
        <v>2139042</v>
      </c>
      <c r="AG82">
        <v>2140742</v>
      </c>
      <c r="AH82">
        <v>2145850</v>
      </c>
      <c r="AI82">
        <v>2148180</v>
      </c>
      <c r="AJ82">
        <v>2159075</v>
      </c>
      <c r="AK82">
        <v>2185875</v>
      </c>
      <c r="AL82">
        <v>2214567</v>
      </c>
      <c r="AM82">
        <v>2243390</v>
      </c>
      <c r="AN82">
        <v>2232447</v>
      </c>
      <c r="AO82">
        <v>2185167</v>
      </c>
      <c r="AP82">
        <v>2141870</v>
      </c>
      <c r="AQ82">
        <v>2113538</v>
      </c>
      <c r="AR82">
        <v>2103646</v>
      </c>
      <c r="AS82">
        <v>2098063</v>
      </c>
      <c r="AT82">
        <v>2092595</v>
      </c>
      <c r="AU82">
        <v>2088014</v>
      </c>
      <c r="AV82">
        <v>2078594</v>
      </c>
      <c r="AW82">
        <v>2049340</v>
      </c>
      <c r="AX82">
        <v>2020153</v>
      </c>
      <c r="AY82">
        <v>1991507</v>
      </c>
      <c r="AZ82">
        <v>1963566</v>
      </c>
      <c r="BA82">
        <v>1935888</v>
      </c>
      <c r="BB82">
        <v>1909212</v>
      </c>
      <c r="BC82">
        <v>1880679</v>
      </c>
      <c r="BD82">
        <v>1850363</v>
      </c>
      <c r="BE82">
        <v>1820630</v>
      </c>
      <c r="BF82">
        <v>1791553</v>
      </c>
      <c r="BG82">
        <v>1763052</v>
      </c>
      <c r="BH82">
        <v>1734248</v>
      </c>
      <c r="BI82">
        <v>1723210</v>
      </c>
      <c r="BJ82">
        <v>1717350</v>
      </c>
      <c r="BL82" t="str">
        <f t="shared" si="1"/>
        <v>G</v>
      </c>
    </row>
    <row r="83" spans="1:64">
      <c r="A83" t="s">
        <v>370</v>
      </c>
      <c r="B83" t="s">
        <v>539</v>
      </c>
      <c r="C83" t="s">
        <v>369</v>
      </c>
      <c r="D83" t="s">
        <v>534</v>
      </c>
      <c r="E83" t="s">
        <v>533</v>
      </c>
      <c r="F83">
        <v>5105497</v>
      </c>
      <c r="G83">
        <v>5232509</v>
      </c>
      <c r="H83">
        <v>5360012</v>
      </c>
      <c r="I83">
        <v>5483782</v>
      </c>
      <c r="J83">
        <v>5598302</v>
      </c>
      <c r="K83">
        <v>5700640</v>
      </c>
      <c r="L83">
        <v>5787569</v>
      </c>
      <c r="M83">
        <v>5861468</v>
      </c>
      <c r="N83">
        <v>5930644</v>
      </c>
      <c r="O83">
        <v>6006370</v>
      </c>
      <c r="P83">
        <v>6107469</v>
      </c>
      <c r="Q83">
        <v>6252004</v>
      </c>
      <c r="R83">
        <v>6413729</v>
      </c>
      <c r="S83">
        <v>6581543</v>
      </c>
      <c r="T83">
        <v>6739417</v>
      </c>
      <c r="U83">
        <v>6877168</v>
      </c>
      <c r="V83">
        <v>6989367</v>
      </c>
      <c r="W83">
        <v>7082789</v>
      </c>
      <c r="X83">
        <v>7174218</v>
      </c>
      <c r="Y83">
        <v>7286578</v>
      </c>
      <c r="Z83">
        <v>7435792</v>
      </c>
      <c r="AA83">
        <v>7628011</v>
      </c>
      <c r="AB83">
        <v>7856256</v>
      </c>
      <c r="AC83">
        <v>8107479</v>
      </c>
      <c r="AD83">
        <v>8345857</v>
      </c>
      <c r="AE83">
        <v>8533098</v>
      </c>
      <c r="AF83">
        <v>8702432</v>
      </c>
      <c r="AG83">
        <v>8858227</v>
      </c>
      <c r="AH83">
        <v>9004685</v>
      </c>
      <c r="AI83">
        <v>9149677</v>
      </c>
      <c r="AJ83">
        <v>9297576</v>
      </c>
      <c r="AK83">
        <v>9449327</v>
      </c>
      <c r="AL83">
        <v>9602280</v>
      </c>
      <c r="AM83">
        <v>9753415</v>
      </c>
      <c r="AN83">
        <v>9897718</v>
      </c>
      <c r="AO83">
        <v>10032816</v>
      </c>
      <c r="AP83">
        <v>10157382</v>
      </c>
      <c r="AQ83">
        <v>10274037</v>
      </c>
      <c r="AR83">
        <v>10385774</v>
      </c>
      <c r="AS83">
        <v>10498240</v>
      </c>
      <c r="AT83">
        <v>10619153</v>
      </c>
      <c r="AU83">
        <v>10759375</v>
      </c>
      <c r="AV83">
        <v>10903695</v>
      </c>
      <c r="AW83">
        <v>11051281</v>
      </c>
      <c r="AX83">
        <v>11200514</v>
      </c>
      <c r="AY83">
        <v>11350915</v>
      </c>
      <c r="AZ83">
        <v>11501635</v>
      </c>
      <c r="BA83">
        <v>11652246</v>
      </c>
      <c r="BB83">
        <v>11800528</v>
      </c>
      <c r="BC83">
        <v>11944505</v>
      </c>
      <c r="BD83">
        <v>12081281</v>
      </c>
      <c r="BE83">
        <v>12210700</v>
      </c>
      <c r="BF83">
        <v>12334108</v>
      </c>
      <c r="BG83">
        <v>12452556</v>
      </c>
      <c r="BH83">
        <v>12566711</v>
      </c>
      <c r="BI83">
        <v>12676513</v>
      </c>
      <c r="BJ83">
        <v>12782725</v>
      </c>
      <c r="BL83" t="str">
        <f t="shared" si="1"/>
        <v>G</v>
      </c>
    </row>
    <row r="84" spans="1:64">
      <c r="A84" t="s">
        <v>368</v>
      </c>
      <c r="B84" t="s">
        <v>539</v>
      </c>
      <c r="C84" t="s">
        <v>367</v>
      </c>
      <c r="D84" t="s">
        <v>534</v>
      </c>
      <c r="E84" t="s">
        <v>533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L84" t="str">
        <f t="shared" si="1"/>
        <v>G</v>
      </c>
    </row>
    <row r="85" spans="1:64">
      <c r="A85" t="s">
        <v>366</v>
      </c>
      <c r="B85" t="s">
        <v>539</v>
      </c>
      <c r="C85" t="s">
        <v>365</v>
      </c>
      <c r="D85" t="s">
        <v>534</v>
      </c>
      <c r="E85" t="s">
        <v>533</v>
      </c>
      <c r="F85">
        <v>3202783</v>
      </c>
      <c r="G85">
        <v>3236276</v>
      </c>
      <c r="H85">
        <v>3269264</v>
      </c>
      <c r="I85">
        <v>3302601</v>
      </c>
      <c r="J85">
        <v>3337527</v>
      </c>
      <c r="K85">
        <v>3374544</v>
      </c>
      <c r="L85">
        <v>3414311</v>
      </c>
      <c r="M85">
        <v>3455531</v>
      </c>
      <c r="N85">
        <v>3494248</v>
      </c>
      <c r="O85">
        <v>3525411</v>
      </c>
      <c r="P85">
        <v>3545577</v>
      </c>
      <c r="Q85">
        <v>3554294</v>
      </c>
      <c r="R85">
        <v>3553361</v>
      </c>
      <c r="S85">
        <v>3544548</v>
      </c>
      <c r="T85">
        <v>3530190</v>
      </c>
      <c r="U85">
        <v>3512779</v>
      </c>
      <c r="V85">
        <v>3492530</v>
      </c>
      <c r="W85">
        <v>3470976</v>
      </c>
      <c r="X85">
        <v>3452596</v>
      </c>
      <c r="Y85">
        <v>3443093</v>
      </c>
      <c r="Z85">
        <v>3446326</v>
      </c>
      <c r="AA85">
        <v>3465149</v>
      </c>
      <c r="AB85">
        <v>3498535</v>
      </c>
      <c r="AC85">
        <v>3556303</v>
      </c>
      <c r="AD85">
        <v>3640823</v>
      </c>
      <c r="AE85">
        <v>3731151</v>
      </c>
      <c r="AF85">
        <v>3823086</v>
      </c>
      <c r="AG85">
        <v>3918904</v>
      </c>
      <c r="AH85">
        <v>4029567</v>
      </c>
      <c r="AI85">
        <v>4169815</v>
      </c>
      <c r="AJ85">
        <v>4348017</v>
      </c>
      <c r="AK85">
        <v>4569629</v>
      </c>
      <c r="AL85">
        <v>4825743</v>
      </c>
      <c r="AM85">
        <v>5093777</v>
      </c>
      <c r="AN85">
        <v>5342716</v>
      </c>
      <c r="AO85">
        <v>5551145</v>
      </c>
      <c r="AP85">
        <v>5711491</v>
      </c>
      <c r="AQ85">
        <v>5831005</v>
      </c>
      <c r="AR85">
        <v>5920506</v>
      </c>
      <c r="AS85">
        <v>5997927</v>
      </c>
      <c r="AT85">
        <v>6076399</v>
      </c>
      <c r="AU85">
        <v>6158238</v>
      </c>
      <c r="AV85">
        <v>6240624</v>
      </c>
      <c r="AW85">
        <v>6325111</v>
      </c>
      <c r="AX85">
        <v>6412738</v>
      </c>
      <c r="AY85">
        <v>6504111</v>
      </c>
      <c r="AZ85">
        <v>6601189</v>
      </c>
      <c r="BA85">
        <v>6704631</v>
      </c>
      <c r="BB85">
        <v>6812758</v>
      </c>
      <c r="BC85">
        <v>6922335</v>
      </c>
      <c r="BD85">
        <v>7031754</v>
      </c>
      <c r="BE85">
        <v>7140086</v>
      </c>
      <c r="BF85">
        <v>7248569</v>
      </c>
      <c r="BG85">
        <v>7359322</v>
      </c>
      <c r="BH85">
        <v>7475248</v>
      </c>
      <c r="BI85">
        <v>7598198</v>
      </c>
      <c r="BJ85">
        <v>7728735</v>
      </c>
      <c r="BL85" t="str">
        <f t="shared" si="1"/>
        <v>G</v>
      </c>
    </row>
    <row r="86" spans="1:64">
      <c r="A86" t="s">
        <v>364</v>
      </c>
      <c r="B86" t="s">
        <v>539</v>
      </c>
      <c r="C86" t="s">
        <v>363</v>
      </c>
      <c r="D86" t="s">
        <v>534</v>
      </c>
      <c r="E86" t="s">
        <v>533</v>
      </c>
      <c r="F86">
        <v>323302</v>
      </c>
      <c r="G86">
        <v>330282</v>
      </c>
      <c r="H86">
        <v>335448</v>
      </c>
      <c r="I86">
        <v>339030</v>
      </c>
      <c r="J86">
        <v>340590</v>
      </c>
      <c r="K86">
        <v>342604</v>
      </c>
      <c r="L86">
        <v>345186</v>
      </c>
      <c r="M86">
        <v>348147</v>
      </c>
      <c r="N86">
        <v>351586</v>
      </c>
      <c r="O86">
        <v>355568</v>
      </c>
      <c r="P86">
        <v>360082</v>
      </c>
      <c r="Q86">
        <v>365256</v>
      </c>
      <c r="R86">
        <v>371023</v>
      </c>
      <c r="S86">
        <v>377482</v>
      </c>
      <c r="T86">
        <v>385832</v>
      </c>
      <c r="U86">
        <v>393793</v>
      </c>
      <c r="V86">
        <v>401271</v>
      </c>
      <c r="W86">
        <v>408488</v>
      </c>
      <c r="X86">
        <v>415811</v>
      </c>
      <c r="Y86">
        <v>423741</v>
      </c>
      <c r="Z86">
        <v>432644</v>
      </c>
      <c r="AA86">
        <v>442441</v>
      </c>
      <c r="AB86">
        <v>453015</v>
      </c>
      <c r="AC86">
        <v>464480</v>
      </c>
      <c r="AD86">
        <v>476702</v>
      </c>
      <c r="AE86">
        <v>490365</v>
      </c>
      <c r="AF86">
        <v>505573</v>
      </c>
      <c r="AG86">
        <v>521925</v>
      </c>
      <c r="AH86">
        <v>538245</v>
      </c>
      <c r="AI86">
        <v>553126</v>
      </c>
      <c r="AJ86">
        <v>565561</v>
      </c>
      <c r="AK86">
        <v>575298</v>
      </c>
      <c r="AL86">
        <v>582736</v>
      </c>
      <c r="AM86">
        <v>589022</v>
      </c>
      <c r="AN86">
        <v>596467</v>
      </c>
      <c r="AO86">
        <v>603887</v>
      </c>
      <c r="AP86">
        <v>611327</v>
      </c>
      <c r="AQ86">
        <v>618744</v>
      </c>
      <c r="AR86">
        <v>626248</v>
      </c>
      <c r="AS86">
        <v>634039</v>
      </c>
      <c r="AT86">
        <v>642185</v>
      </c>
      <c r="AU86">
        <v>650811</v>
      </c>
      <c r="AV86">
        <v>659831</v>
      </c>
      <c r="AW86">
        <v>669080</v>
      </c>
      <c r="AX86">
        <v>678602</v>
      </c>
      <c r="AY86">
        <v>688279</v>
      </c>
      <c r="AZ86">
        <v>698066</v>
      </c>
      <c r="BA86">
        <v>708040</v>
      </c>
      <c r="BB86">
        <v>718209</v>
      </c>
      <c r="BC86">
        <v>728702</v>
      </c>
      <c r="BD86">
        <v>739520</v>
      </c>
      <c r="BE86">
        <v>750692</v>
      </c>
      <c r="BF86">
        <v>762191</v>
      </c>
      <c r="BG86">
        <v>773981</v>
      </c>
      <c r="BH86">
        <v>786032</v>
      </c>
      <c r="BI86">
        <v>798314</v>
      </c>
      <c r="BJ86">
        <v>810834</v>
      </c>
      <c r="BL86" t="str">
        <f t="shared" si="1"/>
        <v>G</v>
      </c>
    </row>
    <row r="87" spans="1:64">
      <c r="A87" t="s">
        <v>362</v>
      </c>
      <c r="B87" t="s">
        <v>539</v>
      </c>
      <c r="C87" t="s">
        <v>361</v>
      </c>
      <c r="D87" t="s">
        <v>534</v>
      </c>
      <c r="E87" t="s">
        <v>533</v>
      </c>
      <c r="F87">
        <v>532577</v>
      </c>
      <c r="G87">
        <v>537714</v>
      </c>
      <c r="H87">
        <v>542435</v>
      </c>
      <c r="I87">
        <v>547177</v>
      </c>
      <c r="J87">
        <v>552538</v>
      </c>
      <c r="K87">
        <v>558926</v>
      </c>
      <c r="L87">
        <v>566386</v>
      </c>
      <c r="M87">
        <v>574746</v>
      </c>
      <c r="N87">
        <v>583923</v>
      </c>
      <c r="O87">
        <v>593783</v>
      </c>
      <c r="P87">
        <v>604113</v>
      </c>
      <c r="Q87">
        <v>615190</v>
      </c>
      <c r="R87">
        <v>626893</v>
      </c>
      <c r="S87">
        <v>638164</v>
      </c>
      <c r="T87">
        <v>647582</v>
      </c>
      <c r="U87">
        <v>654304</v>
      </c>
      <c r="V87">
        <v>657766</v>
      </c>
      <c r="W87">
        <v>658615</v>
      </c>
      <c r="X87">
        <v>658732</v>
      </c>
      <c r="Y87">
        <v>659780</v>
      </c>
      <c r="Z87">
        <v>659864</v>
      </c>
      <c r="AA87">
        <v>663831</v>
      </c>
      <c r="AB87">
        <v>670881</v>
      </c>
      <c r="AC87">
        <v>679917</v>
      </c>
      <c r="AD87">
        <v>689248</v>
      </c>
      <c r="AE87">
        <v>697740</v>
      </c>
      <c r="AF87">
        <v>705025</v>
      </c>
      <c r="AG87">
        <v>711412</v>
      </c>
      <c r="AH87">
        <v>717063</v>
      </c>
      <c r="AI87">
        <v>722381</v>
      </c>
      <c r="AJ87">
        <v>727516</v>
      </c>
      <c r="AK87">
        <v>732532</v>
      </c>
      <c r="AL87">
        <v>740400</v>
      </c>
      <c r="AM87">
        <v>750122</v>
      </c>
      <c r="AN87">
        <v>758800</v>
      </c>
      <c r="AO87">
        <v>766045</v>
      </c>
      <c r="AP87">
        <v>771702</v>
      </c>
      <c r="AQ87">
        <v>776083</v>
      </c>
      <c r="AR87">
        <v>779717</v>
      </c>
      <c r="AS87">
        <v>783359</v>
      </c>
      <c r="AT87">
        <v>787536</v>
      </c>
      <c r="AU87">
        <v>792423</v>
      </c>
      <c r="AV87">
        <v>797871</v>
      </c>
      <c r="AW87">
        <v>803793</v>
      </c>
      <c r="AX87">
        <v>810031</v>
      </c>
      <c r="AY87">
        <v>816531</v>
      </c>
      <c r="AZ87">
        <v>823176</v>
      </c>
      <c r="BA87">
        <v>830038</v>
      </c>
      <c r="BB87">
        <v>837149</v>
      </c>
      <c r="BC87">
        <v>844581</v>
      </c>
      <c r="BD87">
        <v>852296</v>
      </c>
      <c r="BE87">
        <v>860630</v>
      </c>
      <c r="BF87">
        <v>869459</v>
      </c>
      <c r="BG87">
        <v>878632</v>
      </c>
      <c r="BH87">
        <v>887895</v>
      </c>
      <c r="BI87">
        <v>897090</v>
      </c>
      <c r="BJ87">
        <v>906142</v>
      </c>
      <c r="BL87" t="str">
        <f t="shared" si="1"/>
        <v>G</v>
      </c>
    </row>
    <row r="88" spans="1:64">
      <c r="A88" t="s">
        <v>360</v>
      </c>
      <c r="B88" t="s">
        <v>539</v>
      </c>
      <c r="C88" t="s">
        <v>359</v>
      </c>
      <c r="D88" t="s">
        <v>534</v>
      </c>
      <c r="E88" t="s">
        <v>533</v>
      </c>
      <c r="F88">
        <v>190121</v>
      </c>
      <c r="G88">
        <v>191248</v>
      </c>
      <c r="H88">
        <v>193702</v>
      </c>
      <c r="I88">
        <v>196421</v>
      </c>
      <c r="J88">
        <v>199757</v>
      </c>
      <c r="K88">
        <v>203881</v>
      </c>
      <c r="L88">
        <v>209116</v>
      </c>
      <c r="M88">
        <v>215144</v>
      </c>
      <c r="N88">
        <v>220672</v>
      </c>
      <c r="O88">
        <v>223970</v>
      </c>
      <c r="P88">
        <v>223897</v>
      </c>
      <c r="Q88">
        <v>220080</v>
      </c>
      <c r="R88">
        <v>213189</v>
      </c>
      <c r="S88">
        <v>204507</v>
      </c>
      <c r="T88">
        <v>195822</v>
      </c>
      <c r="U88">
        <v>188550</v>
      </c>
      <c r="V88">
        <v>182836</v>
      </c>
      <c r="W88">
        <v>178609</v>
      </c>
      <c r="X88">
        <v>176794</v>
      </c>
      <c r="Y88">
        <v>178442</v>
      </c>
      <c r="Z88">
        <v>184161</v>
      </c>
      <c r="AA88">
        <v>194540</v>
      </c>
      <c r="AB88">
        <v>209076</v>
      </c>
      <c r="AC88">
        <v>225947</v>
      </c>
      <c r="AD88">
        <v>239946</v>
      </c>
      <c r="AE88">
        <v>251443</v>
      </c>
      <c r="AF88">
        <v>259942</v>
      </c>
      <c r="AG88">
        <v>266032</v>
      </c>
      <c r="AH88">
        <v>270444</v>
      </c>
      <c r="AI88">
        <v>274346</v>
      </c>
      <c r="AJ88">
        <v>278538</v>
      </c>
      <c r="AK88">
        <v>283110</v>
      </c>
      <c r="AL88">
        <v>287808</v>
      </c>
      <c r="AM88">
        <v>292757</v>
      </c>
      <c r="AN88">
        <v>297979</v>
      </c>
      <c r="AO88">
        <v>308809</v>
      </c>
      <c r="AP88">
        <v>320535</v>
      </c>
      <c r="AQ88">
        <v>333192</v>
      </c>
      <c r="AR88">
        <v>346708</v>
      </c>
      <c r="AS88">
        <v>360977</v>
      </c>
      <c r="AT88">
        <v>375929</v>
      </c>
      <c r="AU88">
        <v>391534</v>
      </c>
      <c r="AV88">
        <v>407881</v>
      </c>
      <c r="AW88">
        <v>425088</v>
      </c>
      <c r="AX88">
        <v>443429</v>
      </c>
      <c r="AY88">
        <v>463054</v>
      </c>
      <c r="AZ88">
        <v>484021</v>
      </c>
      <c r="BA88">
        <v>506196</v>
      </c>
      <c r="BB88">
        <v>529414</v>
      </c>
      <c r="BC88">
        <v>553440</v>
      </c>
      <c r="BD88">
        <v>578052</v>
      </c>
      <c r="BE88">
        <v>603166</v>
      </c>
      <c r="BF88">
        <v>628733</v>
      </c>
      <c r="BG88">
        <v>654550</v>
      </c>
      <c r="BH88">
        <v>680410</v>
      </c>
      <c r="BI88">
        <v>706138</v>
      </c>
      <c r="BJ88">
        <v>731636</v>
      </c>
      <c r="BL88" t="str">
        <f t="shared" si="1"/>
        <v>E</v>
      </c>
    </row>
    <row r="89" spans="1:64">
      <c r="A89" t="s">
        <v>358</v>
      </c>
      <c r="B89" t="s">
        <v>539</v>
      </c>
      <c r="C89" t="s">
        <v>357</v>
      </c>
      <c r="D89" t="s">
        <v>534</v>
      </c>
      <c r="E89" t="s">
        <v>533</v>
      </c>
      <c r="F89">
        <v>3671291</v>
      </c>
      <c r="G89">
        <v>3657099</v>
      </c>
      <c r="H89">
        <v>3604016</v>
      </c>
      <c r="I89">
        <v>3542618</v>
      </c>
      <c r="J89">
        <v>3480851</v>
      </c>
      <c r="K89">
        <v>3422784</v>
      </c>
      <c r="L89">
        <v>3373709</v>
      </c>
      <c r="M89">
        <v>3326787</v>
      </c>
      <c r="N89">
        <v>3274028</v>
      </c>
      <c r="O89">
        <v>3212148</v>
      </c>
      <c r="P89">
        <v>3146066</v>
      </c>
      <c r="Q89">
        <v>3095190</v>
      </c>
      <c r="R89">
        <v>3070665</v>
      </c>
      <c r="S89">
        <v>3040175</v>
      </c>
      <c r="T89">
        <v>3006938</v>
      </c>
      <c r="U89">
        <v>2990786</v>
      </c>
      <c r="V89">
        <v>2992672</v>
      </c>
      <c r="W89">
        <v>2986905</v>
      </c>
      <c r="X89">
        <v>2980527</v>
      </c>
      <c r="Y89">
        <v>2972373</v>
      </c>
      <c r="Z89">
        <v>2956103</v>
      </c>
      <c r="AA89">
        <v>2943518</v>
      </c>
      <c r="AB89">
        <v>2942728</v>
      </c>
      <c r="AC89">
        <v>2940794</v>
      </c>
      <c r="AD89">
        <v>2936381</v>
      </c>
      <c r="AE89">
        <v>2928830</v>
      </c>
      <c r="AF89">
        <v>2919496</v>
      </c>
      <c r="AG89">
        <v>2910173</v>
      </c>
      <c r="AH89">
        <v>2901692</v>
      </c>
      <c r="AI89">
        <v>2897805</v>
      </c>
      <c r="AJ89">
        <v>2909451</v>
      </c>
      <c r="AK89">
        <v>2927247</v>
      </c>
      <c r="AL89">
        <v>2937007</v>
      </c>
      <c r="AM89">
        <v>2941678</v>
      </c>
      <c r="AN89">
        <v>2943828</v>
      </c>
      <c r="AO89">
        <v>2944834</v>
      </c>
      <c r="AP89">
        <v>2945109</v>
      </c>
      <c r="AQ89">
        <v>2946985</v>
      </c>
      <c r="AR89">
        <v>2950498</v>
      </c>
      <c r="AS89">
        <v>2949028</v>
      </c>
      <c r="AT89">
        <v>2948257</v>
      </c>
      <c r="AU89">
        <v>2942226</v>
      </c>
      <c r="AV89">
        <v>2910513</v>
      </c>
      <c r="AW89">
        <v>2875284</v>
      </c>
      <c r="AX89">
        <v>2840339</v>
      </c>
      <c r="AY89">
        <v>2807039</v>
      </c>
      <c r="AZ89">
        <v>2774156</v>
      </c>
      <c r="BA89">
        <v>2740132</v>
      </c>
      <c r="BB89">
        <v>2706538</v>
      </c>
      <c r="BC89">
        <v>2673237</v>
      </c>
      <c r="BD89">
        <v>2636648</v>
      </c>
      <c r="BE89">
        <v>2593105</v>
      </c>
      <c r="BF89">
        <v>2540353</v>
      </c>
      <c r="BG89">
        <v>2484388</v>
      </c>
      <c r="BH89">
        <v>2431404</v>
      </c>
      <c r="BI89">
        <v>2379837</v>
      </c>
      <c r="BJ89">
        <v>2328926</v>
      </c>
      <c r="BL89" t="str">
        <f t="shared" si="1"/>
        <v>G</v>
      </c>
    </row>
    <row r="90" spans="1:64">
      <c r="A90" t="s">
        <v>356</v>
      </c>
      <c r="B90" t="s">
        <v>539</v>
      </c>
      <c r="C90" t="s">
        <v>355</v>
      </c>
      <c r="D90" t="s">
        <v>534</v>
      </c>
      <c r="E90" t="s">
        <v>533</v>
      </c>
      <c r="F90">
        <v>62610</v>
      </c>
      <c r="G90">
        <v>63408</v>
      </c>
      <c r="H90">
        <v>64044</v>
      </c>
      <c r="I90">
        <v>64510</v>
      </c>
      <c r="J90">
        <v>64826</v>
      </c>
      <c r="K90">
        <v>65002</v>
      </c>
      <c r="L90">
        <v>65023</v>
      </c>
      <c r="M90">
        <v>64900</v>
      </c>
      <c r="N90">
        <v>64654</v>
      </c>
      <c r="O90">
        <v>64346</v>
      </c>
      <c r="P90">
        <v>64009</v>
      </c>
      <c r="Q90">
        <v>63780</v>
      </c>
      <c r="R90">
        <v>63544</v>
      </c>
      <c r="S90">
        <v>63271</v>
      </c>
      <c r="T90">
        <v>62882</v>
      </c>
      <c r="U90">
        <v>62342</v>
      </c>
      <c r="V90">
        <v>61596</v>
      </c>
      <c r="W90">
        <v>60688</v>
      </c>
      <c r="X90">
        <v>59877</v>
      </c>
      <c r="Y90">
        <v>59473</v>
      </c>
      <c r="Z90">
        <v>59704</v>
      </c>
      <c r="AA90">
        <v>60694</v>
      </c>
      <c r="AB90">
        <v>62337</v>
      </c>
      <c r="AC90">
        <v>64227</v>
      </c>
      <c r="AD90">
        <v>65821</v>
      </c>
      <c r="AE90">
        <v>66754</v>
      </c>
      <c r="AF90">
        <v>66863</v>
      </c>
      <c r="AG90">
        <v>66305</v>
      </c>
      <c r="AH90">
        <v>65378</v>
      </c>
      <c r="AI90">
        <v>64535</v>
      </c>
      <c r="AJ90">
        <v>64098</v>
      </c>
      <c r="AK90">
        <v>64136</v>
      </c>
      <c r="AL90">
        <v>64379</v>
      </c>
      <c r="AM90">
        <v>64857</v>
      </c>
      <c r="AN90">
        <v>65323</v>
      </c>
      <c r="AO90">
        <v>65619</v>
      </c>
      <c r="AP90">
        <v>65708</v>
      </c>
      <c r="AQ90">
        <v>65654</v>
      </c>
      <c r="AR90">
        <v>65507</v>
      </c>
      <c r="AS90">
        <v>65325</v>
      </c>
      <c r="AT90">
        <v>65167</v>
      </c>
      <c r="AU90">
        <v>65076</v>
      </c>
      <c r="AV90">
        <v>65285</v>
      </c>
      <c r="AW90">
        <v>65509</v>
      </c>
      <c r="AX90">
        <v>65738</v>
      </c>
      <c r="AY90">
        <v>65974</v>
      </c>
      <c r="AZ90">
        <v>66221</v>
      </c>
      <c r="BA90">
        <v>66479</v>
      </c>
      <c r="BB90">
        <v>66749</v>
      </c>
      <c r="BC90">
        <v>67033</v>
      </c>
      <c r="BD90">
        <v>67327</v>
      </c>
      <c r="BE90">
        <v>67633</v>
      </c>
      <c r="BF90">
        <v>67929</v>
      </c>
      <c r="BG90">
        <v>68223</v>
      </c>
      <c r="BH90">
        <v>68517</v>
      </c>
      <c r="BI90">
        <v>68804</v>
      </c>
      <c r="BJ90">
        <v>69095</v>
      </c>
      <c r="BL90" t="str">
        <f t="shared" si="1"/>
        <v>G</v>
      </c>
    </row>
    <row r="91" spans="1:64">
      <c r="A91" t="s">
        <v>354</v>
      </c>
      <c r="B91" t="s">
        <v>539</v>
      </c>
      <c r="C91" t="s">
        <v>353</v>
      </c>
      <c r="D91" t="s">
        <v>534</v>
      </c>
      <c r="E91" t="s">
        <v>533</v>
      </c>
      <c r="F91">
        <v>13476</v>
      </c>
      <c r="G91">
        <v>13545</v>
      </c>
      <c r="H91">
        <v>13508</v>
      </c>
      <c r="I91">
        <v>13474</v>
      </c>
      <c r="J91">
        <v>13335</v>
      </c>
      <c r="K91">
        <v>13308</v>
      </c>
      <c r="L91">
        <v>13166</v>
      </c>
      <c r="M91">
        <v>13051</v>
      </c>
      <c r="N91">
        <v>12939</v>
      </c>
      <c r="O91">
        <v>12805</v>
      </c>
      <c r="P91">
        <v>12647</v>
      </c>
      <c r="Q91">
        <v>12540</v>
      </c>
      <c r="R91">
        <v>12715</v>
      </c>
      <c r="S91">
        <v>12782</v>
      </c>
      <c r="T91">
        <v>12795</v>
      </c>
      <c r="U91">
        <v>12703</v>
      </c>
      <c r="V91">
        <v>12611</v>
      </c>
      <c r="W91">
        <v>12367</v>
      </c>
      <c r="X91">
        <v>12125</v>
      </c>
      <c r="Y91">
        <v>12033</v>
      </c>
      <c r="Z91">
        <v>11987</v>
      </c>
      <c r="AA91">
        <v>11987</v>
      </c>
      <c r="AB91">
        <v>11912</v>
      </c>
      <c r="AC91">
        <v>11860</v>
      </c>
      <c r="AD91">
        <v>11804</v>
      </c>
      <c r="AE91">
        <v>11725</v>
      </c>
      <c r="AF91">
        <v>11600</v>
      </c>
      <c r="AG91">
        <v>11541</v>
      </c>
      <c r="AH91">
        <v>11499</v>
      </c>
      <c r="AI91">
        <v>11414</v>
      </c>
      <c r="AJ91">
        <v>11288</v>
      </c>
      <c r="AK91">
        <v>11082</v>
      </c>
      <c r="AL91">
        <v>10894</v>
      </c>
      <c r="AM91">
        <v>10762</v>
      </c>
      <c r="AN91">
        <v>10710</v>
      </c>
      <c r="AO91">
        <v>10657</v>
      </c>
      <c r="AP91">
        <v>10565</v>
      </c>
      <c r="AQ91">
        <v>10513</v>
      </c>
      <c r="AR91">
        <v>10462</v>
      </c>
      <c r="AS91">
        <v>10392</v>
      </c>
      <c r="AT91">
        <v>10341</v>
      </c>
      <c r="AU91">
        <v>10228</v>
      </c>
      <c r="AV91">
        <v>10136</v>
      </c>
      <c r="AW91">
        <v>10026</v>
      </c>
      <c r="AX91">
        <v>9914</v>
      </c>
      <c r="AY91">
        <v>9760</v>
      </c>
      <c r="AZ91">
        <v>9554</v>
      </c>
      <c r="BA91">
        <v>9342</v>
      </c>
      <c r="BB91">
        <v>9132</v>
      </c>
      <c r="BC91">
        <v>8963</v>
      </c>
      <c r="BD91">
        <v>8887</v>
      </c>
      <c r="BE91">
        <v>8673</v>
      </c>
      <c r="BF91">
        <v>8408</v>
      </c>
      <c r="BG91">
        <v>8115</v>
      </c>
      <c r="BH91">
        <v>7856</v>
      </c>
      <c r="BI91">
        <v>7611</v>
      </c>
      <c r="BJ91">
        <v>7412</v>
      </c>
      <c r="BL91" t="str">
        <f t="shared" si="1"/>
        <v>G</v>
      </c>
    </row>
    <row r="92" spans="1:64">
      <c r="A92" t="s">
        <v>352</v>
      </c>
      <c r="B92" t="s">
        <v>539</v>
      </c>
      <c r="C92" t="s">
        <v>351</v>
      </c>
      <c r="D92" t="s">
        <v>534</v>
      </c>
      <c r="E92" t="s">
        <v>533</v>
      </c>
      <c r="F92">
        <v>2900320</v>
      </c>
      <c r="G92">
        <v>2958637</v>
      </c>
      <c r="H92">
        <v>3016761</v>
      </c>
      <c r="I92">
        <v>3075040</v>
      </c>
      <c r="J92">
        <v>3137200</v>
      </c>
      <c r="K92">
        <v>3214548</v>
      </c>
      <c r="L92">
        <v>3293742</v>
      </c>
      <c r="M92">
        <v>3374625</v>
      </c>
      <c r="N92">
        <v>3456852</v>
      </c>
      <c r="O92">
        <v>3539903</v>
      </c>
      <c r="P92">
        <v>3623526</v>
      </c>
      <c r="Q92">
        <v>3707542</v>
      </c>
      <c r="R92">
        <v>3792086</v>
      </c>
      <c r="S92">
        <v>3879673</v>
      </c>
      <c r="T92">
        <v>3975489</v>
      </c>
      <c r="U92">
        <v>4071392</v>
      </c>
      <c r="V92">
        <v>4167140</v>
      </c>
      <c r="W92">
        <v>4262952</v>
      </c>
      <c r="X92">
        <v>4359555</v>
      </c>
      <c r="Y92">
        <v>4458182</v>
      </c>
      <c r="Z92">
        <v>4559372</v>
      </c>
      <c r="AA92">
        <v>4658715</v>
      </c>
      <c r="AB92">
        <v>4746753</v>
      </c>
      <c r="AC92">
        <v>4835926</v>
      </c>
      <c r="AD92">
        <v>4925148</v>
      </c>
      <c r="AE92">
        <v>5013912</v>
      </c>
      <c r="AF92">
        <v>5101727</v>
      </c>
      <c r="AG92">
        <v>5189167</v>
      </c>
      <c r="AH92">
        <v>5276541</v>
      </c>
      <c r="AI92">
        <v>5365025</v>
      </c>
      <c r="AJ92">
        <v>5454811</v>
      </c>
      <c r="AK92">
        <v>5546480</v>
      </c>
      <c r="AL92">
        <v>5639499</v>
      </c>
      <c r="AM92">
        <v>5733631</v>
      </c>
      <c r="AN92">
        <v>5827709</v>
      </c>
      <c r="AO92">
        <v>5921389</v>
      </c>
      <c r="AP92">
        <v>6014093</v>
      </c>
      <c r="AQ92">
        <v>6106438</v>
      </c>
      <c r="AR92">
        <v>6199356</v>
      </c>
      <c r="AS92">
        <v>6294618</v>
      </c>
      <c r="AT92">
        <v>6393112</v>
      </c>
      <c r="AU92">
        <v>6495280</v>
      </c>
      <c r="AV92">
        <v>6600469</v>
      </c>
      <c r="AW92">
        <v>6707256</v>
      </c>
      <c r="AX92">
        <v>6813595</v>
      </c>
      <c r="AY92">
        <v>6918370</v>
      </c>
      <c r="AZ92">
        <v>7020970</v>
      </c>
      <c r="BA92">
        <v>7121546</v>
      </c>
      <c r="BB92">
        <v>7220422</v>
      </c>
      <c r="BC92">
        <v>7317873</v>
      </c>
      <c r="BD92">
        <v>7414256</v>
      </c>
      <c r="BE92">
        <v>7509589</v>
      </c>
      <c r="BF92">
        <v>7603153</v>
      </c>
      <c r="BG92">
        <v>7695016</v>
      </c>
      <c r="BH92">
        <v>7784232</v>
      </c>
      <c r="BI92">
        <v>7870889</v>
      </c>
      <c r="BJ92">
        <v>7954610</v>
      </c>
      <c r="BL92" t="str">
        <f t="shared" si="1"/>
        <v>G</v>
      </c>
    </row>
    <row r="93" spans="1:64">
      <c r="A93" t="s">
        <v>350</v>
      </c>
      <c r="B93" t="s">
        <v>539</v>
      </c>
      <c r="C93" t="s">
        <v>349</v>
      </c>
      <c r="D93" t="s">
        <v>534</v>
      </c>
      <c r="E93" t="s">
        <v>533</v>
      </c>
      <c r="F93">
        <v>33273</v>
      </c>
      <c r="G93">
        <v>33199</v>
      </c>
      <c r="H93">
        <v>33191</v>
      </c>
      <c r="I93">
        <v>33222</v>
      </c>
      <c r="J93">
        <v>33256</v>
      </c>
      <c r="K93">
        <v>33263</v>
      </c>
      <c r="L93">
        <v>33234</v>
      </c>
      <c r="M93">
        <v>33181</v>
      </c>
      <c r="N93">
        <v>33099</v>
      </c>
      <c r="O93">
        <v>32993</v>
      </c>
      <c r="P93">
        <v>31940</v>
      </c>
      <c r="Q93">
        <v>28158</v>
      </c>
      <c r="R93">
        <v>24525</v>
      </c>
      <c r="S93">
        <v>21139</v>
      </c>
      <c r="T93">
        <v>18045</v>
      </c>
      <c r="U93">
        <v>15280</v>
      </c>
      <c r="V93">
        <v>12845</v>
      </c>
      <c r="W93">
        <v>10739</v>
      </c>
      <c r="X93">
        <v>8931</v>
      </c>
      <c r="Y93">
        <v>7397</v>
      </c>
      <c r="Z93">
        <v>6505</v>
      </c>
      <c r="AA93">
        <v>6931</v>
      </c>
      <c r="AB93">
        <v>7385</v>
      </c>
      <c r="AC93">
        <v>7868</v>
      </c>
      <c r="AD93">
        <v>8384</v>
      </c>
      <c r="AE93">
        <v>8931</v>
      </c>
      <c r="AF93">
        <v>9511</v>
      </c>
      <c r="AG93">
        <v>10125</v>
      </c>
      <c r="AH93">
        <v>10779</v>
      </c>
      <c r="AI93">
        <v>11474</v>
      </c>
      <c r="AJ93">
        <v>12010</v>
      </c>
      <c r="AK93">
        <v>11939</v>
      </c>
      <c r="AL93">
        <v>11865</v>
      </c>
      <c r="AM93">
        <v>11785</v>
      </c>
      <c r="AN93">
        <v>11687</v>
      </c>
      <c r="AO93">
        <v>11565</v>
      </c>
      <c r="AP93">
        <v>11420</v>
      </c>
      <c r="AQ93">
        <v>11253</v>
      </c>
      <c r="AR93">
        <v>11066</v>
      </c>
      <c r="AS93">
        <v>10860</v>
      </c>
      <c r="AT93">
        <v>10673</v>
      </c>
      <c r="AU93">
        <v>10584</v>
      </c>
      <c r="AV93">
        <v>10477</v>
      </c>
      <c r="AW93">
        <v>10354</v>
      </c>
      <c r="AX93">
        <v>10223</v>
      </c>
      <c r="AY93">
        <v>10089</v>
      </c>
      <c r="AZ93">
        <v>9952</v>
      </c>
      <c r="BA93">
        <v>9814</v>
      </c>
      <c r="BB93">
        <v>9676</v>
      </c>
      <c r="BC93">
        <v>9541</v>
      </c>
      <c r="BD93">
        <v>9409</v>
      </c>
      <c r="BE93">
        <v>9282</v>
      </c>
      <c r="BF93">
        <v>9162</v>
      </c>
      <c r="BG93">
        <v>9052</v>
      </c>
      <c r="BH93">
        <v>8955</v>
      </c>
      <c r="BI93">
        <v>8873</v>
      </c>
      <c r="BJ93">
        <v>8808</v>
      </c>
      <c r="BL93" t="str">
        <f t="shared" si="1"/>
        <v>G</v>
      </c>
    </row>
    <row r="94" spans="1:64">
      <c r="A94" t="s">
        <v>348</v>
      </c>
      <c r="B94" t="s">
        <v>539</v>
      </c>
      <c r="C94" t="s">
        <v>347</v>
      </c>
      <c r="D94" t="s">
        <v>534</v>
      </c>
      <c r="E94" t="s">
        <v>533</v>
      </c>
      <c r="F94">
        <v>405940</v>
      </c>
      <c r="G94">
        <v>418096</v>
      </c>
      <c r="H94">
        <v>429923</v>
      </c>
      <c r="I94">
        <v>441225</v>
      </c>
      <c r="J94">
        <v>451792</v>
      </c>
      <c r="K94">
        <v>461464</v>
      </c>
      <c r="L94">
        <v>470155</v>
      </c>
      <c r="M94">
        <v>477915</v>
      </c>
      <c r="N94">
        <v>484906</v>
      </c>
      <c r="O94">
        <v>491412</v>
      </c>
      <c r="P94">
        <v>497507</v>
      </c>
      <c r="Q94">
        <v>502912</v>
      </c>
      <c r="R94">
        <v>507955</v>
      </c>
      <c r="S94">
        <v>512766</v>
      </c>
      <c r="T94">
        <v>517541</v>
      </c>
      <c r="U94">
        <v>522335</v>
      </c>
      <c r="V94">
        <v>527298</v>
      </c>
      <c r="W94">
        <v>532279</v>
      </c>
      <c r="X94">
        <v>536816</v>
      </c>
      <c r="Y94">
        <v>540234</v>
      </c>
      <c r="Z94">
        <v>542300</v>
      </c>
      <c r="AA94">
        <v>544117</v>
      </c>
      <c r="AB94">
        <v>544489</v>
      </c>
      <c r="AC94">
        <v>543589</v>
      </c>
      <c r="AD94">
        <v>541692</v>
      </c>
      <c r="AE94">
        <v>539050</v>
      </c>
      <c r="AF94">
        <v>535557</v>
      </c>
      <c r="AG94">
        <v>531368</v>
      </c>
      <c r="AH94">
        <v>527291</v>
      </c>
      <c r="AI94">
        <v>524404</v>
      </c>
      <c r="AJ94">
        <v>523416</v>
      </c>
      <c r="AK94">
        <v>524776</v>
      </c>
      <c r="AL94">
        <v>528153</v>
      </c>
      <c r="AM94">
        <v>532600</v>
      </c>
      <c r="AN94">
        <v>536709</v>
      </c>
      <c r="AO94">
        <v>539474</v>
      </c>
      <c r="AP94">
        <v>540556</v>
      </c>
      <c r="AQ94">
        <v>540274</v>
      </c>
      <c r="AR94">
        <v>539124</v>
      </c>
      <c r="AS94">
        <v>537894</v>
      </c>
      <c r="AT94">
        <v>537149</v>
      </c>
      <c r="AU94">
        <v>537071</v>
      </c>
      <c r="AV94">
        <v>537462</v>
      </c>
      <c r="AW94">
        <v>538097</v>
      </c>
      <c r="AX94">
        <v>538499</v>
      </c>
      <c r="AY94">
        <v>538421</v>
      </c>
      <c r="AZ94">
        <v>537779</v>
      </c>
      <c r="BA94">
        <v>536738</v>
      </c>
      <c r="BB94">
        <v>535719</v>
      </c>
      <c r="BC94">
        <v>535251</v>
      </c>
      <c r="BD94">
        <v>535736</v>
      </c>
      <c r="BE94">
        <v>537322</v>
      </c>
      <c r="BF94">
        <v>539823</v>
      </c>
      <c r="BG94">
        <v>542922</v>
      </c>
      <c r="BH94">
        <v>546139</v>
      </c>
      <c r="BI94">
        <v>549080</v>
      </c>
      <c r="BJ94">
        <v>551667</v>
      </c>
      <c r="BL94" t="str">
        <f t="shared" si="1"/>
        <v>G</v>
      </c>
    </row>
    <row r="95" spans="1:64">
      <c r="A95" t="s">
        <v>346</v>
      </c>
      <c r="B95" t="s">
        <v>536</v>
      </c>
      <c r="C95" t="s">
        <v>345</v>
      </c>
      <c r="D95" t="s">
        <v>534</v>
      </c>
      <c r="E95" t="s">
        <v>533</v>
      </c>
      <c r="F95">
        <v>267647761</v>
      </c>
      <c r="G95">
        <v>267832044</v>
      </c>
      <c r="H95">
        <v>267392090</v>
      </c>
      <c r="I95">
        <v>266680467</v>
      </c>
      <c r="J95">
        <v>265832344</v>
      </c>
      <c r="K95">
        <v>264761848</v>
      </c>
      <c r="L95">
        <v>263469344</v>
      </c>
      <c r="M95">
        <v>261902979</v>
      </c>
      <c r="N95">
        <v>260046886</v>
      </c>
      <c r="O95">
        <v>258831800</v>
      </c>
      <c r="P95">
        <v>257391531</v>
      </c>
      <c r="Q95">
        <v>256673664</v>
      </c>
      <c r="R95">
        <v>256207803</v>
      </c>
      <c r="S95">
        <v>255532876</v>
      </c>
      <c r="T95">
        <v>255091094</v>
      </c>
      <c r="U95">
        <v>254647565</v>
      </c>
      <c r="V95">
        <v>254360049</v>
      </c>
      <c r="W95">
        <v>254181155</v>
      </c>
      <c r="X95">
        <v>253971910</v>
      </c>
      <c r="Y95">
        <v>253850047</v>
      </c>
      <c r="Z95">
        <v>253627905</v>
      </c>
      <c r="AA95">
        <v>253061832</v>
      </c>
      <c r="AB95">
        <v>252640509</v>
      </c>
      <c r="AC95">
        <v>252274740</v>
      </c>
      <c r="AD95">
        <v>251918835</v>
      </c>
      <c r="AE95">
        <v>251595971</v>
      </c>
      <c r="AF95">
        <v>251043058</v>
      </c>
      <c r="AG95">
        <v>250676761</v>
      </c>
      <c r="AH95">
        <v>249446169</v>
      </c>
      <c r="AI95">
        <v>249090083</v>
      </c>
      <c r="AJ95">
        <v>248672097</v>
      </c>
      <c r="AK95">
        <v>248109410</v>
      </c>
      <c r="AL95">
        <v>247597403</v>
      </c>
      <c r="AM95">
        <v>247061354</v>
      </c>
      <c r="AN95">
        <v>246444257</v>
      </c>
      <c r="AO95">
        <v>245828247</v>
      </c>
      <c r="AP95">
        <v>245260526</v>
      </c>
      <c r="AQ95">
        <v>244716657</v>
      </c>
      <c r="AR95">
        <v>244101063</v>
      </c>
      <c r="AS95">
        <v>243426369</v>
      </c>
      <c r="AT95">
        <v>242705380</v>
      </c>
      <c r="AU95">
        <v>240844434</v>
      </c>
      <c r="AV95">
        <v>238399749</v>
      </c>
      <c r="AW95">
        <v>236151652</v>
      </c>
      <c r="AX95">
        <v>234069914</v>
      </c>
      <c r="AY95">
        <v>232091781</v>
      </c>
      <c r="AZ95">
        <v>230493575</v>
      </c>
      <c r="BA95">
        <v>229107587</v>
      </c>
      <c r="BB95">
        <v>227860844</v>
      </c>
      <c r="BC95">
        <v>226485635</v>
      </c>
      <c r="BD95">
        <v>224989804</v>
      </c>
      <c r="BE95">
        <v>223103055</v>
      </c>
      <c r="BF95">
        <v>221660003</v>
      </c>
      <c r="BG95">
        <v>220370552</v>
      </c>
      <c r="BH95">
        <v>219172936</v>
      </c>
      <c r="BI95">
        <v>217942207</v>
      </c>
      <c r="BJ95">
        <v>216792236</v>
      </c>
      <c r="BL95" t="str">
        <f t="shared" si="1"/>
        <v>H</v>
      </c>
    </row>
    <row r="96" spans="1:64">
      <c r="A96" t="s">
        <v>344</v>
      </c>
      <c r="B96" t="s">
        <v>539</v>
      </c>
      <c r="C96" t="s">
        <v>343</v>
      </c>
      <c r="D96" t="s">
        <v>534</v>
      </c>
      <c r="E96" t="s">
        <v>533</v>
      </c>
      <c r="F96">
        <v>455190</v>
      </c>
      <c r="G96">
        <v>465932</v>
      </c>
      <c r="H96">
        <v>476544</v>
      </c>
      <c r="I96">
        <v>483476</v>
      </c>
      <c r="J96">
        <v>485492</v>
      </c>
      <c r="K96">
        <v>488523</v>
      </c>
      <c r="L96">
        <v>483067</v>
      </c>
      <c r="M96">
        <v>485528</v>
      </c>
      <c r="N96">
        <v>485985</v>
      </c>
      <c r="O96">
        <v>483915</v>
      </c>
      <c r="P96">
        <v>485809</v>
      </c>
      <c r="Q96">
        <v>483858</v>
      </c>
      <c r="R96">
        <v>475286</v>
      </c>
      <c r="S96">
        <v>471072</v>
      </c>
      <c r="T96">
        <v>468381</v>
      </c>
      <c r="U96">
        <v>459768</v>
      </c>
      <c r="V96">
        <v>448321</v>
      </c>
      <c r="W96">
        <v>437973</v>
      </c>
      <c r="X96">
        <v>429363</v>
      </c>
      <c r="Y96">
        <v>436525</v>
      </c>
      <c r="Z96">
        <v>431477</v>
      </c>
      <c r="AA96">
        <v>425350</v>
      </c>
      <c r="AB96">
        <v>416422</v>
      </c>
      <c r="AC96">
        <v>407510</v>
      </c>
      <c r="AD96">
        <v>396584</v>
      </c>
      <c r="AE96">
        <v>386299</v>
      </c>
      <c r="AF96">
        <v>317775</v>
      </c>
      <c r="AG96">
        <v>175228</v>
      </c>
      <c r="AH96">
        <v>95163</v>
      </c>
      <c r="AI96">
        <v>51517</v>
      </c>
      <c r="AJ96">
        <v>27553</v>
      </c>
      <c r="AK96">
        <v>9663</v>
      </c>
      <c r="AL96">
        <v>1218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L96" t="str">
        <f t="shared" si="1"/>
        <v>H</v>
      </c>
    </row>
    <row r="97" spans="1:64">
      <c r="A97" t="s">
        <v>342</v>
      </c>
      <c r="B97" t="s">
        <v>539</v>
      </c>
      <c r="C97" t="s">
        <v>341</v>
      </c>
      <c r="D97" t="s">
        <v>534</v>
      </c>
      <c r="E97" t="s">
        <v>533</v>
      </c>
      <c r="F97">
        <v>1574908</v>
      </c>
      <c r="G97">
        <v>1607567</v>
      </c>
      <c r="H97">
        <v>1640451</v>
      </c>
      <c r="I97">
        <v>1673813</v>
      </c>
      <c r="J97">
        <v>1707891</v>
      </c>
      <c r="K97">
        <v>1742992</v>
      </c>
      <c r="L97">
        <v>1779109</v>
      </c>
      <c r="M97">
        <v>1816201</v>
      </c>
      <c r="N97">
        <v>1854069</v>
      </c>
      <c r="O97">
        <v>1892577</v>
      </c>
      <c r="P97">
        <v>1931490</v>
      </c>
      <c r="Q97">
        <v>1970747</v>
      </c>
      <c r="R97">
        <v>2010389</v>
      </c>
      <c r="S97">
        <v>2050684</v>
      </c>
      <c r="T97">
        <v>2093417</v>
      </c>
      <c r="U97">
        <v>2140749</v>
      </c>
      <c r="V97">
        <v>2189557</v>
      </c>
      <c r="W97">
        <v>2239694</v>
      </c>
      <c r="X97">
        <v>2290925</v>
      </c>
      <c r="Y97">
        <v>2342978</v>
      </c>
      <c r="Z97">
        <v>2395668</v>
      </c>
      <c r="AA97">
        <v>2448910</v>
      </c>
      <c r="AB97">
        <v>2502664</v>
      </c>
      <c r="AC97">
        <v>2556802</v>
      </c>
      <c r="AD97">
        <v>2611139</v>
      </c>
      <c r="AE97">
        <v>2665682</v>
      </c>
      <c r="AF97">
        <v>2720230</v>
      </c>
      <c r="AG97">
        <v>2774724</v>
      </c>
      <c r="AH97">
        <v>2830087</v>
      </c>
      <c r="AI97">
        <v>2889975</v>
      </c>
      <c r="AJ97">
        <v>2950402</v>
      </c>
      <c r="AK97">
        <v>3011368</v>
      </c>
      <c r="AL97">
        <v>3072713</v>
      </c>
      <c r="AM97">
        <v>3134384</v>
      </c>
      <c r="AN97">
        <v>3196035</v>
      </c>
      <c r="AO97">
        <v>3257527</v>
      </c>
      <c r="AP97">
        <v>3318738</v>
      </c>
      <c r="AQ97">
        <v>3379550</v>
      </c>
      <c r="AR97">
        <v>3439856</v>
      </c>
      <c r="AS97">
        <v>3499523</v>
      </c>
      <c r="AT97">
        <v>3558474</v>
      </c>
      <c r="AU97">
        <v>3616662</v>
      </c>
      <c r="AV97">
        <v>3665406</v>
      </c>
      <c r="AW97">
        <v>3711536</v>
      </c>
      <c r="AX97">
        <v>3755165</v>
      </c>
      <c r="AY97">
        <v>3796137</v>
      </c>
      <c r="AZ97">
        <v>3834202</v>
      </c>
      <c r="BA97">
        <v>3869402</v>
      </c>
      <c r="BB97">
        <v>3901847</v>
      </c>
      <c r="BC97">
        <v>3931536</v>
      </c>
      <c r="BD97">
        <v>3958406</v>
      </c>
      <c r="BE97">
        <v>3982377</v>
      </c>
      <c r="BF97">
        <v>4003608</v>
      </c>
      <c r="BG97">
        <v>4022667</v>
      </c>
      <c r="BH97">
        <v>4040171</v>
      </c>
      <c r="BI97">
        <v>4056567</v>
      </c>
      <c r="BJ97">
        <v>4072085</v>
      </c>
      <c r="BL97" t="str">
        <f t="shared" si="1"/>
        <v>H</v>
      </c>
    </row>
    <row r="98" spans="1:64">
      <c r="A98" t="s">
        <v>340</v>
      </c>
      <c r="B98" t="s">
        <v>536</v>
      </c>
      <c r="C98" t="s">
        <v>339</v>
      </c>
      <c r="D98" t="s">
        <v>534</v>
      </c>
      <c r="E98" t="s">
        <v>533</v>
      </c>
      <c r="F98">
        <v>142584411</v>
      </c>
      <c r="G98">
        <v>145387811</v>
      </c>
      <c r="H98">
        <v>148272550</v>
      </c>
      <c r="I98">
        <v>151234996</v>
      </c>
      <c r="J98">
        <v>154266737</v>
      </c>
      <c r="K98">
        <v>157389194</v>
      </c>
      <c r="L98">
        <v>160639122</v>
      </c>
      <c r="M98">
        <v>163976736</v>
      </c>
      <c r="N98">
        <v>167399903</v>
      </c>
      <c r="O98">
        <v>170900135</v>
      </c>
      <c r="P98">
        <v>174536403</v>
      </c>
      <c r="Q98">
        <v>178254395</v>
      </c>
      <c r="R98">
        <v>182062344</v>
      </c>
      <c r="S98">
        <v>185950051</v>
      </c>
      <c r="T98">
        <v>189927559</v>
      </c>
      <c r="U98">
        <v>193941682</v>
      </c>
      <c r="V98">
        <v>197985176</v>
      </c>
      <c r="W98">
        <v>202097683</v>
      </c>
      <c r="X98">
        <v>206244788</v>
      </c>
      <c r="Y98">
        <v>210642027</v>
      </c>
      <c r="Z98">
        <v>215122008</v>
      </c>
      <c r="AA98">
        <v>219672289</v>
      </c>
      <c r="AB98">
        <v>224277836</v>
      </c>
      <c r="AC98">
        <v>228899576</v>
      </c>
      <c r="AD98">
        <v>233572868</v>
      </c>
      <c r="AE98">
        <v>238338733</v>
      </c>
      <c r="AF98">
        <v>243328069</v>
      </c>
      <c r="AG98">
        <v>248545762</v>
      </c>
      <c r="AH98">
        <v>254014558</v>
      </c>
      <c r="AI98">
        <v>259806045</v>
      </c>
      <c r="AJ98">
        <v>265855630</v>
      </c>
      <c r="AK98">
        <v>272371101</v>
      </c>
      <c r="AL98">
        <v>279260451</v>
      </c>
      <c r="AM98">
        <v>286448438</v>
      </c>
      <c r="AN98">
        <v>293950645</v>
      </c>
      <c r="AO98">
        <v>301462386</v>
      </c>
      <c r="AP98">
        <v>308926432</v>
      </c>
      <c r="AQ98">
        <v>316305254</v>
      </c>
      <c r="AR98">
        <v>323799912</v>
      </c>
      <c r="AS98">
        <v>331482541</v>
      </c>
      <c r="AT98">
        <v>339451500</v>
      </c>
      <c r="AU98">
        <v>347612487</v>
      </c>
      <c r="AV98">
        <v>356019378</v>
      </c>
      <c r="AW98">
        <v>364564506</v>
      </c>
      <c r="AX98">
        <v>373228884</v>
      </c>
      <c r="AY98">
        <v>381921719</v>
      </c>
      <c r="AZ98">
        <v>390667815</v>
      </c>
      <c r="BA98">
        <v>399460902</v>
      </c>
      <c r="BB98">
        <v>408217840</v>
      </c>
      <c r="BC98">
        <v>417123389</v>
      </c>
      <c r="BD98">
        <v>426202419</v>
      </c>
      <c r="BE98">
        <v>435464046</v>
      </c>
      <c r="BF98">
        <v>444880949</v>
      </c>
      <c r="BG98">
        <v>454426697</v>
      </c>
      <c r="BH98">
        <v>464055829</v>
      </c>
      <c r="BI98">
        <v>473733394</v>
      </c>
      <c r="BJ98">
        <v>483446479</v>
      </c>
      <c r="BL98" t="str">
        <f t="shared" si="1"/>
        <v>H</v>
      </c>
    </row>
    <row r="99" spans="1:64">
      <c r="A99" t="s">
        <v>338</v>
      </c>
      <c r="B99" t="s">
        <v>539</v>
      </c>
      <c r="C99" t="s">
        <v>337</v>
      </c>
      <c r="D99" t="s">
        <v>534</v>
      </c>
      <c r="E99" t="s">
        <v>533</v>
      </c>
      <c r="F99">
        <v>2891624</v>
      </c>
      <c r="G99">
        <v>2876785</v>
      </c>
      <c r="H99">
        <v>2857389</v>
      </c>
      <c r="I99">
        <v>2835932</v>
      </c>
      <c r="J99">
        <v>2812582</v>
      </c>
      <c r="K99">
        <v>2787536</v>
      </c>
      <c r="L99">
        <v>2760449</v>
      </c>
      <c r="M99">
        <v>2732268</v>
      </c>
      <c r="N99">
        <v>2702363</v>
      </c>
      <c r="O99">
        <v>2670367</v>
      </c>
      <c r="P99">
        <v>2637954</v>
      </c>
      <c r="Q99">
        <v>2605917</v>
      </c>
      <c r="R99">
        <v>2575879</v>
      </c>
      <c r="S99">
        <v>2544713</v>
      </c>
      <c r="T99">
        <v>2511709</v>
      </c>
      <c r="U99">
        <v>2477012</v>
      </c>
      <c r="V99">
        <v>2441262</v>
      </c>
      <c r="W99">
        <v>2397745</v>
      </c>
      <c r="X99">
        <v>2365430</v>
      </c>
      <c r="Y99">
        <v>2328010</v>
      </c>
      <c r="Z99">
        <v>2291201</v>
      </c>
      <c r="AA99">
        <v>2263081</v>
      </c>
      <c r="AB99">
        <v>2260072</v>
      </c>
      <c r="AC99">
        <v>2255422</v>
      </c>
      <c r="AD99">
        <v>2249161</v>
      </c>
      <c r="AE99">
        <v>2242800</v>
      </c>
      <c r="AF99">
        <v>2236292</v>
      </c>
      <c r="AG99">
        <v>2228227</v>
      </c>
      <c r="AH99">
        <v>2219569</v>
      </c>
      <c r="AI99">
        <v>2207598</v>
      </c>
      <c r="AJ99">
        <v>2196936</v>
      </c>
      <c r="AK99">
        <v>2059491</v>
      </c>
      <c r="AL99">
        <v>2034967</v>
      </c>
      <c r="AM99">
        <v>2105910</v>
      </c>
      <c r="AN99">
        <v>2103985</v>
      </c>
      <c r="AO99">
        <v>2106093</v>
      </c>
      <c r="AP99">
        <v>2020907</v>
      </c>
      <c r="AQ99">
        <v>2049628</v>
      </c>
      <c r="AR99">
        <v>2011542</v>
      </c>
      <c r="AS99">
        <v>2028898</v>
      </c>
      <c r="AT99">
        <v>1965719</v>
      </c>
      <c r="AU99">
        <v>1965810</v>
      </c>
      <c r="AV99">
        <v>1959106</v>
      </c>
      <c r="AW99">
        <v>1951824</v>
      </c>
      <c r="AX99">
        <v>1943527</v>
      </c>
      <c r="AY99">
        <v>1936445</v>
      </c>
      <c r="AZ99">
        <v>1926605</v>
      </c>
      <c r="BA99">
        <v>1915376</v>
      </c>
      <c r="BB99">
        <v>1904710</v>
      </c>
      <c r="BC99">
        <v>1891792</v>
      </c>
      <c r="BD99">
        <v>1875922</v>
      </c>
      <c r="BE99">
        <v>1806422</v>
      </c>
      <c r="BF99">
        <v>1789216</v>
      </c>
      <c r="BG99">
        <v>1772111</v>
      </c>
      <c r="BH99">
        <v>1752320</v>
      </c>
      <c r="BI99">
        <v>1724991</v>
      </c>
      <c r="BJ99">
        <v>1698101</v>
      </c>
      <c r="BL99" t="str">
        <f t="shared" si="1"/>
        <v>C</v>
      </c>
    </row>
    <row r="100" spans="1:64">
      <c r="A100" t="s">
        <v>336</v>
      </c>
      <c r="B100" t="s">
        <v>539</v>
      </c>
      <c r="C100" t="s">
        <v>335</v>
      </c>
      <c r="D100" t="s">
        <v>534</v>
      </c>
      <c r="E100" t="s">
        <v>533</v>
      </c>
      <c r="F100">
        <v>3263309</v>
      </c>
      <c r="G100">
        <v>3313412</v>
      </c>
      <c r="H100">
        <v>3364296</v>
      </c>
      <c r="I100">
        <v>3415863</v>
      </c>
      <c r="J100">
        <v>3467878</v>
      </c>
      <c r="K100">
        <v>3520268</v>
      </c>
      <c r="L100">
        <v>3573093</v>
      </c>
      <c r="M100">
        <v>3626263</v>
      </c>
      <c r="N100">
        <v>3678805</v>
      </c>
      <c r="O100">
        <v>3729660</v>
      </c>
      <c r="P100">
        <v>3778120</v>
      </c>
      <c r="Q100">
        <v>3823883</v>
      </c>
      <c r="R100">
        <v>3885497</v>
      </c>
      <c r="S100">
        <v>3951163</v>
      </c>
      <c r="T100">
        <v>4019324</v>
      </c>
      <c r="U100">
        <v>4091519</v>
      </c>
      <c r="V100">
        <v>4168019</v>
      </c>
      <c r="W100">
        <v>4248618</v>
      </c>
      <c r="X100">
        <v>4333950</v>
      </c>
      <c r="Y100">
        <v>4424458</v>
      </c>
      <c r="Z100">
        <v>4520292</v>
      </c>
      <c r="AA100">
        <v>4621887</v>
      </c>
      <c r="AB100">
        <v>4728780</v>
      </c>
      <c r="AC100">
        <v>4794439</v>
      </c>
      <c r="AD100">
        <v>4848923</v>
      </c>
      <c r="AE100">
        <v>4899167</v>
      </c>
      <c r="AF100">
        <v>4944287</v>
      </c>
      <c r="AG100">
        <v>4984449</v>
      </c>
      <c r="AH100">
        <v>5019462</v>
      </c>
      <c r="AI100">
        <v>5049926</v>
      </c>
      <c r="AJ100">
        <v>5075598</v>
      </c>
      <c r="AK100">
        <v>5096377</v>
      </c>
      <c r="AL100">
        <v>5111787</v>
      </c>
      <c r="AM100">
        <v>5166817</v>
      </c>
      <c r="AN100">
        <v>5219937</v>
      </c>
      <c r="AO100">
        <v>5271331</v>
      </c>
      <c r="AP100">
        <v>5320989</v>
      </c>
      <c r="AQ100">
        <v>5370761</v>
      </c>
      <c r="AR100">
        <v>5418473</v>
      </c>
      <c r="AS100">
        <v>5463531</v>
      </c>
      <c r="AT100">
        <v>5505685</v>
      </c>
      <c r="AU100">
        <v>5454499</v>
      </c>
      <c r="AV100">
        <v>5394930</v>
      </c>
      <c r="AW100">
        <v>5328032</v>
      </c>
      <c r="AX100">
        <v>5254379</v>
      </c>
      <c r="AY100">
        <v>5179725</v>
      </c>
      <c r="AZ100">
        <v>5104066</v>
      </c>
      <c r="BA100">
        <v>5027879</v>
      </c>
      <c r="BB100">
        <v>4951506</v>
      </c>
      <c r="BC100">
        <v>4874904</v>
      </c>
      <c r="BD100">
        <v>4798216</v>
      </c>
      <c r="BE100">
        <v>4721914</v>
      </c>
      <c r="BF100">
        <v>4646504</v>
      </c>
      <c r="BG100">
        <v>4572456</v>
      </c>
      <c r="BH100">
        <v>4500064</v>
      </c>
      <c r="BI100">
        <v>4429559</v>
      </c>
      <c r="BJ100">
        <v>4361279</v>
      </c>
      <c r="BL100" t="str">
        <f t="shared" si="1"/>
        <v>H</v>
      </c>
    </row>
    <row r="101" spans="1:64">
      <c r="A101" t="s">
        <v>334</v>
      </c>
      <c r="B101" t="s">
        <v>539</v>
      </c>
      <c r="C101" t="s">
        <v>333</v>
      </c>
      <c r="D101" t="s">
        <v>534</v>
      </c>
      <c r="E101" t="s">
        <v>533</v>
      </c>
      <c r="F101">
        <v>4401831</v>
      </c>
      <c r="G101">
        <v>4379303</v>
      </c>
      <c r="H101">
        <v>4350895</v>
      </c>
      <c r="I101">
        <v>4319558</v>
      </c>
      <c r="J101">
        <v>4290506</v>
      </c>
      <c r="K101">
        <v>4259900</v>
      </c>
      <c r="L101">
        <v>4230146</v>
      </c>
      <c r="M101">
        <v>4203213</v>
      </c>
      <c r="N101">
        <v>4176578</v>
      </c>
      <c r="O101">
        <v>4151312</v>
      </c>
      <c r="P101">
        <v>4123586</v>
      </c>
      <c r="Q101">
        <v>4091134</v>
      </c>
      <c r="R101">
        <v>4059050</v>
      </c>
      <c r="S101">
        <v>4028025</v>
      </c>
      <c r="T101">
        <v>4001823</v>
      </c>
      <c r="U101">
        <v>3981051</v>
      </c>
      <c r="V101">
        <v>3958606</v>
      </c>
      <c r="W101">
        <v>3932744</v>
      </c>
      <c r="X101">
        <v>3902097</v>
      </c>
      <c r="Y101">
        <v>3864948</v>
      </c>
      <c r="Z101">
        <v>3835546</v>
      </c>
      <c r="AA101">
        <v>3816417</v>
      </c>
      <c r="AB101">
        <v>3794791</v>
      </c>
      <c r="AC101">
        <v>3769746</v>
      </c>
      <c r="AD101">
        <v>3742901</v>
      </c>
      <c r="AE101">
        <v>3716933</v>
      </c>
      <c r="AF101">
        <v>3691570</v>
      </c>
      <c r="AG101">
        <v>3666384</v>
      </c>
      <c r="AH101">
        <v>3641801</v>
      </c>
      <c r="AI101">
        <v>3583700</v>
      </c>
      <c r="AJ101">
        <v>3543962</v>
      </c>
      <c r="AK101">
        <v>3556728</v>
      </c>
      <c r="AL101">
        <v>3568401</v>
      </c>
      <c r="AM101">
        <v>3577385</v>
      </c>
      <c r="AN101">
        <v>3585524</v>
      </c>
      <c r="AO101">
        <v>3593550</v>
      </c>
      <c r="AP101">
        <v>3600375</v>
      </c>
      <c r="AQ101">
        <v>3606198</v>
      </c>
      <c r="AR101">
        <v>3610855</v>
      </c>
      <c r="AS101">
        <v>3613643</v>
      </c>
      <c r="AT101">
        <v>3617236</v>
      </c>
      <c r="AU101">
        <v>3599271</v>
      </c>
      <c r="AV101">
        <v>3547284</v>
      </c>
      <c r="AW101">
        <v>3495810</v>
      </c>
      <c r="AX101">
        <v>3446941</v>
      </c>
      <c r="AY101">
        <v>3393894</v>
      </c>
      <c r="AZ101">
        <v>3337350</v>
      </c>
      <c r="BA101">
        <v>3281402</v>
      </c>
      <c r="BB101">
        <v>3225270</v>
      </c>
      <c r="BC101">
        <v>3170565</v>
      </c>
      <c r="BD101">
        <v>3114107</v>
      </c>
      <c r="BE101">
        <v>3056534</v>
      </c>
      <c r="BF101">
        <v>2992775</v>
      </c>
      <c r="BG101">
        <v>2937652</v>
      </c>
      <c r="BH101">
        <v>2883870</v>
      </c>
      <c r="BI101">
        <v>2832134</v>
      </c>
      <c r="BJ101">
        <v>2781231</v>
      </c>
      <c r="BL101" t="str">
        <f t="shared" si="1"/>
        <v>H</v>
      </c>
    </row>
    <row r="102" spans="1:64">
      <c r="A102" t="s">
        <v>332</v>
      </c>
      <c r="B102" t="s">
        <v>536</v>
      </c>
      <c r="C102" t="s">
        <v>331</v>
      </c>
      <c r="D102" t="s">
        <v>534</v>
      </c>
      <c r="E102" t="s">
        <v>533</v>
      </c>
      <c r="F102">
        <v>1420723455</v>
      </c>
      <c r="G102">
        <v>1424762259</v>
      </c>
      <c r="H102">
        <v>1438861917</v>
      </c>
      <c r="I102">
        <v>1462102195</v>
      </c>
      <c r="J102">
        <v>1484923638</v>
      </c>
      <c r="K102">
        <v>1513658712</v>
      </c>
      <c r="L102">
        <v>1544796169</v>
      </c>
      <c r="M102">
        <v>1575155112</v>
      </c>
      <c r="N102">
        <v>1606377276</v>
      </c>
      <c r="O102">
        <v>1639147704</v>
      </c>
      <c r="P102">
        <v>1672893949</v>
      </c>
      <c r="Q102">
        <v>1707083035</v>
      </c>
      <c r="R102">
        <v>1739450243</v>
      </c>
      <c r="S102">
        <v>1770351939</v>
      </c>
      <c r="T102">
        <v>1799138057</v>
      </c>
      <c r="U102">
        <v>1826039238</v>
      </c>
      <c r="V102">
        <v>1852038064</v>
      </c>
      <c r="W102">
        <v>1876777105</v>
      </c>
      <c r="X102">
        <v>1898406430</v>
      </c>
      <c r="Y102">
        <v>1917204413</v>
      </c>
      <c r="Z102">
        <v>1935603125</v>
      </c>
      <c r="AA102">
        <v>1953691557</v>
      </c>
      <c r="AB102">
        <v>1973591992</v>
      </c>
      <c r="AC102">
        <v>1994703883</v>
      </c>
      <c r="AD102">
        <v>2014488757</v>
      </c>
      <c r="AE102">
        <v>2034355452</v>
      </c>
      <c r="AF102">
        <v>2054963414</v>
      </c>
      <c r="AG102">
        <v>2076291790</v>
      </c>
      <c r="AH102">
        <v>2097184720</v>
      </c>
      <c r="AI102">
        <v>2117360148</v>
      </c>
      <c r="AJ102">
        <v>2136367430</v>
      </c>
      <c r="AK102">
        <v>2153148407</v>
      </c>
      <c r="AL102">
        <v>2168193703</v>
      </c>
      <c r="AM102">
        <v>2181933775</v>
      </c>
      <c r="AN102">
        <v>2194554292</v>
      </c>
      <c r="AO102">
        <v>2206254344</v>
      </c>
      <c r="AP102">
        <v>2217033795</v>
      </c>
      <c r="AQ102">
        <v>2227085807</v>
      </c>
      <c r="AR102">
        <v>2235844098</v>
      </c>
      <c r="AS102">
        <v>2243215021</v>
      </c>
      <c r="AT102">
        <v>2248695729</v>
      </c>
      <c r="AU102">
        <v>2251227213</v>
      </c>
      <c r="AV102">
        <v>2250430128.8828702</v>
      </c>
      <c r="AW102">
        <v>2248571863.8989301</v>
      </c>
      <c r="AX102">
        <v>2245763833.9913702</v>
      </c>
      <c r="AY102">
        <v>2242248214.2439699</v>
      </c>
      <c r="AZ102">
        <v>2238381891.4849901</v>
      </c>
      <c r="BA102">
        <v>2233943910.9909301</v>
      </c>
      <c r="BB102">
        <v>2228916782.2955298</v>
      </c>
      <c r="BC102">
        <v>2223541483.1101999</v>
      </c>
      <c r="BD102">
        <v>2217340973.3622298</v>
      </c>
      <c r="BE102">
        <v>2210638357.35782</v>
      </c>
      <c r="BF102">
        <v>2203936747.07723</v>
      </c>
      <c r="BG102">
        <v>2197192885.6100798</v>
      </c>
      <c r="BH102">
        <v>2190368570.7391601</v>
      </c>
      <c r="BI102">
        <v>2183421747.6820302</v>
      </c>
      <c r="BJ102">
        <v>2176561100</v>
      </c>
      <c r="BL102" t="str">
        <f t="shared" si="1"/>
        <v>I</v>
      </c>
    </row>
    <row r="103" spans="1:64">
      <c r="A103" t="s">
        <v>330</v>
      </c>
      <c r="B103" t="s">
        <v>536</v>
      </c>
      <c r="C103" t="s">
        <v>329</v>
      </c>
      <c r="D103" t="s">
        <v>534</v>
      </c>
      <c r="E103" t="s">
        <v>533</v>
      </c>
      <c r="F103">
        <v>1750048110</v>
      </c>
      <c r="G103">
        <v>1760909308</v>
      </c>
      <c r="H103">
        <v>1782078521</v>
      </c>
      <c r="I103">
        <v>1812604977</v>
      </c>
      <c r="J103">
        <v>1842959345</v>
      </c>
      <c r="K103">
        <v>1879494789</v>
      </c>
      <c r="L103">
        <v>1918762939</v>
      </c>
      <c r="M103">
        <v>1957447000</v>
      </c>
      <c r="N103">
        <v>1997155011</v>
      </c>
      <c r="O103">
        <v>2038439901</v>
      </c>
      <c r="P103">
        <v>2080698836</v>
      </c>
      <c r="Q103">
        <v>2123175449</v>
      </c>
      <c r="R103">
        <v>2163797487</v>
      </c>
      <c r="S103">
        <v>2203021005</v>
      </c>
      <c r="T103">
        <v>2240364989</v>
      </c>
      <c r="U103">
        <v>2278100176</v>
      </c>
      <c r="V103">
        <v>2313362234</v>
      </c>
      <c r="W103">
        <v>2347703549</v>
      </c>
      <c r="X103">
        <v>2379192859</v>
      </c>
      <c r="Y103">
        <v>2408320938</v>
      </c>
      <c r="Z103">
        <v>2437170637</v>
      </c>
      <c r="AA103">
        <v>2466088765</v>
      </c>
      <c r="AB103">
        <v>2497779408</v>
      </c>
      <c r="AC103">
        <v>2530854575</v>
      </c>
      <c r="AD103">
        <v>2562738421</v>
      </c>
      <c r="AE103">
        <v>2594851969</v>
      </c>
      <c r="AF103">
        <v>2627958246</v>
      </c>
      <c r="AG103">
        <v>2662015932</v>
      </c>
      <c r="AH103">
        <v>2695843735</v>
      </c>
      <c r="AI103">
        <v>2729258642</v>
      </c>
      <c r="AJ103">
        <v>2761684352</v>
      </c>
      <c r="AK103">
        <v>2792532418</v>
      </c>
      <c r="AL103">
        <v>2821996401</v>
      </c>
      <c r="AM103">
        <v>2850349755</v>
      </c>
      <c r="AN103">
        <v>2877865500</v>
      </c>
      <c r="AO103">
        <v>2904491696</v>
      </c>
      <c r="AP103">
        <v>2930189112</v>
      </c>
      <c r="AQ103">
        <v>2955052995</v>
      </c>
      <c r="AR103">
        <v>2978656005</v>
      </c>
      <c r="AS103">
        <v>3000880306</v>
      </c>
      <c r="AT103">
        <v>3021333380</v>
      </c>
      <c r="AU103">
        <v>3038291903</v>
      </c>
      <c r="AV103">
        <v>3051828559.8828702</v>
      </c>
      <c r="AW103">
        <v>3064317541.8989301</v>
      </c>
      <c r="AX103">
        <v>3075827869.9913702</v>
      </c>
      <c r="AY103">
        <v>3086527101.2439699</v>
      </c>
      <c r="AZ103">
        <v>3096803264.4849901</v>
      </c>
      <c r="BA103">
        <v>3106445783.9909301</v>
      </c>
      <c r="BB103">
        <v>3115365700.2955298</v>
      </c>
      <c r="BC103">
        <v>3123998929.1101999</v>
      </c>
      <c r="BD103">
        <v>3132095328.3622298</v>
      </c>
      <c r="BE103">
        <v>3139794347.35782</v>
      </c>
      <c r="BF103">
        <v>3147386618.07723</v>
      </c>
      <c r="BG103">
        <v>3155038726.6100798</v>
      </c>
      <c r="BH103">
        <v>3162640835.7391601</v>
      </c>
      <c r="BI103">
        <v>3170099725.6820302</v>
      </c>
      <c r="BJ103">
        <v>3177585214</v>
      </c>
      <c r="BL103" t="str">
        <f t="shared" si="1"/>
        <v>I</v>
      </c>
    </row>
    <row r="104" spans="1:64">
      <c r="A104" t="s">
        <v>328</v>
      </c>
      <c r="B104" t="s">
        <v>536</v>
      </c>
      <c r="C104" t="s">
        <v>327</v>
      </c>
      <c r="D104" t="s">
        <v>534</v>
      </c>
      <c r="E104" t="s">
        <v>533</v>
      </c>
      <c r="F104">
        <v>329324655</v>
      </c>
      <c r="G104">
        <v>336147049</v>
      </c>
      <c r="H104">
        <v>343216604</v>
      </c>
      <c r="I104">
        <v>350502782</v>
      </c>
      <c r="J104">
        <v>358035707</v>
      </c>
      <c r="K104">
        <v>365836077</v>
      </c>
      <c r="L104">
        <v>373966770</v>
      </c>
      <c r="M104">
        <v>382291888</v>
      </c>
      <c r="N104">
        <v>390777735</v>
      </c>
      <c r="O104">
        <v>399292197</v>
      </c>
      <c r="P104">
        <v>407804887</v>
      </c>
      <c r="Q104">
        <v>416092414</v>
      </c>
      <c r="R104">
        <v>424347244</v>
      </c>
      <c r="S104">
        <v>432669066</v>
      </c>
      <c r="T104">
        <v>441226932</v>
      </c>
      <c r="U104">
        <v>452060938</v>
      </c>
      <c r="V104">
        <v>461324170</v>
      </c>
      <c r="W104">
        <v>470926444</v>
      </c>
      <c r="X104">
        <v>480786429</v>
      </c>
      <c r="Y104">
        <v>491116525</v>
      </c>
      <c r="Z104">
        <v>501567512</v>
      </c>
      <c r="AA104">
        <v>512397208</v>
      </c>
      <c r="AB104">
        <v>524187416</v>
      </c>
      <c r="AC104">
        <v>536150692</v>
      </c>
      <c r="AD104">
        <v>548249664</v>
      </c>
      <c r="AE104">
        <v>560496517</v>
      </c>
      <c r="AF104">
        <v>572994832</v>
      </c>
      <c r="AG104">
        <v>585724142</v>
      </c>
      <c r="AH104">
        <v>598659015</v>
      </c>
      <c r="AI104">
        <v>611898494</v>
      </c>
      <c r="AJ104">
        <v>625316922</v>
      </c>
      <c r="AK104">
        <v>639384011</v>
      </c>
      <c r="AL104">
        <v>653802698</v>
      </c>
      <c r="AM104">
        <v>668415980</v>
      </c>
      <c r="AN104">
        <v>683311208</v>
      </c>
      <c r="AO104">
        <v>698237352</v>
      </c>
      <c r="AP104">
        <v>713155317</v>
      </c>
      <c r="AQ104">
        <v>727967188</v>
      </c>
      <c r="AR104">
        <v>742811907</v>
      </c>
      <c r="AS104">
        <v>757665285</v>
      </c>
      <c r="AT104">
        <v>772637651</v>
      </c>
      <c r="AU104">
        <v>787064690</v>
      </c>
      <c r="AV104">
        <v>801398431</v>
      </c>
      <c r="AW104">
        <v>815745678</v>
      </c>
      <c r="AX104">
        <v>830064036</v>
      </c>
      <c r="AY104">
        <v>844278887</v>
      </c>
      <c r="AZ104">
        <v>858421373</v>
      </c>
      <c r="BA104">
        <v>872501873</v>
      </c>
      <c r="BB104">
        <v>886448918</v>
      </c>
      <c r="BC104">
        <v>900457446</v>
      </c>
      <c r="BD104">
        <v>914754355</v>
      </c>
      <c r="BE104">
        <v>929155990</v>
      </c>
      <c r="BF104">
        <v>943449871</v>
      </c>
      <c r="BG104">
        <v>957845841</v>
      </c>
      <c r="BH104">
        <v>972272265</v>
      </c>
      <c r="BI104">
        <v>986677978</v>
      </c>
      <c r="BJ104">
        <v>1001024114</v>
      </c>
      <c r="BL104" t="str">
        <f t="shared" si="1"/>
        <v>I</v>
      </c>
    </row>
    <row r="105" spans="1:64">
      <c r="A105" t="s">
        <v>326</v>
      </c>
      <c r="B105" t="s">
        <v>536</v>
      </c>
      <c r="C105" t="s">
        <v>325</v>
      </c>
      <c r="D105" t="s">
        <v>534</v>
      </c>
      <c r="E105" t="s">
        <v>533</v>
      </c>
      <c r="F105">
        <v>100103295</v>
      </c>
      <c r="G105">
        <v>102070793</v>
      </c>
      <c r="H105">
        <v>104192334</v>
      </c>
      <c r="I105">
        <v>106391516</v>
      </c>
      <c r="J105">
        <v>108672208</v>
      </c>
      <c r="K105">
        <v>111025113</v>
      </c>
      <c r="L105">
        <v>113449542</v>
      </c>
      <c r="M105">
        <v>115942877</v>
      </c>
      <c r="N105">
        <v>118507128</v>
      </c>
      <c r="O105">
        <v>121141184</v>
      </c>
      <c r="P105">
        <v>123826373</v>
      </c>
      <c r="Q105">
        <v>126442268</v>
      </c>
      <c r="R105">
        <v>129145775</v>
      </c>
      <c r="S105">
        <v>131916321</v>
      </c>
      <c r="T105">
        <v>134809582</v>
      </c>
      <c r="U105">
        <v>137864822</v>
      </c>
      <c r="V105">
        <v>141099561</v>
      </c>
      <c r="W105">
        <v>144538297</v>
      </c>
      <c r="X105">
        <v>148108379</v>
      </c>
      <c r="Y105">
        <v>151812031</v>
      </c>
      <c r="Z105">
        <v>155708390</v>
      </c>
      <c r="AA105">
        <v>159531424</v>
      </c>
      <c r="AB105">
        <v>163467353</v>
      </c>
      <c r="AC105">
        <v>167450231</v>
      </c>
      <c r="AD105">
        <v>171485866</v>
      </c>
      <c r="AE105">
        <v>175581860</v>
      </c>
      <c r="AF105">
        <v>179729054</v>
      </c>
      <c r="AG105">
        <v>183915556</v>
      </c>
      <c r="AH105">
        <v>188123298</v>
      </c>
      <c r="AI105">
        <v>192338701</v>
      </c>
      <c r="AJ105">
        <v>196527342</v>
      </c>
      <c r="AK105">
        <v>200931662</v>
      </c>
      <c r="AL105">
        <v>205309466</v>
      </c>
      <c r="AM105">
        <v>209676492</v>
      </c>
      <c r="AN105">
        <v>213998334</v>
      </c>
      <c r="AO105">
        <v>218311399</v>
      </c>
      <c r="AP105">
        <v>222660674</v>
      </c>
      <c r="AQ105">
        <v>226995908</v>
      </c>
      <c r="AR105">
        <v>231279314</v>
      </c>
      <c r="AS105">
        <v>235461083</v>
      </c>
      <c r="AT105">
        <v>239646826</v>
      </c>
      <c r="AU105">
        <v>243411316</v>
      </c>
      <c r="AV105">
        <v>247127916</v>
      </c>
      <c r="AW105">
        <v>250884195</v>
      </c>
      <c r="AX105">
        <v>254664051</v>
      </c>
      <c r="AY105">
        <v>258484292</v>
      </c>
      <c r="AZ105">
        <v>262350602</v>
      </c>
      <c r="BA105">
        <v>266277028</v>
      </c>
      <c r="BB105">
        <v>270264472</v>
      </c>
      <c r="BC105">
        <v>274308048</v>
      </c>
      <c r="BD105">
        <v>278588254</v>
      </c>
      <c r="BE105">
        <v>282905844</v>
      </c>
      <c r="BF105">
        <v>287041822</v>
      </c>
      <c r="BG105">
        <v>291205297</v>
      </c>
      <c r="BH105">
        <v>295356363</v>
      </c>
      <c r="BI105">
        <v>299451705</v>
      </c>
      <c r="BJ105">
        <v>303465095</v>
      </c>
      <c r="BL105" t="str">
        <f t="shared" si="1"/>
        <v>I</v>
      </c>
    </row>
    <row r="106" spans="1:64">
      <c r="A106" t="s">
        <v>324</v>
      </c>
      <c r="B106" t="s">
        <v>539</v>
      </c>
      <c r="C106" t="s">
        <v>323</v>
      </c>
      <c r="D106" t="s">
        <v>534</v>
      </c>
      <c r="E106" t="s">
        <v>533</v>
      </c>
      <c r="F106">
        <v>74987099</v>
      </c>
      <c r="G106">
        <v>76778847</v>
      </c>
      <c r="H106">
        <v>78620621</v>
      </c>
      <c r="I106">
        <v>80513099</v>
      </c>
      <c r="J106">
        <v>82462150</v>
      </c>
      <c r="K106">
        <v>84471123</v>
      </c>
      <c r="L106">
        <v>86536381</v>
      </c>
      <c r="M106">
        <v>88651910</v>
      </c>
      <c r="N106">
        <v>90812683</v>
      </c>
      <c r="O106">
        <v>93007614</v>
      </c>
      <c r="P106">
        <v>95231335</v>
      </c>
      <c r="Q106">
        <v>97476682</v>
      </c>
      <c r="R106">
        <v>99536342</v>
      </c>
      <c r="S106">
        <v>101530806</v>
      </c>
      <c r="T106">
        <v>103510690</v>
      </c>
      <c r="U106">
        <v>105472138</v>
      </c>
      <c r="V106">
        <v>107405548</v>
      </c>
      <c r="W106">
        <v>109311152</v>
      </c>
      <c r="X106">
        <v>111187919</v>
      </c>
      <c r="Y106">
        <v>113047439</v>
      </c>
      <c r="Z106">
        <v>114889095</v>
      </c>
      <c r="AA106">
        <v>116533018</v>
      </c>
      <c r="AB106">
        <v>118033516</v>
      </c>
      <c r="AC106">
        <v>119457817</v>
      </c>
      <c r="AD106">
        <v>120772492</v>
      </c>
      <c r="AE106">
        <v>121962164</v>
      </c>
      <c r="AF106">
        <v>123012627</v>
      </c>
      <c r="AG106">
        <v>123928173</v>
      </c>
      <c r="AH106">
        <v>124712653</v>
      </c>
      <c r="AI106">
        <v>125385290</v>
      </c>
      <c r="AJ106">
        <v>125946184</v>
      </c>
      <c r="AK106">
        <v>126253330</v>
      </c>
      <c r="AL106">
        <v>126360943</v>
      </c>
      <c r="AM106">
        <v>126346974</v>
      </c>
      <c r="AN106">
        <v>126194370</v>
      </c>
      <c r="AO106">
        <v>125903335</v>
      </c>
      <c r="AP106">
        <v>125476544</v>
      </c>
      <c r="AQ106">
        <v>124928933</v>
      </c>
      <c r="AR106">
        <v>124266589</v>
      </c>
      <c r="AS106">
        <v>123515322</v>
      </c>
      <c r="AT106">
        <v>122689218</v>
      </c>
      <c r="AU106">
        <v>122736330</v>
      </c>
      <c r="AV106">
        <v>122748498</v>
      </c>
      <c r="AW106">
        <v>122726795</v>
      </c>
      <c r="AX106">
        <v>122663816</v>
      </c>
      <c r="AY106">
        <v>122567703</v>
      </c>
      <c r="AZ106">
        <v>122430213</v>
      </c>
      <c r="BA106">
        <v>122254062</v>
      </c>
      <c r="BB106">
        <v>122030583</v>
      </c>
      <c r="BC106">
        <v>121766862</v>
      </c>
      <c r="BD106">
        <v>121446380</v>
      </c>
      <c r="BE106">
        <v>121104318</v>
      </c>
      <c r="BF106">
        <v>120738234</v>
      </c>
      <c r="BG106">
        <v>120340365</v>
      </c>
      <c r="BH106">
        <v>119903971</v>
      </c>
      <c r="BI106">
        <v>119420630</v>
      </c>
      <c r="BJ106">
        <v>118896312</v>
      </c>
      <c r="BL106" t="str">
        <f t="shared" si="1"/>
        <v>I</v>
      </c>
    </row>
    <row r="107" spans="1:64">
      <c r="A107" t="s">
        <v>322</v>
      </c>
      <c r="B107" t="s">
        <v>536</v>
      </c>
      <c r="C107" t="s">
        <v>321</v>
      </c>
      <c r="D107" t="s">
        <v>534</v>
      </c>
      <c r="E107" t="s">
        <v>533</v>
      </c>
      <c r="F107">
        <v>229221360</v>
      </c>
      <c r="G107">
        <v>234076256</v>
      </c>
      <c r="H107">
        <v>239024270</v>
      </c>
      <c r="I107">
        <v>244111266</v>
      </c>
      <c r="J107">
        <v>249363499</v>
      </c>
      <c r="K107">
        <v>254810964</v>
      </c>
      <c r="L107">
        <v>260517228</v>
      </c>
      <c r="M107">
        <v>266349011</v>
      </c>
      <c r="N107">
        <v>272270607</v>
      </c>
      <c r="O107">
        <v>278151013</v>
      </c>
      <c r="P107">
        <v>283978514</v>
      </c>
      <c r="Q107">
        <v>289650146</v>
      </c>
      <c r="R107">
        <v>295201469</v>
      </c>
      <c r="S107">
        <v>300752745</v>
      </c>
      <c r="T107">
        <v>306417350</v>
      </c>
      <c r="U107">
        <v>314196116</v>
      </c>
      <c r="V107">
        <v>320224609</v>
      </c>
      <c r="W107">
        <v>326388147</v>
      </c>
      <c r="X107">
        <v>332678050</v>
      </c>
      <c r="Y107">
        <v>339304494</v>
      </c>
      <c r="Z107">
        <v>345859122</v>
      </c>
      <c r="AA107">
        <v>352865784</v>
      </c>
      <c r="AB107">
        <v>360720063</v>
      </c>
      <c r="AC107">
        <v>368700461</v>
      </c>
      <c r="AD107">
        <v>376763798</v>
      </c>
      <c r="AE107">
        <v>384914657</v>
      </c>
      <c r="AF107">
        <v>393265778</v>
      </c>
      <c r="AG107">
        <v>401808586</v>
      </c>
      <c r="AH107">
        <v>410535717</v>
      </c>
      <c r="AI107">
        <v>419559793</v>
      </c>
      <c r="AJ107">
        <v>428789580</v>
      </c>
      <c r="AK107">
        <v>438452349</v>
      </c>
      <c r="AL107">
        <v>448493232</v>
      </c>
      <c r="AM107">
        <v>458739488</v>
      </c>
      <c r="AN107">
        <v>469312874</v>
      </c>
      <c r="AO107">
        <v>479925953</v>
      </c>
      <c r="AP107">
        <v>490494643</v>
      </c>
      <c r="AQ107">
        <v>500971280</v>
      </c>
      <c r="AR107">
        <v>511532593</v>
      </c>
      <c r="AS107">
        <v>522204202</v>
      </c>
      <c r="AT107">
        <v>532990825</v>
      </c>
      <c r="AU107">
        <v>543653374</v>
      </c>
      <c r="AV107">
        <v>554270515</v>
      </c>
      <c r="AW107">
        <v>564861483</v>
      </c>
      <c r="AX107">
        <v>575399985</v>
      </c>
      <c r="AY107">
        <v>585794595</v>
      </c>
      <c r="AZ107">
        <v>596070771</v>
      </c>
      <c r="BA107">
        <v>606224845</v>
      </c>
      <c r="BB107">
        <v>616184446</v>
      </c>
      <c r="BC107">
        <v>626149398</v>
      </c>
      <c r="BD107">
        <v>636166101</v>
      </c>
      <c r="BE107">
        <v>646250146</v>
      </c>
      <c r="BF107">
        <v>656408049</v>
      </c>
      <c r="BG107">
        <v>666640544</v>
      </c>
      <c r="BH107">
        <v>676915902</v>
      </c>
      <c r="BI107">
        <v>687226273</v>
      </c>
      <c r="BJ107">
        <v>697559019</v>
      </c>
      <c r="BL107" t="str">
        <f t="shared" si="1"/>
        <v>I</v>
      </c>
    </row>
    <row r="108" spans="1:64">
      <c r="A108" t="s">
        <v>320</v>
      </c>
      <c r="B108" t="s">
        <v>539</v>
      </c>
      <c r="C108" t="s">
        <v>319</v>
      </c>
      <c r="D108" t="s">
        <v>534</v>
      </c>
      <c r="E108" t="s">
        <v>533</v>
      </c>
      <c r="F108">
        <v>21739</v>
      </c>
      <c r="G108">
        <v>21560</v>
      </c>
      <c r="H108">
        <v>21504</v>
      </c>
      <c r="I108">
        <v>21557</v>
      </c>
      <c r="J108">
        <v>21699</v>
      </c>
      <c r="K108">
        <v>21909</v>
      </c>
      <c r="L108">
        <v>22222</v>
      </c>
      <c r="M108">
        <v>22770</v>
      </c>
      <c r="N108">
        <v>23351</v>
      </c>
      <c r="O108">
        <v>23930</v>
      </c>
      <c r="P108">
        <v>24481</v>
      </c>
      <c r="Q108">
        <v>25045</v>
      </c>
      <c r="R108">
        <v>25851</v>
      </c>
      <c r="S108">
        <v>26644</v>
      </c>
      <c r="T108">
        <v>27454</v>
      </c>
      <c r="U108">
        <v>28310</v>
      </c>
      <c r="V108">
        <v>29127</v>
      </c>
      <c r="W108">
        <v>29619</v>
      </c>
      <c r="X108">
        <v>30085</v>
      </c>
      <c r="Y108">
        <v>30446</v>
      </c>
      <c r="Z108">
        <v>30642</v>
      </c>
      <c r="AA108">
        <v>30639</v>
      </c>
      <c r="AB108">
        <v>30473</v>
      </c>
      <c r="AC108">
        <v>30253</v>
      </c>
      <c r="AD108">
        <v>30138</v>
      </c>
      <c r="AE108">
        <v>30241</v>
      </c>
      <c r="AF108">
        <v>30603</v>
      </c>
      <c r="AG108">
        <v>31179</v>
      </c>
      <c r="AH108">
        <v>31865</v>
      </c>
      <c r="AI108">
        <v>32515</v>
      </c>
      <c r="AJ108">
        <v>33020</v>
      </c>
      <c r="AK108">
        <v>33342</v>
      </c>
      <c r="AL108">
        <v>33519</v>
      </c>
      <c r="AM108">
        <v>33599</v>
      </c>
      <c r="AN108">
        <v>33671</v>
      </c>
      <c r="AO108">
        <v>33786</v>
      </c>
      <c r="AP108">
        <v>33953</v>
      </c>
      <c r="AQ108">
        <v>34159</v>
      </c>
      <c r="AR108">
        <v>34404</v>
      </c>
      <c r="AS108">
        <v>34670</v>
      </c>
      <c r="AT108">
        <v>34954</v>
      </c>
      <c r="AU108">
        <v>35254</v>
      </c>
      <c r="AV108">
        <v>35568</v>
      </c>
      <c r="AW108">
        <v>35899</v>
      </c>
      <c r="AX108">
        <v>36249</v>
      </c>
      <c r="AY108">
        <v>36609</v>
      </c>
      <c r="AZ108">
        <v>36979</v>
      </c>
      <c r="BA108">
        <v>37356</v>
      </c>
      <c r="BB108">
        <v>37729</v>
      </c>
      <c r="BC108">
        <v>38095</v>
      </c>
      <c r="BD108">
        <v>38439</v>
      </c>
      <c r="BE108">
        <v>38755</v>
      </c>
      <c r="BF108">
        <v>39041</v>
      </c>
      <c r="BG108">
        <v>39297</v>
      </c>
      <c r="BH108">
        <v>39529</v>
      </c>
      <c r="BI108">
        <v>39751</v>
      </c>
      <c r="BJ108">
        <v>39958</v>
      </c>
      <c r="BL108" t="str">
        <f t="shared" si="1"/>
        <v>I</v>
      </c>
    </row>
    <row r="109" spans="1:64">
      <c r="A109" t="s">
        <v>318</v>
      </c>
      <c r="B109" t="s">
        <v>539</v>
      </c>
      <c r="C109" t="s">
        <v>317</v>
      </c>
      <c r="D109" t="s">
        <v>534</v>
      </c>
      <c r="E109" t="s">
        <v>533</v>
      </c>
      <c r="F109">
        <v>368915704</v>
      </c>
      <c r="G109">
        <v>375819151</v>
      </c>
      <c r="H109">
        <v>382619162</v>
      </c>
      <c r="I109">
        <v>389638947</v>
      </c>
      <c r="J109">
        <v>396836786</v>
      </c>
      <c r="K109">
        <v>404208976</v>
      </c>
      <c r="L109">
        <v>411728045</v>
      </c>
      <c r="M109">
        <v>419413419</v>
      </c>
      <c r="N109">
        <v>427333846</v>
      </c>
      <c r="O109">
        <v>435575853</v>
      </c>
      <c r="P109">
        <v>444191399</v>
      </c>
      <c r="Q109">
        <v>453030810</v>
      </c>
      <c r="R109">
        <v>461669299</v>
      </c>
      <c r="S109">
        <v>470574466</v>
      </c>
      <c r="T109">
        <v>479624336</v>
      </c>
      <c r="U109">
        <v>488765637</v>
      </c>
      <c r="V109">
        <v>497955495</v>
      </c>
      <c r="W109">
        <v>507209197</v>
      </c>
      <c r="X109">
        <v>516569528</v>
      </c>
      <c r="Y109">
        <v>526102787</v>
      </c>
      <c r="Z109">
        <v>535840460</v>
      </c>
      <c r="AA109">
        <v>546127182</v>
      </c>
      <c r="AB109">
        <v>557276124</v>
      </c>
      <c r="AC109">
        <v>568585099</v>
      </c>
      <c r="AD109">
        <v>579962756</v>
      </c>
      <c r="AE109">
        <v>591346470</v>
      </c>
      <c r="AF109">
        <v>602702680</v>
      </c>
      <c r="AG109">
        <v>614040279</v>
      </c>
      <c r="AH109">
        <v>625341263</v>
      </c>
      <c r="AI109">
        <v>636603102</v>
      </c>
      <c r="AJ109">
        <v>647840480</v>
      </c>
      <c r="AK109">
        <v>659132089</v>
      </c>
      <c r="AL109">
        <v>670600582</v>
      </c>
      <c r="AM109">
        <v>682037834</v>
      </c>
      <c r="AN109">
        <v>693471749</v>
      </c>
      <c r="AO109">
        <v>704927138</v>
      </c>
      <c r="AP109">
        <v>716383423</v>
      </c>
      <c r="AQ109">
        <v>727826609</v>
      </c>
      <c r="AR109">
        <v>739222713</v>
      </c>
      <c r="AS109">
        <v>750527164</v>
      </c>
      <c r="AT109">
        <v>761703316</v>
      </c>
      <c r="AU109">
        <v>772342667</v>
      </c>
      <c r="AV109">
        <v>782001991</v>
      </c>
      <c r="AW109">
        <v>791442131</v>
      </c>
      <c r="AX109">
        <v>800648753</v>
      </c>
      <c r="AY109">
        <v>809635580</v>
      </c>
      <c r="AZ109">
        <v>818392527</v>
      </c>
      <c r="BA109">
        <v>826885768</v>
      </c>
      <c r="BB109">
        <v>835057853</v>
      </c>
      <c r="BC109">
        <v>842861327</v>
      </c>
      <c r="BD109">
        <v>850238363</v>
      </c>
      <c r="BE109">
        <v>857150489</v>
      </c>
      <c r="BF109">
        <v>863545492</v>
      </c>
      <c r="BG109">
        <v>869499014</v>
      </c>
      <c r="BH109">
        <v>875088795</v>
      </c>
      <c r="BI109">
        <v>880378073</v>
      </c>
      <c r="BJ109">
        <v>885393934</v>
      </c>
      <c r="BL109" t="str">
        <f t="shared" si="1"/>
        <v>I</v>
      </c>
    </row>
    <row r="110" spans="1:64">
      <c r="A110" t="s">
        <v>316</v>
      </c>
      <c r="B110" t="s">
        <v>536</v>
      </c>
      <c r="C110" t="s">
        <v>315</v>
      </c>
      <c r="D110" t="s">
        <v>534</v>
      </c>
      <c r="E110" t="s">
        <v>533</v>
      </c>
      <c r="BL110" t="str">
        <f t="shared" si="1"/>
        <v>N</v>
      </c>
    </row>
    <row r="111" spans="1:64">
      <c r="A111" t="s">
        <v>314</v>
      </c>
      <c r="B111" t="s">
        <v>539</v>
      </c>
      <c r="C111" t="s">
        <v>313</v>
      </c>
      <c r="D111" t="s">
        <v>534</v>
      </c>
      <c r="E111" t="s">
        <v>533</v>
      </c>
      <c r="F111">
        <v>1532479</v>
      </c>
      <c r="G111">
        <v>1518397</v>
      </c>
      <c r="H111">
        <v>1507190</v>
      </c>
      <c r="I111">
        <v>1498411</v>
      </c>
      <c r="J111">
        <v>1487997</v>
      </c>
      <c r="K111">
        <v>1475796</v>
      </c>
      <c r="L111">
        <v>1463957</v>
      </c>
      <c r="M111">
        <v>1453460</v>
      </c>
      <c r="N111">
        <v>1442498</v>
      </c>
      <c r="O111">
        <v>1433391</v>
      </c>
      <c r="P111">
        <v>1427701</v>
      </c>
      <c r="Q111">
        <v>1428135</v>
      </c>
      <c r="R111">
        <v>1439133</v>
      </c>
      <c r="S111">
        <v>1451878</v>
      </c>
      <c r="T111">
        <v>1465401</v>
      </c>
      <c r="U111">
        <v>1478867</v>
      </c>
      <c r="V111">
        <v>1490313</v>
      </c>
      <c r="W111">
        <v>1499473</v>
      </c>
      <c r="X111">
        <v>1509580</v>
      </c>
      <c r="Y111">
        <v>1518390</v>
      </c>
      <c r="Z111">
        <v>1524395</v>
      </c>
      <c r="AA111">
        <v>1531958</v>
      </c>
      <c r="AB111">
        <v>1540933</v>
      </c>
      <c r="AC111">
        <v>1546244</v>
      </c>
      <c r="AD111">
        <v>1550204</v>
      </c>
      <c r="AE111">
        <v>1547026</v>
      </c>
      <c r="AF111">
        <v>1542385</v>
      </c>
      <c r="AG111">
        <v>1538296</v>
      </c>
      <c r="AH111">
        <v>1527501</v>
      </c>
      <c r="AI111">
        <v>1517247</v>
      </c>
      <c r="AJ111">
        <v>1514312</v>
      </c>
      <c r="AK111">
        <v>1518095</v>
      </c>
      <c r="AL111">
        <v>1520695</v>
      </c>
      <c r="AM111">
        <v>1520483</v>
      </c>
      <c r="AN111">
        <v>1518661</v>
      </c>
      <c r="AO111">
        <v>1518600</v>
      </c>
      <c r="AP111">
        <v>1522516</v>
      </c>
      <c r="AQ111">
        <v>1528639</v>
      </c>
      <c r="AR111">
        <v>1535385</v>
      </c>
      <c r="AS111">
        <v>1543367</v>
      </c>
      <c r="AT111">
        <v>1554566</v>
      </c>
      <c r="AU111">
        <v>1569888</v>
      </c>
      <c r="AV111">
        <v>1586580</v>
      </c>
      <c r="AW111">
        <v>1601606</v>
      </c>
      <c r="AX111">
        <v>1619883</v>
      </c>
      <c r="AY111">
        <v>1644123</v>
      </c>
      <c r="AZ111">
        <v>1677299</v>
      </c>
      <c r="BA111">
        <v>1714488</v>
      </c>
      <c r="BB111">
        <v>1737543</v>
      </c>
      <c r="BC111">
        <v>1742990</v>
      </c>
      <c r="BD111">
        <v>1740155</v>
      </c>
      <c r="BE111">
        <v>1734101</v>
      </c>
      <c r="BF111">
        <v>1725315</v>
      </c>
      <c r="BG111">
        <v>1716681</v>
      </c>
      <c r="BH111">
        <v>1710590</v>
      </c>
      <c r="BI111">
        <v>1719158</v>
      </c>
      <c r="BJ111">
        <v>1740509</v>
      </c>
      <c r="BL111" t="str">
        <f t="shared" si="1"/>
        <v>I</v>
      </c>
    </row>
    <row r="112" spans="1:64">
      <c r="A112" t="s">
        <v>312</v>
      </c>
      <c r="B112" t="s">
        <v>539</v>
      </c>
      <c r="C112" t="s">
        <v>311</v>
      </c>
      <c r="D112" t="s">
        <v>534</v>
      </c>
      <c r="E112" t="s">
        <v>533</v>
      </c>
      <c r="F112">
        <v>14516609</v>
      </c>
      <c r="G112">
        <v>14749627</v>
      </c>
      <c r="H112">
        <v>14984662</v>
      </c>
      <c r="I112">
        <v>15222255</v>
      </c>
      <c r="J112">
        <v>15462130</v>
      </c>
      <c r="K112">
        <v>15704753</v>
      </c>
      <c r="L112">
        <v>15950836</v>
      </c>
      <c r="M112">
        <v>16170642</v>
      </c>
      <c r="N112">
        <v>16371961</v>
      </c>
      <c r="O112">
        <v>16570019</v>
      </c>
      <c r="P112">
        <v>16762816</v>
      </c>
      <c r="Q112">
        <v>16950926</v>
      </c>
      <c r="R112">
        <v>17138139</v>
      </c>
      <c r="S112">
        <v>17331115</v>
      </c>
      <c r="T112">
        <v>17535425</v>
      </c>
      <c r="U112">
        <v>17757307</v>
      </c>
      <c r="V112">
        <v>17993701</v>
      </c>
      <c r="W112">
        <v>18286073</v>
      </c>
      <c r="X112">
        <v>18630236</v>
      </c>
      <c r="Y112">
        <v>19017110</v>
      </c>
      <c r="Z112">
        <v>19452821</v>
      </c>
      <c r="AA112">
        <v>19934270</v>
      </c>
      <c r="AB112">
        <v>20449537</v>
      </c>
      <c r="AC112">
        <v>20986306</v>
      </c>
      <c r="AD112">
        <v>21529091</v>
      </c>
      <c r="AE112">
        <v>22064066</v>
      </c>
      <c r="AF112">
        <v>22592636</v>
      </c>
      <c r="AG112">
        <v>23183756</v>
      </c>
      <c r="AH112">
        <v>23747624</v>
      </c>
      <c r="AI112">
        <v>24214771</v>
      </c>
      <c r="AJ112">
        <v>24553975</v>
      </c>
      <c r="AK112">
        <v>24748958</v>
      </c>
      <c r="AL112">
        <v>24671675</v>
      </c>
      <c r="AM112">
        <v>24470147</v>
      </c>
      <c r="AN112">
        <v>24260346</v>
      </c>
      <c r="AO112">
        <v>24087299</v>
      </c>
      <c r="AP112">
        <v>23963827</v>
      </c>
      <c r="AQ112">
        <v>23922196</v>
      </c>
      <c r="AR112">
        <v>23906504</v>
      </c>
      <c r="AS112">
        <v>23866285</v>
      </c>
      <c r="AT112">
        <v>23779692</v>
      </c>
      <c r="AU112">
        <v>23646118</v>
      </c>
      <c r="AV112">
        <v>23476004</v>
      </c>
      <c r="AW112">
        <v>23277965</v>
      </c>
      <c r="AX112">
        <v>23064841</v>
      </c>
      <c r="AY112">
        <v>22846244</v>
      </c>
      <c r="AZ112">
        <v>22622687</v>
      </c>
      <c r="BA112">
        <v>22427604</v>
      </c>
      <c r="BB112">
        <v>22248485</v>
      </c>
      <c r="BC112">
        <v>22073110</v>
      </c>
      <c r="BD112">
        <v>21903461</v>
      </c>
      <c r="BE112">
        <v>21741576</v>
      </c>
      <c r="BF112">
        <v>21583608</v>
      </c>
      <c r="BG112">
        <v>21434114</v>
      </c>
      <c r="BH112">
        <v>21284691</v>
      </c>
      <c r="BI112">
        <v>21129730</v>
      </c>
      <c r="BJ112">
        <v>20969267</v>
      </c>
      <c r="BL112" t="str">
        <f t="shared" si="1"/>
        <v>I</v>
      </c>
    </row>
    <row r="113" spans="1:64">
      <c r="A113" t="s">
        <v>310</v>
      </c>
      <c r="B113" t="s">
        <v>539</v>
      </c>
      <c r="C113" t="s">
        <v>309</v>
      </c>
      <c r="D113" t="s">
        <v>534</v>
      </c>
      <c r="E113" t="s">
        <v>533</v>
      </c>
      <c r="F113">
        <v>4162526</v>
      </c>
      <c r="G113">
        <v>4153904</v>
      </c>
      <c r="H113">
        <v>4145769</v>
      </c>
      <c r="I113">
        <v>4139155</v>
      </c>
      <c r="J113">
        <v>4134768</v>
      </c>
      <c r="K113">
        <v>4133370</v>
      </c>
      <c r="L113">
        <v>4163978</v>
      </c>
      <c r="M113">
        <v>4210201</v>
      </c>
      <c r="N113">
        <v>4258062</v>
      </c>
      <c r="O113">
        <v>4304978</v>
      </c>
      <c r="P113">
        <v>4348639</v>
      </c>
      <c r="Q113">
        <v>4388091</v>
      </c>
      <c r="R113">
        <v>4423421</v>
      </c>
      <c r="S113">
        <v>4455701</v>
      </c>
      <c r="T113">
        <v>4485216</v>
      </c>
      <c r="U113">
        <v>4512705</v>
      </c>
      <c r="V113">
        <v>4537873</v>
      </c>
      <c r="W113">
        <v>4560196</v>
      </c>
      <c r="X113">
        <v>4606385</v>
      </c>
      <c r="Y113">
        <v>4659851</v>
      </c>
      <c r="Z113">
        <v>4707541</v>
      </c>
      <c r="AA113">
        <v>4750118</v>
      </c>
      <c r="AB113">
        <v>4787888</v>
      </c>
      <c r="AC113">
        <v>4820161</v>
      </c>
      <c r="AD113">
        <v>4845689</v>
      </c>
      <c r="AE113">
        <v>4864975</v>
      </c>
      <c r="AF113">
        <v>4877168</v>
      </c>
      <c r="AG113">
        <v>4884275</v>
      </c>
      <c r="AH113">
        <v>4983553</v>
      </c>
      <c r="AI113">
        <v>5130972</v>
      </c>
      <c r="AJ113">
        <v>5292060</v>
      </c>
      <c r="AK113">
        <v>5468581</v>
      </c>
      <c r="AL113">
        <v>5659834</v>
      </c>
      <c r="AM113">
        <v>5864796</v>
      </c>
      <c r="AN113">
        <v>6081807</v>
      </c>
      <c r="AO113">
        <v>6309058</v>
      </c>
      <c r="AP113">
        <v>6547070</v>
      </c>
      <c r="AQ113">
        <v>6795860</v>
      </c>
      <c r="AR113">
        <v>7014782</v>
      </c>
      <c r="AS113">
        <v>7219888</v>
      </c>
      <c r="AT113">
        <v>7424048</v>
      </c>
      <c r="AU113">
        <v>7627144</v>
      </c>
      <c r="AV113">
        <v>7829942</v>
      </c>
      <c r="AW113">
        <v>8032211</v>
      </c>
      <c r="AX113">
        <v>8233941</v>
      </c>
      <c r="AY113">
        <v>8435812</v>
      </c>
      <c r="AZ113">
        <v>8636486</v>
      </c>
      <c r="BA113">
        <v>8837090</v>
      </c>
      <c r="BB113">
        <v>9045791</v>
      </c>
      <c r="BC113">
        <v>9273321</v>
      </c>
      <c r="BD113">
        <v>9525978</v>
      </c>
      <c r="BE113">
        <v>9804294</v>
      </c>
      <c r="BF113">
        <v>10103378</v>
      </c>
      <c r="BG113">
        <v>10415001</v>
      </c>
      <c r="BH113">
        <v>10725513</v>
      </c>
      <c r="BI113">
        <v>11025746</v>
      </c>
      <c r="BJ113">
        <v>11312558</v>
      </c>
      <c r="BL113" t="str">
        <f t="shared" si="1"/>
        <v>I</v>
      </c>
    </row>
    <row r="114" spans="1:64">
      <c r="A114" t="s">
        <v>308</v>
      </c>
      <c r="B114" t="s">
        <v>539</v>
      </c>
      <c r="C114" t="s">
        <v>307</v>
      </c>
      <c r="D114" t="s">
        <v>534</v>
      </c>
      <c r="E114" t="s">
        <v>533</v>
      </c>
      <c r="F114">
        <v>34588</v>
      </c>
      <c r="G114">
        <v>34368</v>
      </c>
      <c r="H114">
        <v>34110</v>
      </c>
      <c r="I114">
        <v>33824</v>
      </c>
      <c r="J114">
        <v>33533</v>
      </c>
      <c r="K114">
        <v>33227</v>
      </c>
      <c r="L114">
        <v>32905</v>
      </c>
      <c r="M114">
        <v>32553</v>
      </c>
      <c r="N114">
        <v>32123</v>
      </c>
      <c r="O114">
        <v>31557</v>
      </c>
      <c r="P114">
        <v>30870</v>
      </c>
      <c r="Q114">
        <v>30360</v>
      </c>
      <c r="R114">
        <v>30053</v>
      </c>
      <c r="S114">
        <v>29760</v>
      </c>
      <c r="T114">
        <v>29419</v>
      </c>
      <c r="U114">
        <v>29059</v>
      </c>
      <c r="V114">
        <v>28616</v>
      </c>
      <c r="W114">
        <v>28111</v>
      </c>
      <c r="X114">
        <v>27620</v>
      </c>
      <c r="Y114">
        <v>27190</v>
      </c>
      <c r="Z114">
        <v>26783</v>
      </c>
      <c r="AA114">
        <v>26461</v>
      </c>
      <c r="AB114">
        <v>26192</v>
      </c>
      <c r="AC114">
        <v>25921</v>
      </c>
      <c r="AD114">
        <v>25582</v>
      </c>
      <c r="AE114">
        <v>25179</v>
      </c>
      <c r="AF114">
        <v>24765</v>
      </c>
      <c r="AG114">
        <v>24446</v>
      </c>
      <c r="AH114">
        <v>24240</v>
      </c>
      <c r="AI114">
        <v>23960</v>
      </c>
      <c r="AJ114">
        <v>23571</v>
      </c>
      <c r="AK114">
        <v>23377</v>
      </c>
      <c r="AL114">
        <v>23203</v>
      </c>
      <c r="AM114">
        <v>22978</v>
      </c>
      <c r="AN114">
        <v>22718</v>
      </c>
      <c r="AO114">
        <v>22387</v>
      </c>
      <c r="AP114">
        <v>22059</v>
      </c>
      <c r="AQ114">
        <v>21799</v>
      </c>
      <c r="AR114">
        <v>21592</v>
      </c>
      <c r="AS114">
        <v>21450</v>
      </c>
      <c r="AT114">
        <v>21369</v>
      </c>
      <c r="AU114">
        <v>21281</v>
      </c>
      <c r="AV114">
        <v>21098</v>
      </c>
      <c r="AW114">
        <v>20877</v>
      </c>
      <c r="AX114">
        <v>20696</v>
      </c>
      <c r="AY114">
        <v>20662</v>
      </c>
      <c r="AZ114">
        <v>20782</v>
      </c>
      <c r="BA114">
        <v>20943</v>
      </c>
      <c r="BB114">
        <v>20965</v>
      </c>
      <c r="BC114">
        <v>20667</v>
      </c>
      <c r="BD114">
        <v>20278</v>
      </c>
      <c r="BE114">
        <v>19989</v>
      </c>
      <c r="BF114">
        <v>19756</v>
      </c>
      <c r="BG114">
        <v>19614</v>
      </c>
      <c r="BH114">
        <v>19506</v>
      </c>
      <c r="BI114">
        <v>19396</v>
      </c>
      <c r="BJ114">
        <v>19286</v>
      </c>
      <c r="BL114" t="str">
        <f t="shared" si="1"/>
        <v>I</v>
      </c>
    </row>
    <row r="115" spans="1:64">
      <c r="A115" t="s">
        <v>306</v>
      </c>
      <c r="B115" t="s">
        <v>539</v>
      </c>
      <c r="C115" t="s">
        <v>305</v>
      </c>
      <c r="D115" t="s">
        <v>534</v>
      </c>
      <c r="E115" t="s">
        <v>533</v>
      </c>
      <c r="F115">
        <v>489438</v>
      </c>
      <c r="G115">
        <v>481028</v>
      </c>
      <c r="H115">
        <v>487171</v>
      </c>
      <c r="I115">
        <v>487647</v>
      </c>
      <c r="J115">
        <v>489258</v>
      </c>
      <c r="K115">
        <v>488508</v>
      </c>
      <c r="L115">
        <v>482947</v>
      </c>
      <c r="M115">
        <v>485865</v>
      </c>
      <c r="N115">
        <v>477855</v>
      </c>
      <c r="O115">
        <v>472346</v>
      </c>
      <c r="P115">
        <v>470041</v>
      </c>
      <c r="Q115">
        <v>466826</v>
      </c>
      <c r="R115">
        <v>461151</v>
      </c>
      <c r="S115">
        <v>465705</v>
      </c>
      <c r="T115">
        <v>465216</v>
      </c>
      <c r="U115">
        <v>461484</v>
      </c>
      <c r="V115">
        <v>457418</v>
      </c>
      <c r="W115">
        <v>453431</v>
      </c>
      <c r="X115">
        <v>448778</v>
      </c>
      <c r="Y115">
        <v>446180</v>
      </c>
      <c r="Z115">
        <v>442751</v>
      </c>
      <c r="AA115">
        <v>437534</v>
      </c>
      <c r="AB115">
        <v>431841</v>
      </c>
      <c r="AC115">
        <v>426592</v>
      </c>
      <c r="AD115">
        <v>427587</v>
      </c>
      <c r="AE115">
        <v>430581</v>
      </c>
      <c r="AF115">
        <v>432651</v>
      </c>
      <c r="AG115">
        <v>434978</v>
      </c>
      <c r="AH115">
        <v>437537</v>
      </c>
      <c r="AI115">
        <v>440279</v>
      </c>
      <c r="AJ115">
        <v>449271</v>
      </c>
      <c r="AK115">
        <v>471986</v>
      </c>
      <c r="AL115">
        <v>483355</v>
      </c>
      <c r="AM115">
        <v>491062</v>
      </c>
      <c r="AN115">
        <v>498490</v>
      </c>
      <c r="AO115">
        <v>506480</v>
      </c>
      <c r="AP115">
        <v>515524</v>
      </c>
      <c r="AQ115">
        <v>524715</v>
      </c>
      <c r="AR115">
        <v>532971</v>
      </c>
      <c r="AS115">
        <v>542736</v>
      </c>
      <c r="AT115">
        <v>553243</v>
      </c>
      <c r="AU115">
        <v>562318</v>
      </c>
      <c r="AV115">
        <v>569619</v>
      </c>
      <c r="AW115">
        <v>575782</v>
      </c>
      <c r="AX115">
        <v>581761</v>
      </c>
      <c r="AY115">
        <v>587811</v>
      </c>
      <c r="AZ115">
        <v>593922</v>
      </c>
      <c r="BA115">
        <v>600185</v>
      </c>
      <c r="BB115">
        <v>606484</v>
      </c>
      <c r="BC115">
        <v>616589</v>
      </c>
      <c r="BD115">
        <v>623306</v>
      </c>
      <c r="BE115">
        <v>630117</v>
      </c>
      <c r="BF115">
        <v>636874</v>
      </c>
      <c r="BG115">
        <v>643793</v>
      </c>
      <c r="BH115">
        <v>651012</v>
      </c>
      <c r="BI115">
        <v>658676</v>
      </c>
      <c r="BJ115">
        <v>666246</v>
      </c>
      <c r="BL115" t="str">
        <f t="shared" si="1"/>
        <v>I</v>
      </c>
    </row>
    <row r="116" spans="1:64">
      <c r="A116" t="s">
        <v>304</v>
      </c>
      <c r="B116" t="s">
        <v>539</v>
      </c>
      <c r="C116" t="s">
        <v>303</v>
      </c>
      <c r="D116" t="s">
        <v>534</v>
      </c>
      <c r="E116" t="s">
        <v>533</v>
      </c>
      <c r="F116">
        <v>20400656</v>
      </c>
      <c r="G116">
        <v>20287312</v>
      </c>
      <c r="H116">
        <v>20171158</v>
      </c>
      <c r="I116">
        <v>20063620</v>
      </c>
      <c r="J116">
        <v>19972523</v>
      </c>
      <c r="K116">
        <v>19884509</v>
      </c>
      <c r="L116">
        <v>19781807</v>
      </c>
      <c r="M116">
        <v>19667348</v>
      </c>
      <c r="N116">
        <v>19532729</v>
      </c>
      <c r="O116">
        <v>19385021</v>
      </c>
      <c r="P116">
        <v>19229471</v>
      </c>
      <c r="Q116">
        <v>19060905</v>
      </c>
      <c r="R116">
        <v>19012262</v>
      </c>
      <c r="S116">
        <v>19031041</v>
      </c>
      <c r="T116">
        <v>19045214</v>
      </c>
      <c r="U116">
        <v>19047865</v>
      </c>
      <c r="V116">
        <v>19031129</v>
      </c>
      <c r="W116">
        <v>19000219</v>
      </c>
      <c r="X116">
        <v>18956292</v>
      </c>
      <c r="Y116">
        <v>18899110</v>
      </c>
      <c r="Z116">
        <v>18826343</v>
      </c>
      <c r="AA116">
        <v>18737650</v>
      </c>
      <c r="AB116">
        <v>18723830</v>
      </c>
      <c r="AC116">
        <v>18741940</v>
      </c>
      <c r="AD116">
        <v>18757445</v>
      </c>
      <c r="AE116">
        <v>18774185</v>
      </c>
      <c r="AF116">
        <v>18786528</v>
      </c>
      <c r="AG116">
        <v>18799765</v>
      </c>
      <c r="AH116">
        <v>18820178</v>
      </c>
      <c r="AI116">
        <v>18845634</v>
      </c>
      <c r="AJ116">
        <v>18872760</v>
      </c>
      <c r="AK116">
        <v>18897182</v>
      </c>
      <c r="AL116">
        <v>18889575</v>
      </c>
      <c r="AM116">
        <v>18867028</v>
      </c>
      <c r="AN116">
        <v>18836766</v>
      </c>
      <c r="AO116">
        <v>18802959</v>
      </c>
      <c r="AP116">
        <v>18774128</v>
      </c>
      <c r="AQ116">
        <v>18749929</v>
      </c>
      <c r="AR116">
        <v>18721181</v>
      </c>
      <c r="AS116">
        <v>18690180</v>
      </c>
      <c r="AT116">
        <v>18664484</v>
      </c>
      <c r="AU116">
        <v>18640786</v>
      </c>
      <c r="AV116">
        <v>18611507</v>
      </c>
      <c r="AW116">
        <v>18626218</v>
      </c>
      <c r="AX116">
        <v>18678509</v>
      </c>
      <c r="AY116">
        <v>18702115</v>
      </c>
      <c r="AZ116">
        <v>18689801</v>
      </c>
      <c r="BA116">
        <v>18715453</v>
      </c>
      <c r="BB116">
        <v>18770433</v>
      </c>
      <c r="BC116">
        <v>18787007</v>
      </c>
      <c r="BD116">
        <v>18774936</v>
      </c>
      <c r="BE116">
        <v>18737779</v>
      </c>
      <c r="BF116">
        <v>18719287</v>
      </c>
      <c r="BG116">
        <v>18861658</v>
      </c>
      <c r="BH116">
        <v>18953446</v>
      </c>
      <c r="BI116">
        <v>18848343</v>
      </c>
      <c r="BJ116">
        <v>18715886</v>
      </c>
      <c r="BL116" t="str">
        <f t="shared" si="1"/>
        <v>I</v>
      </c>
    </row>
    <row r="117" spans="1:64">
      <c r="A117" t="s">
        <v>302</v>
      </c>
      <c r="B117" t="s">
        <v>539</v>
      </c>
      <c r="C117" t="s">
        <v>301</v>
      </c>
      <c r="D117" t="s">
        <v>534</v>
      </c>
      <c r="E117" t="s">
        <v>533</v>
      </c>
      <c r="F117">
        <v>1078408</v>
      </c>
      <c r="G117">
        <v>1081278</v>
      </c>
      <c r="H117">
        <v>1085556</v>
      </c>
      <c r="I117">
        <v>1090428</v>
      </c>
      <c r="J117">
        <v>1094705</v>
      </c>
      <c r="K117">
        <v>1097684</v>
      </c>
      <c r="L117">
        <v>1099046</v>
      </c>
      <c r="M117">
        <v>1099220</v>
      </c>
      <c r="N117">
        <v>1098757</v>
      </c>
      <c r="O117">
        <v>1098626</v>
      </c>
      <c r="P117">
        <v>1100399</v>
      </c>
      <c r="Q117">
        <v>1107033</v>
      </c>
      <c r="R117">
        <v>1114558</v>
      </c>
      <c r="S117">
        <v>1122337</v>
      </c>
      <c r="T117">
        <v>1129449</v>
      </c>
      <c r="U117">
        <v>1135269</v>
      </c>
      <c r="V117">
        <v>1139401</v>
      </c>
      <c r="W117">
        <v>1142215</v>
      </c>
      <c r="X117">
        <v>1144534</v>
      </c>
      <c r="Y117">
        <v>1147579</v>
      </c>
      <c r="Z117">
        <v>1152059</v>
      </c>
      <c r="AA117">
        <v>1158434</v>
      </c>
      <c r="AB117">
        <v>1166550</v>
      </c>
      <c r="AC117">
        <v>1181943</v>
      </c>
      <c r="AD117">
        <v>1195573</v>
      </c>
      <c r="AE117">
        <v>1206176</v>
      </c>
      <c r="AF117">
        <v>1213263</v>
      </c>
      <c r="AG117">
        <v>1217429</v>
      </c>
      <c r="AH117">
        <v>1219841</v>
      </c>
      <c r="AI117">
        <v>1222159</v>
      </c>
      <c r="AJ117">
        <v>1225600</v>
      </c>
      <c r="AK117">
        <v>1230251</v>
      </c>
      <c r="AL117">
        <v>1235245</v>
      </c>
      <c r="AM117">
        <v>1241006</v>
      </c>
      <c r="AN117">
        <v>1247101</v>
      </c>
      <c r="AO117">
        <v>1253115</v>
      </c>
      <c r="AP117">
        <v>1259091</v>
      </c>
      <c r="AQ117">
        <v>1265088</v>
      </c>
      <c r="AR117">
        <v>1270822</v>
      </c>
      <c r="AS117">
        <v>1275968</v>
      </c>
      <c r="AT117">
        <v>1280236</v>
      </c>
      <c r="AU117">
        <v>1283546</v>
      </c>
      <c r="AV117">
        <v>1287049</v>
      </c>
      <c r="AW117">
        <v>1290152</v>
      </c>
      <c r="AX117">
        <v>1292758</v>
      </c>
      <c r="AY117">
        <v>1295184</v>
      </c>
      <c r="AZ117">
        <v>1297386</v>
      </c>
      <c r="BA117">
        <v>1299363</v>
      </c>
      <c r="BB117">
        <v>1301006</v>
      </c>
      <c r="BC117">
        <v>1302300</v>
      </c>
      <c r="BD117">
        <v>1303157</v>
      </c>
      <c r="BE117">
        <v>1303547</v>
      </c>
      <c r="BF117">
        <v>1303248</v>
      </c>
      <c r="BG117">
        <v>1302249</v>
      </c>
      <c r="BH117">
        <v>1300647</v>
      </c>
      <c r="BI117">
        <v>1298459</v>
      </c>
      <c r="BJ117">
        <v>1295745</v>
      </c>
      <c r="BL117" t="str">
        <f t="shared" si="1"/>
        <v>J</v>
      </c>
    </row>
    <row r="118" spans="1:64">
      <c r="A118" t="s">
        <v>300</v>
      </c>
      <c r="B118" t="s">
        <v>539</v>
      </c>
      <c r="C118" t="s">
        <v>299</v>
      </c>
      <c r="D118" t="s">
        <v>534</v>
      </c>
      <c r="E118" t="s">
        <v>533</v>
      </c>
      <c r="F118">
        <v>457934</v>
      </c>
      <c r="G118">
        <v>463071</v>
      </c>
      <c r="H118">
        <v>472404</v>
      </c>
      <c r="I118">
        <v>487243</v>
      </c>
      <c r="J118">
        <v>507618</v>
      </c>
      <c r="K118">
        <v>536301</v>
      </c>
      <c r="L118">
        <v>574549</v>
      </c>
      <c r="M118">
        <v>620452</v>
      </c>
      <c r="N118">
        <v>669804</v>
      </c>
      <c r="O118">
        <v>716650</v>
      </c>
      <c r="P118">
        <v>756820</v>
      </c>
      <c r="Q118">
        <v>789342</v>
      </c>
      <c r="R118">
        <v>815600</v>
      </c>
      <c r="S118">
        <v>837008</v>
      </c>
      <c r="T118">
        <v>855763</v>
      </c>
      <c r="U118">
        <v>873646</v>
      </c>
      <c r="V118">
        <v>890768</v>
      </c>
      <c r="W118">
        <v>907100</v>
      </c>
      <c r="X118">
        <v>924027</v>
      </c>
      <c r="Y118">
        <v>943318</v>
      </c>
      <c r="Z118">
        <v>949080</v>
      </c>
      <c r="AA118">
        <v>948445</v>
      </c>
      <c r="AB118">
        <v>950116</v>
      </c>
      <c r="AC118">
        <v>952874</v>
      </c>
      <c r="AD118">
        <v>955021</v>
      </c>
      <c r="AE118">
        <v>955791</v>
      </c>
      <c r="AF118">
        <v>954130</v>
      </c>
      <c r="AG118">
        <v>950699</v>
      </c>
      <c r="AH118">
        <v>947568</v>
      </c>
      <c r="AI118">
        <v>947381</v>
      </c>
      <c r="AJ118">
        <v>950996</v>
      </c>
      <c r="AK118">
        <v>958814</v>
      </c>
      <c r="AL118">
        <v>968796</v>
      </c>
      <c r="AM118">
        <v>976975</v>
      </c>
      <c r="AN118">
        <v>978539</v>
      </c>
      <c r="AO118">
        <v>989348</v>
      </c>
      <c r="AP118">
        <v>1006474</v>
      </c>
      <c r="AQ118">
        <v>1017144</v>
      </c>
      <c r="AR118">
        <v>1023084</v>
      </c>
      <c r="AS118">
        <v>1026801</v>
      </c>
      <c r="AT118">
        <v>1030424</v>
      </c>
      <c r="AU118">
        <v>1034178</v>
      </c>
      <c r="AV118">
        <v>1038251</v>
      </c>
      <c r="AW118">
        <v>1044923</v>
      </c>
      <c r="AX118">
        <v>1056800</v>
      </c>
      <c r="AY118">
        <v>1075567</v>
      </c>
      <c r="AZ118">
        <v>1101275</v>
      </c>
      <c r="BA118">
        <v>1133106</v>
      </c>
      <c r="BB118">
        <v>1170504</v>
      </c>
      <c r="BC118">
        <v>1212794</v>
      </c>
      <c r="BD118">
        <v>1258857</v>
      </c>
      <c r="BE118">
        <v>1308647</v>
      </c>
      <c r="BF118">
        <v>1361135</v>
      </c>
      <c r="BG118">
        <v>1412536</v>
      </c>
      <c r="BH118">
        <v>1458204</v>
      </c>
      <c r="BI118">
        <v>1494890</v>
      </c>
      <c r="BJ118">
        <v>1521911</v>
      </c>
      <c r="BL118" t="str">
        <f t="shared" si="1"/>
        <v>J</v>
      </c>
    </row>
    <row r="119" spans="1:64">
      <c r="A119" t="s">
        <v>298</v>
      </c>
      <c r="B119" t="s">
        <v>539</v>
      </c>
      <c r="C119" t="s">
        <v>297</v>
      </c>
      <c r="D119" t="s">
        <v>534</v>
      </c>
      <c r="E119" t="s">
        <v>533</v>
      </c>
      <c r="F119">
        <v>33973610</v>
      </c>
      <c r="G119">
        <v>33977251</v>
      </c>
      <c r="H119">
        <v>33403202</v>
      </c>
      <c r="I119">
        <v>32854120</v>
      </c>
      <c r="J119">
        <v>32309971</v>
      </c>
      <c r="K119">
        <v>31775063</v>
      </c>
      <c r="L119">
        <v>31230278</v>
      </c>
      <c r="M119">
        <v>30705009</v>
      </c>
      <c r="N119">
        <v>29998947</v>
      </c>
      <c r="O119">
        <v>29814645</v>
      </c>
      <c r="P119">
        <v>29344944</v>
      </c>
      <c r="Q119">
        <v>28891218</v>
      </c>
      <c r="R119">
        <v>28456270</v>
      </c>
      <c r="S119">
        <v>27862766</v>
      </c>
      <c r="T119">
        <v>27568041</v>
      </c>
      <c r="U119">
        <v>27183510</v>
      </c>
      <c r="V119">
        <v>27128192</v>
      </c>
      <c r="W119">
        <v>27324843</v>
      </c>
      <c r="X119">
        <v>27506581</v>
      </c>
      <c r="Y119">
        <v>27672073</v>
      </c>
      <c r="Z119">
        <v>27823311</v>
      </c>
      <c r="AA119">
        <v>27914341</v>
      </c>
      <c r="AB119">
        <v>27974100</v>
      </c>
      <c r="AC119">
        <v>28034213</v>
      </c>
      <c r="AD119">
        <v>28080611</v>
      </c>
      <c r="AE119">
        <v>28121192</v>
      </c>
      <c r="AF119">
        <v>28143622</v>
      </c>
      <c r="AG119">
        <v>28127325</v>
      </c>
      <c r="AH119">
        <v>28093091</v>
      </c>
      <c r="AI119">
        <v>28054443</v>
      </c>
      <c r="AJ119">
        <v>27994720</v>
      </c>
      <c r="AK119">
        <v>27915684</v>
      </c>
      <c r="AL119">
        <v>27814873</v>
      </c>
      <c r="AM119">
        <v>27714241</v>
      </c>
      <c r="AN119">
        <v>27640124</v>
      </c>
      <c r="AO119">
        <v>27576510</v>
      </c>
      <c r="AP119">
        <v>27484192</v>
      </c>
      <c r="AQ119">
        <v>27389665</v>
      </c>
      <c r="AR119">
        <v>27304928</v>
      </c>
      <c r="AS119">
        <v>27196540</v>
      </c>
      <c r="AT119">
        <v>27082249</v>
      </c>
      <c r="AU119">
        <v>25442515</v>
      </c>
      <c r="AV119">
        <v>23389981</v>
      </c>
      <c r="AW119">
        <v>21461733</v>
      </c>
      <c r="AX119">
        <v>19624090</v>
      </c>
      <c r="AY119">
        <v>17916330</v>
      </c>
      <c r="AZ119">
        <v>16548143</v>
      </c>
      <c r="BA119">
        <v>15343480</v>
      </c>
      <c r="BB119">
        <v>14203467</v>
      </c>
      <c r="BC119">
        <v>13133781</v>
      </c>
      <c r="BD119">
        <v>12138475</v>
      </c>
      <c r="BE119">
        <v>11187944</v>
      </c>
      <c r="BF119">
        <v>10335396</v>
      </c>
      <c r="BG119">
        <v>9569845</v>
      </c>
      <c r="BH119">
        <v>8882592</v>
      </c>
      <c r="BI119">
        <v>8266708</v>
      </c>
      <c r="BJ119">
        <v>7711107</v>
      </c>
      <c r="BL119" t="str">
        <f t="shared" si="1"/>
        <v>J</v>
      </c>
    </row>
    <row r="120" spans="1:64">
      <c r="A120" t="s">
        <v>296</v>
      </c>
      <c r="B120" t="s">
        <v>539</v>
      </c>
      <c r="C120" t="s">
        <v>295</v>
      </c>
      <c r="D120" t="s">
        <v>534</v>
      </c>
      <c r="E120" t="s">
        <v>533</v>
      </c>
      <c r="F120">
        <v>5420751</v>
      </c>
      <c r="G120">
        <v>5597153</v>
      </c>
      <c r="H120">
        <v>5761459</v>
      </c>
      <c r="I120">
        <v>5910016</v>
      </c>
      <c r="J120">
        <v>6039288</v>
      </c>
      <c r="K120">
        <v>6136654</v>
      </c>
      <c r="L120">
        <v>6210022</v>
      </c>
      <c r="M120">
        <v>6260725</v>
      </c>
      <c r="N120">
        <v>6294490</v>
      </c>
      <c r="O120">
        <v>6319362</v>
      </c>
      <c r="P120">
        <v>6348515</v>
      </c>
      <c r="Q120">
        <v>6385819</v>
      </c>
      <c r="R120">
        <v>6421081</v>
      </c>
      <c r="S120">
        <v>6452233</v>
      </c>
      <c r="T120">
        <v>6476252</v>
      </c>
      <c r="U120">
        <v>6525670</v>
      </c>
      <c r="V120">
        <v>6566392</v>
      </c>
      <c r="W120">
        <v>6600275</v>
      </c>
      <c r="X120">
        <v>6630496</v>
      </c>
      <c r="Y120">
        <v>6649799</v>
      </c>
      <c r="Z120">
        <v>6658088</v>
      </c>
      <c r="AA120">
        <v>6669083</v>
      </c>
      <c r="AB120">
        <v>6681029</v>
      </c>
      <c r="AC120">
        <v>6694432</v>
      </c>
      <c r="AD120">
        <v>6709396</v>
      </c>
      <c r="AE120">
        <v>6775782</v>
      </c>
      <c r="AF120">
        <v>6845531</v>
      </c>
      <c r="AG120">
        <v>6916269</v>
      </c>
      <c r="AH120">
        <v>6977804</v>
      </c>
      <c r="AI120">
        <v>7091769</v>
      </c>
      <c r="AJ120">
        <v>7149634</v>
      </c>
      <c r="AK120">
        <v>7209432</v>
      </c>
      <c r="AL120">
        <v>7219557</v>
      </c>
      <c r="AM120">
        <v>7186691</v>
      </c>
      <c r="AN120">
        <v>7097983</v>
      </c>
      <c r="AO120">
        <v>6971370</v>
      </c>
      <c r="AP120">
        <v>6863153</v>
      </c>
      <c r="AQ120">
        <v>6752349</v>
      </c>
      <c r="AR120">
        <v>6633482</v>
      </c>
      <c r="AS120">
        <v>6578957</v>
      </c>
      <c r="AT120">
        <v>6589130</v>
      </c>
      <c r="AU120">
        <v>6607947</v>
      </c>
      <c r="AV120">
        <v>6638086</v>
      </c>
      <c r="AW120">
        <v>6690571</v>
      </c>
      <c r="AX120">
        <v>6767704</v>
      </c>
      <c r="AY120">
        <v>6858726</v>
      </c>
      <c r="AZ120">
        <v>6962729</v>
      </c>
      <c r="BA120">
        <v>7074108</v>
      </c>
      <c r="BB120">
        <v>7192642</v>
      </c>
      <c r="BC120">
        <v>7417448</v>
      </c>
      <c r="BD120">
        <v>7551669</v>
      </c>
      <c r="BE120">
        <v>7685408</v>
      </c>
      <c r="BF120">
        <v>7815065</v>
      </c>
      <c r="BG120">
        <v>7945082</v>
      </c>
      <c r="BH120">
        <v>8075797</v>
      </c>
      <c r="BI120">
        <v>8202405</v>
      </c>
      <c r="BJ120">
        <v>8323850</v>
      </c>
      <c r="BL120" t="str">
        <f t="shared" si="1"/>
        <v>K</v>
      </c>
    </row>
    <row r="121" spans="1:64">
      <c r="A121" t="s">
        <v>294</v>
      </c>
      <c r="B121" t="s">
        <v>539</v>
      </c>
      <c r="C121" t="s">
        <v>293</v>
      </c>
      <c r="D121" t="s">
        <v>534</v>
      </c>
      <c r="E121" t="s">
        <v>533</v>
      </c>
      <c r="F121">
        <v>7508718</v>
      </c>
      <c r="G121">
        <v>7728898</v>
      </c>
      <c r="H121">
        <v>7958156</v>
      </c>
      <c r="I121">
        <v>8192363</v>
      </c>
      <c r="J121">
        <v>8434888</v>
      </c>
      <c r="K121">
        <v>8686823</v>
      </c>
      <c r="L121">
        <v>8948100</v>
      </c>
      <c r="M121">
        <v>9219358</v>
      </c>
      <c r="N121">
        <v>9501906</v>
      </c>
      <c r="O121">
        <v>9797246</v>
      </c>
      <c r="P121">
        <v>10094048</v>
      </c>
      <c r="Q121">
        <v>10401067</v>
      </c>
      <c r="R121">
        <v>10719963</v>
      </c>
      <c r="S121">
        <v>11050703</v>
      </c>
      <c r="T121">
        <v>11392522</v>
      </c>
      <c r="U121">
        <v>11744966</v>
      </c>
      <c r="V121">
        <v>12106729</v>
      </c>
      <c r="W121">
        <v>12478060</v>
      </c>
      <c r="X121">
        <v>12859007</v>
      </c>
      <c r="Y121">
        <v>13250616</v>
      </c>
      <c r="Z121">
        <v>13733793</v>
      </c>
      <c r="AA121">
        <v>14251325</v>
      </c>
      <c r="AB121">
        <v>14788552</v>
      </c>
      <c r="AC121">
        <v>15343169</v>
      </c>
      <c r="AD121">
        <v>15911677</v>
      </c>
      <c r="AE121">
        <v>16491505</v>
      </c>
      <c r="AF121">
        <v>17081364</v>
      </c>
      <c r="AG121">
        <v>17680882</v>
      </c>
      <c r="AH121">
        <v>18288244</v>
      </c>
      <c r="AI121">
        <v>18901968</v>
      </c>
      <c r="AJ121">
        <v>19483055</v>
      </c>
      <c r="AK121">
        <v>20058669</v>
      </c>
      <c r="AL121">
        <v>20634704</v>
      </c>
      <c r="AM121">
        <v>21209801</v>
      </c>
      <c r="AN121">
        <v>21782502</v>
      </c>
      <c r="AO121">
        <v>22352173</v>
      </c>
      <c r="AP121">
        <v>22918167</v>
      </c>
      <c r="AQ121">
        <v>23482366</v>
      </c>
      <c r="AR121">
        <v>24047451</v>
      </c>
      <c r="AS121">
        <v>24618019</v>
      </c>
      <c r="AT121">
        <v>25194353</v>
      </c>
      <c r="AU121">
        <v>25779937</v>
      </c>
      <c r="AV121">
        <v>26374912</v>
      </c>
      <c r="AW121">
        <v>26981121</v>
      </c>
      <c r="AX121">
        <v>27600463</v>
      </c>
      <c r="AY121">
        <v>28234822</v>
      </c>
      <c r="AZ121">
        <v>28883926</v>
      </c>
      <c r="BA121">
        <v>29547048</v>
      </c>
      <c r="BB121">
        <v>30222577</v>
      </c>
      <c r="BC121">
        <v>30909013</v>
      </c>
      <c r="BD121">
        <v>31603508</v>
      </c>
      <c r="BE121">
        <v>32304018</v>
      </c>
      <c r="BF121">
        <v>33009946</v>
      </c>
      <c r="BG121">
        <v>33718756</v>
      </c>
      <c r="BH121">
        <v>34427520</v>
      </c>
      <c r="BI121">
        <v>35133385</v>
      </c>
      <c r="BJ121">
        <v>35834906</v>
      </c>
      <c r="BL121" t="str">
        <f t="shared" si="1"/>
        <v>K</v>
      </c>
    </row>
    <row r="122" spans="1:64">
      <c r="A122" t="s">
        <v>292</v>
      </c>
      <c r="B122" t="s">
        <v>539</v>
      </c>
      <c r="C122" t="s">
        <v>291</v>
      </c>
      <c r="D122" t="s">
        <v>534</v>
      </c>
      <c r="E122" t="s">
        <v>533</v>
      </c>
      <c r="F122">
        <v>1429786</v>
      </c>
      <c r="G122">
        <v>1477366</v>
      </c>
      <c r="H122">
        <v>1520350</v>
      </c>
      <c r="I122">
        <v>1564609</v>
      </c>
      <c r="J122">
        <v>1609094</v>
      </c>
      <c r="K122">
        <v>1650746</v>
      </c>
      <c r="L122">
        <v>1694347</v>
      </c>
      <c r="M122">
        <v>1736857</v>
      </c>
      <c r="N122">
        <v>1779165</v>
      </c>
      <c r="O122">
        <v>1817529</v>
      </c>
      <c r="P122">
        <v>1850944</v>
      </c>
      <c r="Q122">
        <v>1885643</v>
      </c>
      <c r="R122">
        <v>1922312</v>
      </c>
      <c r="S122">
        <v>1958604</v>
      </c>
      <c r="T122">
        <v>1997464</v>
      </c>
      <c r="U122">
        <v>2035164</v>
      </c>
      <c r="V122">
        <v>2071277</v>
      </c>
      <c r="W122">
        <v>2106520</v>
      </c>
      <c r="X122">
        <v>2140347</v>
      </c>
      <c r="Y122">
        <v>2178193</v>
      </c>
      <c r="Z122">
        <v>2220107</v>
      </c>
      <c r="AA122">
        <v>2263929</v>
      </c>
      <c r="AB122">
        <v>2310954</v>
      </c>
      <c r="AC122">
        <v>2361437</v>
      </c>
      <c r="AD122">
        <v>2411445</v>
      </c>
      <c r="AE122">
        <v>2458943</v>
      </c>
      <c r="AF122">
        <v>2507933</v>
      </c>
      <c r="AG122">
        <v>2558171</v>
      </c>
      <c r="AH122">
        <v>2605832</v>
      </c>
      <c r="AI122">
        <v>2667850</v>
      </c>
      <c r="AJ122">
        <v>2732336</v>
      </c>
      <c r="AK122">
        <v>2790196</v>
      </c>
      <c r="AL122">
        <v>2835536</v>
      </c>
      <c r="AM122">
        <v>2849225</v>
      </c>
      <c r="AN122">
        <v>2861083</v>
      </c>
      <c r="AO122">
        <v>2902740</v>
      </c>
      <c r="AP122">
        <v>2959121</v>
      </c>
      <c r="AQ122">
        <v>3015793</v>
      </c>
      <c r="AR122">
        <v>3075814</v>
      </c>
      <c r="AS122">
        <v>3131739</v>
      </c>
      <c r="AT122">
        <v>3169363</v>
      </c>
      <c r="AU122">
        <v>3199678</v>
      </c>
      <c r="AV122">
        <v>3229232</v>
      </c>
      <c r="AW122">
        <v>3263368</v>
      </c>
      <c r="AX122">
        <v>3303149</v>
      </c>
      <c r="AY122">
        <v>3340718</v>
      </c>
      <c r="AZ122">
        <v>3376879</v>
      </c>
      <c r="BA122">
        <v>3409340</v>
      </c>
      <c r="BB122">
        <v>3441997</v>
      </c>
      <c r="BC122">
        <v>3483856</v>
      </c>
      <c r="BD122">
        <v>3524628</v>
      </c>
      <c r="BE122">
        <v>3565630</v>
      </c>
      <c r="BF122">
        <v>3622083</v>
      </c>
      <c r="BG122">
        <v>3690114</v>
      </c>
      <c r="BH122">
        <v>3758937</v>
      </c>
      <c r="BI122">
        <v>3829870</v>
      </c>
      <c r="BJ122">
        <v>3902052</v>
      </c>
      <c r="BL122" t="str">
        <f t="shared" si="1"/>
        <v>K</v>
      </c>
    </row>
    <row r="123" spans="1:64">
      <c r="A123" t="s">
        <v>290</v>
      </c>
      <c r="B123" t="s">
        <v>539</v>
      </c>
      <c r="C123" t="s">
        <v>289</v>
      </c>
      <c r="D123" t="s">
        <v>534</v>
      </c>
      <c r="E123" t="s">
        <v>533</v>
      </c>
      <c r="F123">
        <v>5133824</v>
      </c>
      <c r="G123">
        <v>5268506</v>
      </c>
      <c r="H123">
        <v>5405621</v>
      </c>
      <c r="I123">
        <v>5534639</v>
      </c>
      <c r="J123">
        <v>5656510</v>
      </c>
      <c r="K123">
        <v>5766800</v>
      </c>
      <c r="L123">
        <v>5860442</v>
      </c>
      <c r="M123">
        <v>5876531</v>
      </c>
      <c r="N123">
        <v>5877763</v>
      </c>
      <c r="O123">
        <v>5876268</v>
      </c>
      <c r="P123">
        <v>5877771</v>
      </c>
      <c r="Q123">
        <v>5801777</v>
      </c>
      <c r="R123">
        <v>5707405</v>
      </c>
      <c r="S123">
        <v>5565877</v>
      </c>
      <c r="T123">
        <v>5343169</v>
      </c>
      <c r="U123">
        <v>7185807</v>
      </c>
      <c r="V123">
        <v>7046055</v>
      </c>
      <c r="W123">
        <v>6821184</v>
      </c>
      <c r="X123">
        <v>6567585</v>
      </c>
      <c r="Y123">
        <v>6362668</v>
      </c>
      <c r="Z123">
        <v>6029722</v>
      </c>
      <c r="AA123">
        <v>5888338</v>
      </c>
      <c r="AB123">
        <v>6016603</v>
      </c>
      <c r="AC123">
        <v>6213069</v>
      </c>
      <c r="AD123">
        <v>6431424</v>
      </c>
      <c r="AE123">
        <v>6638483</v>
      </c>
      <c r="AF123">
        <v>6825459</v>
      </c>
      <c r="AG123">
        <v>7002776</v>
      </c>
      <c r="AH123">
        <v>7178596</v>
      </c>
      <c r="AI123">
        <v>7367445</v>
      </c>
      <c r="AJ123">
        <v>7578346</v>
      </c>
      <c r="AK123">
        <v>7811554</v>
      </c>
      <c r="AL123">
        <v>8059549</v>
      </c>
      <c r="AM123">
        <v>8314837</v>
      </c>
      <c r="AN123">
        <v>8567332</v>
      </c>
      <c r="AO123">
        <v>8809321</v>
      </c>
      <c r="AP123">
        <v>9038631</v>
      </c>
      <c r="AQ123">
        <v>9255844</v>
      </c>
      <c r="AR123">
        <v>9468974</v>
      </c>
      <c r="AS123">
        <v>9688728</v>
      </c>
      <c r="AT123">
        <v>9893717</v>
      </c>
      <c r="AU123">
        <v>10082838</v>
      </c>
      <c r="AV123">
        <v>10256873</v>
      </c>
      <c r="AW123">
        <v>10419128</v>
      </c>
      <c r="AX123">
        <v>10574151</v>
      </c>
      <c r="AY123">
        <v>10725773</v>
      </c>
      <c r="AZ123">
        <v>10874856</v>
      </c>
      <c r="BA123">
        <v>11021637</v>
      </c>
      <c r="BB123">
        <v>11169229</v>
      </c>
      <c r="BC123">
        <v>11319228</v>
      </c>
      <c r="BD123">
        <v>11474179</v>
      </c>
      <c r="BE123">
        <v>11635106</v>
      </c>
      <c r="BF123">
        <v>11801248</v>
      </c>
      <c r="BG123">
        <v>11970231</v>
      </c>
      <c r="BH123">
        <v>12138140</v>
      </c>
      <c r="BI123">
        <v>12301915</v>
      </c>
      <c r="BJ123">
        <v>12460942</v>
      </c>
      <c r="BL123" t="str">
        <f t="shared" si="1"/>
        <v>C</v>
      </c>
    </row>
    <row r="124" spans="1:64">
      <c r="A124" t="s">
        <v>288</v>
      </c>
      <c r="B124" t="s">
        <v>539</v>
      </c>
      <c r="C124" t="s">
        <v>287</v>
      </c>
      <c r="D124" t="s">
        <v>534</v>
      </c>
      <c r="E124" t="s">
        <v>533</v>
      </c>
      <c r="F124">
        <v>34516</v>
      </c>
      <c r="G124">
        <v>35108</v>
      </c>
      <c r="H124">
        <v>35696</v>
      </c>
      <c r="I124">
        <v>36274</v>
      </c>
      <c r="J124">
        <v>36831</v>
      </c>
      <c r="K124">
        <v>37337</v>
      </c>
      <c r="L124">
        <v>37801</v>
      </c>
      <c r="M124">
        <v>38218</v>
      </c>
      <c r="N124">
        <v>38590</v>
      </c>
      <c r="O124">
        <v>38791</v>
      </c>
      <c r="P124">
        <v>38850</v>
      </c>
      <c r="Q124">
        <v>38838</v>
      </c>
      <c r="R124">
        <v>38744</v>
      </c>
      <c r="S124">
        <v>38596</v>
      </c>
      <c r="T124">
        <v>38632</v>
      </c>
      <c r="U124">
        <v>38836</v>
      </c>
      <c r="V124">
        <v>39037</v>
      </c>
      <c r="W124">
        <v>39242</v>
      </c>
      <c r="X124">
        <v>39443</v>
      </c>
      <c r="Y124">
        <v>39763</v>
      </c>
      <c r="Z124">
        <v>40182</v>
      </c>
      <c r="AA124">
        <v>40571</v>
      </c>
      <c r="AB124">
        <v>40949</v>
      </c>
      <c r="AC124">
        <v>41365</v>
      </c>
      <c r="AD124">
        <v>41874</v>
      </c>
      <c r="AE124">
        <v>42536</v>
      </c>
      <c r="AF124">
        <v>43355</v>
      </c>
      <c r="AG124">
        <v>44314</v>
      </c>
      <c r="AH124">
        <v>45325</v>
      </c>
      <c r="AI124">
        <v>46275</v>
      </c>
      <c r="AJ124">
        <v>47077</v>
      </c>
      <c r="AK124">
        <v>47705</v>
      </c>
      <c r="AL124">
        <v>48185</v>
      </c>
      <c r="AM124">
        <v>48582</v>
      </c>
      <c r="AN124">
        <v>48975</v>
      </c>
      <c r="AO124">
        <v>49429</v>
      </c>
      <c r="AP124">
        <v>49407</v>
      </c>
      <c r="AQ124">
        <v>49111</v>
      </c>
      <c r="AR124">
        <v>48817</v>
      </c>
      <c r="AS124">
        <v>48502</v>
      </c>
      <c r="AT124">
        <v>48147</v>
      </c>
      <c r="AU124">
        <v>48533</v>
      </c>
      <c r="AV124">
        <v>49356</v>
      </c>
      <c r="AW124">
        <v>50215</v>
      </c>
      <c r="AX124">
        <v>51127</v>
      </c>
      <c r="AY124">
        <v>52117</v>
      </c>
      <c r="AZ124">
        <v>53190</v>
      </c>
      <c r="BA124">
        <v>54317</v>
      </c>
      <c r="BB124">
        <v>55474</v>
      </c>
      <c r="BC124">
        <v>56616</v>
      </c>
      <c r="BD124">
        <v>57718</v>
      </c>
      <c r="BE124">
        <v>58759</v>
      </c>
      <c r="BF124">
        <v>59759</v>
      </c>
      <c r="BG124">
        <v>60720</v>
      </c>
      <c r="BH124">
        <v>61665</v>
      </c>
      <c r="BI124">
        <v>62606</v>
      </c>
      <c r="BJ124">
        <v>63550</v>
      </c>
      <c r="BL124" t="str">
        <f t="shared" si="1"/>
        <v>K</v>
      </c>
    </row>
    <row r="125" spans="1:64">
      <c r="A125" t="s">
        <v>286</v>
      </c>
      <c r="B125" t="s">
        <v>539</v>
      </c>
      <c r="C125" t="s">
        <v>285</v>
      </c>
      <c r="D125" t="s">
        <v>534</v>
      </c>
      <c r="E125" t="s">
        <v>533</v>
      </c>
      <c r="F125">
        <v>37043</v>
      </c>
      <c r="G125">
        <v>36721</v>
      </c>
      <c r="H125">
        <v>36235</v>
      </c>
      <c r="I125">
        <v>35597</v>
      </c>
      <c r="J125">
        <v>34853</v>
      </c>
      <c r="K125">
        <v>34029</v>
      </c>
      <c r="L125">
        <v>33115</v>
      </c>
      <c r="M125">
        <v>32126</v>
      </c>
      <c r="N125">
        <v>31146</v>
      </c>
      <c r="O125">
        <v>30250</v>
      </c>
      <c r="P125">
        <v>29561</v>
      </c>
      <c r="Q125">
        <v>29226</v>
      </c>
      <c r="R125">
        <v>29036</v>
      </c>
      <c r="S125">
        <v>28951</v>
      </c>
      <c r="T125">
        <v>28882</v>
      </c>
      <c r="U125">
        <v>28767</v>
      </c>
      <c r="V125">
        <v>28605</v>
      </c>
      <c r="W125">
        <v>28393</v>
      </c>
      <c r="X125">
        <v>28160</v>
      </c>
      <c r="Y125">
        <v>27924</v>
      </c>
      <c r="Z125">
        <v>27705</v>
      </c>
      <c r="AA125">
        <v>27610</v>
      </c>
      <c r="AB125">
        <v>27528</v>
      </c>
      <c r="AC125">
        <v>27440</v>
      </c>
      <c r="AD125">
        <v>27335</v>
      </c>
      <c r="AE125">
        <v>27206</v>
      </c>
      <c r="AF125">
        <v>27055</v>
      </c>
      <c r="AG125">
        <v>26883</v>
      </c>
      <c r="AH125">
        <v>26737</v>
      </c>
      <c r="AI125">
        <v>26662</v>
      </c>
      <c r="AJ125">
        <v>26702</v>
      </c>
      <c r="AK125">
        <v>26874</v>
      </c>
      <c r="AL125">
        <v>27181</v>
      </c>
      <c r="AM125">
        <v>27579</v>
      </c>
      <c r="AN125">
        <v>28007</v>
      </c>
      <c r="AO125">
        <v>28430</v>
      </c>
      <c r="AP125">
        <v>28832</v>
      </c>
      <c r="AQ125">
        <v>29228</v>
      </c>
      <c r="AR125">
        <v>29625</v>
      </c>
      <c r="AS125">
        <v>30048</v>
      </c>
      <c r="AT125">
        <v>30501</v>
      </c>
      <c r="AU125">
        <v>31000</v>
      </c>
      <c r="AV125">
        <v>31517</v>
      </c>
      <c r="AW125">
        <v>32035</v>
      </c>
      <c r="AX125">
        <v>32546</v>
      </c>
      <c r="AY125">
        <v>33032</v>
      </c>
      <c r="AZ125">
        <v>33482</v>
      </c>
      <c r="BA125">
        <v>33906</v>
      </c>
      <c r="BB125">
        <v>34304</v>
      </c>
      <c r="BC125">
        <v>34696</v>
      </c>
      <c r="BD125">
        <v>35082</v>
      </c>
      <c r="BE125">
        <v>35460</v>
      </c>
      <c r="BF125">
        <v>35844</v>
      </c>
      <c r="BG125">
        <v>36212</v>
      </c>
      <c r="BH125">
        <v>36564</v>
      </c>
      <c r="BI125">
        <v>36890</v>
      </c>
      <c r="BJ125">
        <v>37194</v>
      </c>
      <c r="BL125" t="str">
        <f t="shared" si="1"/>
        <v>S</v>
      </c>
    </row>
    <row r="126" spans="1:64">
      <c r="A126" t="s">
        <v>284</v>
      </c>
      <c r="B126" t="s">
        <v>539</v>
      </c>
      <c r="C126" t="s">
        <v>283</v>
      </c>
      <c r="D126" t="s">
        <v>534</v>
      </c>
      <c r="E126" t="s">
        <v>533</v>
      </c>
      <c r="F126">
        <v>18081445</v>
      </c>
      <c r="G126">
        <v>18414469</v>
      </c>
      <c r="H126">
        <v>18702026</v>
      </c>
      <c r="I126">
        <v>18972268</v>
      </c>
      <c r="J126">
        <v>19204966</v>
      </c>
      <c r="K126">
        <v>19418425</v>
      </c>
      <c r="L126">
        <v>19619691</v>
      </c>
      <c r="M126">
        <v>19593877</v>
      </c>
      <c r="N126">
        <v>19475621</v>
      </c>
      <c r="O126">
        <v>19318970</v>
      </c>
      <c r="P126">
        <v>19117521</v>
      </c>
      <c r="Q126">
        <v>18986144</v>
      </c>
      <c r="R126">
        <v>18866224</v>
      </c>
      <c r="S126">
        <v>18712057</v>
      </c>
      <c r="T126">
        <v>18532955</v>
      </c>
      <c r="U126">
        <v>18334334</v>
      </c>
      <c r="V126">
        <v>18024996</v>
      </c>
      <c r="W126">
        <v>17668459</v>
      </c>
      <c r="X126">
        <v>17289379</v>
      </c>
      <c r="Y126">
        <v>16897538</v>
      </c>
      <c r="Z126">
        <v>16499970</v>
      </c>
      <c r="AA126">
        <v>16106161</v>
      </c>
      <c r="AB126">
        <v>15706552</v>
      </c>
      <c r="AC126">
        <v>15288478</v>
      </c>
      <c r="AD126">
        <v>14828582</v>
      </c>
      <c r="AE126">
        <v>14332610</v>
      </c>
      <c r="AF126">
        <v>13732808</v>
      </c>
      <c r="AG126">
        <v>13084611</v>
      </c>
      <c r="AH126">
        <v>12445873</v>
      </c>
      <c r="AI126">
        <v>11822906</v>
      </c>
      <c r="AJ126">
        <v>11212890</v>
      </c>
      <c r="AK126">
        <v>10836049</v>
      </c>
      <c r="AL126">
        <v>10578257</v>
      </c>
      <c r="AM126">
        <v>10321655</v>
      </c>
      <c r="AN126">
        <v>10065774</v>
      </c>
      <c r="AO126">
        <v>9812686</v>
      </c>
      <c r="AP126">
        <v>9714056</v>
      </c>
      <c r="AQ126">
        <v>9693908</v>
      </c>
      <c r="AR126">
        <v>9653050</v>
      </c>
      <c r="AS126">
        <v>9610494</v>
      </c>
      <c r="AT126">
        <v>9579783</v>
      </c>
      <c r="AU126">
        <v>9502455</v>
      </c>
      <c r="AV126">
        <v>9386489</v>
      </c>
      <c r="AW126">
        <v>9266208</v>
      </c>
      <c r="AX126">
        <v>9134717</v>
      </c>
      <c r="AY126">
        <v>8988830</v>
      </c>
      <c r="AZ126">
        <v>8947521</v>
      </c>
      <c r="BA126">
        <v>8942697</v>
      </c>
      <c r="BB126">
        <v>8960824</v>
      </c>
      <c r="BC126">
        <v>8956768</v>
      </c>
      <c r="BD126">
        <v>8951455</v>
      </c>
      <c r="BE126">
        <v>8970118</v>
      </c>
      <c r="BF126">
        <v>8965192</v>
      </c>
      <c r="BG126">
        <v>8951633</v>
      </c>
      <c r="BH126">
        <v>8951711</v>
      </c>
      <c r="BI126">
        <v>8940880</v>
      </c>
      <c r="BJ126">
        <v>8920853</v>
      </c>
      <c r="BL126" t="str">
        <f t="shared" si="1"/>
        <v>K</v>
      </c>
    </row>
    <row r="127" spans="1:64">
      <c r="A127" t="s">
        <v>282</v>
      </c>
      <c r="B127" t="s">
        <v>539</v>
      </c>
      <c r="C127" t="s">
        <v>281</v>
      </c>
      <c r="D127" t="s">
        <v>534</v>
      </c>
      <c r="E127" t="s">
        <v>533</v>
      </c>
      <c r="F127">
        <v>67693</v>
      </c>
      <c r="G127">
        <v>72962</v>
      </c>
      <c r="H127">
        <v>78958</v>
      </c>
      <c r="I127">
        <v>85434</v>
      </c>
      <c r="J127">
        <v>92102</v>
      </c>
      <c r="K127">
        <v>98154</v>
      </c>
      <c r="L127">
        <v>101213</v>
      </c>
      <c r="M127">
        <v>103752</v>
      </c>
      <c r="N127">
        <v>105577</v>
      </c>
      <c r="O127">
        <v>106558</v>
      </c>
      <c r="P127">
        <v>107079</v>
      </c>
      <c r="Q127">
        <v>108603</v>
      </c>
      <c r="R127">
        <v>109458</v>
      </c>
      <c r="S127">
        <v>109913</v>
      </c>
      <c r="T127">
        <v>110194</v>
      </c>
      <c r="U127">
        <v>108808</v>
      </c>
      <c r="V127">
        <v>100806</v>
      </c>
      <c r="W127">
        <v>93211</v>
      </c>
      <c r="X127">
        <v>85932</v>
      </c>
      <c r="Y127">
        <v>78917</v>
      </c>
      <c r="Z127">
        <v>71621</v>
      </c>
      <c r="AA127">
        <v>62482</v>
      </c>
      <c r="AB127">
        <v>54196</v>
      </c>
      <c r="AC127">
        <v>46882</v>
      </c>
      <c r="AD127">
        <v>40551</v>
      </c>
      <c r="AE127">
        <v>36467</v>
      </c>
      <c r="AF127">
        <v>38246</v>
      </c>
      <c r="AG127">
        <v>40177</v>
      </c>
      <c r="AH127">
        <v>41879</v>
      </c>
      <c r="AI127">
        <v>42777</v>
      </c>
      <c r="AJ127">
        <v>42538</v>
      </c>
      <c r="AK127">
        <v>40957</v>
      </c>
      <c r="AO127">
        <v>31520</v>
      </c>
      <c r="AP127">
        <v>31705</v>
      </c>
      <c r="AQ127">
        <v>33088</v>
      </c>
      <c r="AR127">
        <v>35166</v>
      </c>
      <c r="AS127">
        <v>37204</v>
      </c>
      <c r="AT127">
        <v>38697</v>
      </c>
      <c r="AU127">
        <v>39487</v>
      </c>
      <c r="AV127">
        <v>39832</v>
      </c>
      <c r="AW127">
        <v>39977</v>
      </c>
      <c r="AX127">
        <v>40361</v>
      </c>
      <c r="AY127">
        <v>41275</v>
      </c>
      <c r="AZ127">
        <v>42743</v>
      </c>
      <c r="BA127">
        <v>44636</v>
      </c>
      <c r="BB127">
        <v>46893</v>
      </c>
      <c r="BC127">
        <v>49388</v>
      </c>
      <c r="BD127">
        <v>52077</v>
      </c>
      <c r="BE127">
        <v>54918</v>
      </c>
      <c r="BF127">
        <v>57928</v>
      </c>
      <c r="BG127">
        <v>60813</v>
      </c>
      <c r="BH127">
        <v>63318</v>
      </c>
      <c r="BI127">
        <v>65255</v>
      </c>
      <c r="BJ127">
        <v>66543</v>
      </c>
      <c r="BL127" t="str">
        <f t="shared" si="1"/>
        <v>K</v>
      </c>
    </row>
    <row r="128" spans="1:64">
      <c r="A128" t="s">
        <v>280</v>
      </c>
      <c r="B128" t="s">
        <v>536</v>
      </c>
      <c r="C128" t="s">
        <v>279</v>
      </c>
      <c r="D128" t="s">
        <v>534</v>
      </c>
      <c r="E128" t="s">
        <v>533</v>
      </c>
      <c r="F128">
        <v>106472786</v>
      </c>
      <c r="G128">
        <v>107789901</v>
      </c>
      <c r="H128">
        <v>109081463</v>
      </c>
      <c r="I128">
        <v>110349055</v>
      </c>
      <c r="J128">
        <v>111561440</v>
      </c>
      <c r="K128">
        <v>112831485</v>
      </c>
      <c r="L128">
        <v>114039941</v>
      </c>
      <c r="M128">
        <v>115188975</v>
      </c>
      <c r="N128">
        <v>116274321</v>
      </c>
      <c r="O128">
        <v>117310473</v>
      </c>
      <c r="P128">
        <v>118300821</v>
      </c>
      <c r="Q128">
        <v>119204573</v>
      </c>
      <c r="R128">
        <v>120060518</v>
      </c>
      <c r="S128">
        <v>120918293</v>
      </c>
      <c r="T128">
        <v>121728988</v>
      </c>
      <c r="U128">
        <v>122463057</v>
      </c>
      <c r="V128">
        <v>123131594</v>
      </c>
      <c r="W128">
        <v>123718302</v>
      </c>
      <c r="X128">
        <v>124232174</v>
      </c>
      <c r="Y128">
        <v>124689766</v>
      </c>
      <c r="Z128">
        <v>125098162</v>
      </c>
      <c r="AA128">
        <v>125556728</v>
      </c>
      <c r="AB128">
        <v>126025206</v>
      </c>
      <c r="AC128">
        <v>126430005</v>
      </c>
      <c r="AD128">
        <v>126754391</v>
      </c>
      <c r="AE128">
        <v>126990143</v>
      </c>
      <c r="AF128">
        <v>127165462</v>
      </c>
      <c r="AG128">
        <v>127275829</v>
      </c>
      <c r="AH128">
        <v>127313963</v>
      </c>
      <c r="AI128">
        <v>127305227</v>
      </c>
      <c r="AJ128">
        <v>127266838</v>
      </c>
      <c r="AK128">
        <v>127270050</v>
      </c>
      <c r="AL128">
        <v>127298224</v>
      </c>
      <c r="AM128">
        <v>127320076</v>
      </c>
      <c r="AN128">
        <v>127270214</v>
      </c>
      <c r="AO128">
        <v>127163970</v>
      </c>
      <c r="AP128">
        <v>127072294</v>
      </c>
      <c r="AQ128">
        <v>126840650</v>
      </c>
      <c r="AR128">
        <v>126531919</v>
      </c>
      <c r="AS128">
        <v>126197689</v>
      </c>
      <c r="AT128">
        <v>125773021</v>
      </c>
      <c r="AU128">
        <v>125709166</v>
      </c>
      <c r="AV128">
        <v>125686875</v>
      </c>
      <c r="AW128">
        <v>125633957</v>
      </c>
      <c r="AX128">
        <v>125539829</v>
      </c>
      <c r="AY128">
        <v>125435812</v>
      </c>
      <c r="AZ128">
        <v>125317853</v>
      </c>
      <c r="BA128">
        <v>125185526</v>
      </c>
      <c r="BB128">
        <v>125033355</v>
      </c>
      <c r="BC128">
        <v>124863662</v>
      </c>
      <c r="BD128">
        <v>124662719</v>
      </c>
      <c r="BE128">
        <v>124433044</v>
      </c>
      <c r="BF128">
        <v>124193643</v>
      </c>
      <c r="BG128">
        <v>123940501</v>
      </c>
      <c r="BH128">
        <v>123667298</v>
      </c>
      <c r="BI128">
        <v>123375313</v>
      </c>
      <c r="BJ128">
        <v>123062938</v>
      </c>
      <c r="BL128" t="str">
        <f t="shared" si="1"/>
        <v>L</v>
      </c>
    </row>
    <row r="129" spans="1:64">
      <c r="A129" t="s">
        <v>278</v>
      </c>
      <c r="B129" t="s">
        <v>539</v>
      </c>
      <c r="C129" t="s">
        <v>277</v>
      </c>
      <c r="D129" t="s">
        <v>534</v>
      </c>
      <c r="E129" t="s">
        <v>533</v>
      </c>
      <c r="F129">
        <v>1952370</v>
      </c>
      <c r="G129">
        <v>1996281</v>
      </c>
      <c r="H129">
        <v>2041322</v>
      </c>
      <c r="I129">
        <v>2087616</v>
      </c>
      <c r="J129">
        <v>2135241</v>
      </c>
      <c r="K129">
        <v>2184291</v>
      </c>
      <c r="L129">
        <v>2234304</v>
      </c>
      <c r="M129">
        <v>2279888</v>
      </c>
      <c r="N129">
        <v>2326889</v>
      </c>
      <c r="O129">
        <v>2376629</v>
      </c>
      <c r="P129">
        <v>2429667</v>
      </c>
      <c r="Q129">
        <v>2487282</v>
      </c>
      <c r="R129">
        <v>2548376</v>
      </c>
      <c r="S129">
        <v>2609930</v>
      </c>
      <c r="T129">
        <v>2666834</v>
      </c>
      <c r="U129">
        <v>2713432</v>
      </c>
      <c r="V129">
        <v>2747828</v>
      </c>
      <c r="W129">
        <v>2772586</v>
      </c>
      <c r="X129">
        <v>2793557</v>
      </c>
      <c r="Y129">
        <v>2819017</v>
      </c>
      <c r="Z129">
        <v>2854884</v>
      </c>
      <c r="AA129">
        <v>2902970</v>
      </c>
      <c r="AB129">
        <v>2961461</v>
      </c>
      <c r="AC129">
        <v>3028811</v>
      </c>
      <c r="AD129">
        <v>3102076</v>
      </c>
      <c r="AE129">
        <v>3178821</v>
      </c>
      <c r="AF129">
        <v>3258400</v>
      </c>
      <c r="AG129">
        <v>3341297</v>
      </c>
      <c r="AH129">
        <v>3426658</v>
      </c>
      <c r="AI129">
        <v>3513591</v>
      </c>
      <c r="AJ129">
        <v>3601092</v>
      </c>
      <c r="AK129">
        <v>3688810</v>
      </c>
      <c r="AL129">
        <v>3775997</v>
      </c>
      <c r="AM129">
        <v>3860901</v>
      </c>
      <c r="AN129">
        <v>3941436</v>
      </c>
      <c r="AO129">
        <v>4008756</v>
      </c>
      <c r="AP129">
        <v>4053288</v>
      </c>
      <c r="AQ129">
        <v>4089713</v>
      </c>
      <c r="AR129">
        <v>4118602</v>
      </c>
      <c r="AS129">
        <v>4141086</v>
      </c>
      <c r="AT129">
        <v>4158083</v>
      </c>
      <c r="AU129">
        <v>4169596</v>
      </c>
      <c r="AV129">
        <v>4175509</v>
      </c>
      <c r="AW129">
        <v>4177712</v>
      </c>
      <c r="AX129">
        <v>4178099</v>
      </c>
      <c r="AY129">
        <v>4178228</v>
      </c>
      <c r="AZ129">
        <v>4180125</v>
      </c>
      <c r="BA129">
        <v>4183414</v>
      </c>
      <c r="BB129">
        <v>4185755</v>
      </c>
      <c r="BC129">
        <v>4184307</v>
      </c>
      <c r="BD129">
        <v>4177321</v>
      </c>
      <c r="BE129">
        <v>4164141</v>
      </c>
      <c r="BF129">
        <v>4146252</v>
      </c>
      <c r="BG129">
        <v>4126057</v>
      </c>
      <c r="BH129">
        <v>4106894</v>
      </c>
      <c r="BI129">
        <v>4090743</v>
      </c>
      <c r="BJ129">
        <v>4078396</v>
      </c>
      <c r="BL129" t="str">
        <f t="shared" si="1"/>
        <v>L</v>
      </c>
    </row>
    <row r="130" spans="1:64">
      <c r="A130" t="s">
        <v>276</v>
      </c>
      <c r="B130" t="s">
        <v>539</v>
      </c>
      <c r="C130" t="s">
        <v>275</v>
      </c>
      <c r="D130" t="s">
        <v>534</v>
      </c>
      <c r="E130" t="s">
        <v>533</v>
      </c>
      <c r="F130">
        <v>1040666</v>
      </c>
      <c r="G130">
        <v>1043452</v>
      </c>
      <c r="H130">
        <v>1044424</v>
      </c>
      <c r="I130">
        <v>1042611</v>
      </c>
      <c r="J130">
        <v>1036790</v>
      </c>
      <c r="K130">
        <v>1026611</v>
      </c>
      <c r="L130">
        <v>1011398</v>
      </c>
      <c r="M130">
        <v>992034</v>
      </c>
      <c r="N130">
        <v>970589</v>
      </c>
      <c r="O130">
        <v>949844</v>
      </c>
      <c r="P130">
        <v>931017</v>
      </c>
      <c r="Q130">
        <v>916474</v>
      </c>
      <c r="R130">
        <v>904342</v>
      </c>
      <c r="S130">
        <v>891165</v>
      </c>
      <c r="T130">
        <v>873732</v>
      </c>
      <c r="U130">
        <v>850544</v>
      </c>
      <c r="V130">
        <v>821418</v>
      </c>
      <c r="W130">
        <v>788147</v>
      </c>
      <c r="X130">
        <v>752832</v>
      </c>
      <c r="Y130">
        <v>718230</v>
      </c>
      <c r="Z130">
        <v>685922</v>
      </c>
      <c r="AA130">
        <v>656579</v>
      </c>
      <c r="AB130">
        <v>629404</v>
      </c>
      <c r="AC130">
        <v>603434</v>
      </c>
      <c r="AD130">
        <v>577373</v>
      </c>
      <c r="AE130">
        <v>550787</v>
      </c>
      <c r="AF130">
        <v>523301</v>
      </c>
      <c r="AG130">
        <v>495795</v>
      </c>
      <c r="AH130">
        <v>469671</v>
      </c>
      <c r="AI130">
        <v>461366</v>
      </c>
      <c r="AJ130">
        <v>456269</v>
      </c>
      <c r="AK130">
        <v>454927</v>
      </c>
      <c r="AL130">
        <v>456634</v>
      </c>
      <c r="AM130">
        <v>459582</v>
      </c>
      <c r="AN130">
        <v>461337</v>
      </c>
      <c r="AO130">
        <v>460469</v>
      </c>
      <c r="AP130">
        <v>456283</v>
      </c>
      <c r="AQ130">
        <v>449705</v>
      </c>
      <c r="AR130">
        <v>443115</v>
      </c>
      <c r="AS130">
        <v>445561</v>
      </c>
      <c r="AT130">
        <v>452951</v>
      </c>
      <c r="AU130">
        <v>466516</v>
      </c>
      <c r="AV130">
        <v>485059</v>
      </c>
      <c r="AW130">
        <v>505324</v>
      </c>
      <c r="AX130">
        <v>522855</v>
      </c>
      <c r="AY130">
        <v>534876</v>
      </c>
      <c r="AZ130">
        <v>539506</v>
      </c>
      <c r="BA130">
        <v>538514</v>
      </c>
      <c r="BB130">
        <v>536821</v>
      </c>
      <c r="BC130">
        <v>541217</v>
      </c>
      <c r="BD130">
        <v>555891</v>
      </c>
      <c r="BE130">
        <v>582539</v>
      </c>
      <c r="BF130">
        <v>618189</v>
      </c>
      <c r="BG130">
        <v>656980</v>
      </c>
      <c r="BH130">
        <v>690884</v>
      </c>
      <c r="BI130">
        <v>714349</v>
      </c>
      <c r="BJ130">
        <v>725966</v>
      </c>
      <c r="BL130" t="str">
        <f t="shared" si="1"/>
        <v>L</v>
      </c>
    </row>
    <row r="131" spans="1:64">
      <c r="A131" t="s">
        <v>274</v>
      </c>
      <c r="B131" t="s">
        <v>539</v>
      </c>
      <c r="C131" t="s">
        <v>273</v>
      </c>
      <c r="D131" t="s">
        <v>534</v>
      </c>
      <c r="E131" t="s">
        <v>533</v>
      </c>
      <c r="F131">
        <v>911576</v>
      </c>
      <c r="G131">
        <v>924107</v>
      </c>
      <c r="H131">
        <v>936747</v>
      </c>
      <c r="I131">
        <v>949565</v>
      </c>
      <c r="J131">
        <v>962604</v>
      </c>
      <c r="K131">
        <v>975965</v>
      </c>
      <c r="L131">
        <v>989614</v>
      </c>
      <c r="M131">
        <v>1003562</v>
      </c>
      <c r="N131">
        <v>1017853</v>
      </c>
      <c r="O131">
        <v>1032620</v>
      </c>
      <c r="P131">
        <v>1047877</v>
      </c>
      <c r="Q131">
        <v>1063600</v>
      </c>
      <c r="R131">
        <v>1079759</v>
      </c>
      <c r="S131">
        <v>1096445</v>
      </c>
      <c r="T131">
        <v>1113635</v>
      </c>
      <c r="U131">
        <v>1131302</v>
      </c>
      <c r="V131">
        <v>1148686</v>
      </c>
      <c r="W131">
        <v>1165597</v>
      </c>
      <c r="X131">
        <v>1183040</v>
      </c>
      <c r="Y131">
        <v>1202435</v>
      </c>
      <c r="Z131">
        <v>1224251</v>
      </c>
      <c r="AA131">
        <v>1249581</v>
      </c>
      <c r="AB131">
        <v>1276550</v>
      </c>
      <c r="AC131">
        <v>1299725</v>
      </c>
      <c r="AD131">
        <v>1299037</v>
      </c>
      <c r="AE131">
        <v>1263504</v>
      </c>
      <c r="AF131">
        <v>1211977</v>
      </c>
      <c r="AG131">
        <v>1148819</v>
      </c>
      <c r="AH131">
        <v>1078323</v>
      </c>
      <c r="AI131">
        <v>1005781</v>
      </c>
      <c r="AJ131">
        <v>934904</v>
      </c>
      <c r="AK131">
        <v>865312</v>
      </c>
      <c r="AL131">
        <v>909844</v>
      </c>
      <c r="AM131">
        <v>959939</v>
      </c>
      <c r="AN131">
        <v>1026954</v>
      </c>
      <c r="AO131">
        <v>1120510</v>
      </c>
      <c r="AP131">
        <v>1249761</v>
      </c>
      <c r="AQ131">
        <v>1337158</v>
      </c>
      <c r="AR131">
        <v>1437625</v>
      </c>
      <c r="AS131">
        <v>1531658</v>
      </c>
      <c r="AT131">
        <v>1605785</v>
      </c>
      <c r="AU131">
        <v>1654904</v>
      </c>
      <c r="AV131">
        <v>1684054</v>
      </c>
      <c r="AW131">
        <v>1702679</v>
      </c>
      <c r="AX131">
        <v>1724602</v>
      </c>
      <c r="AY131">
        <v>1759401</v>
      </c>
      <c r="AZ131">
        <v>1809584</v>
      </c>
      <c r="BA131">
        <v>1870917</v>
      </c>
      <c r="BB131">
        <v>1938163</v>
      </c>
      <c r="BC131">
        <v>2003301</v>
      </c>
      <c r="BD131">
        <v>2060882</v>
      </c>
      <c r="BE131">
        <v>2109649</v>
      </c>
      <c r="BF131">
        <v>2151791</v>
      </c>
      <c r="BG131">
        <v>2189395</v>
      </c>
      <c r="BH131">
        <v>2225752</v>
      </c>
      <c r="BI131">
        <v>2263264</v>
      </c>
      <c r="BJ131">
        <v>2302298</v>
      </c>
      <c r="BL131" t="str">
        <f t="shared" ref="BL131:BL194" si="2">LEFT(A131,1)</f>
        <v>L</v>
      </c>
    </row>
    <row r="132" spans="1:64">
      <c r="A132" t="s">
        <v>272</v>
      </c>
      <c r="B132" t="s">
        <v>539</v>
      </c>
      <c r="C132" t="s">
        <v>271</v>
      </c>
      <c r="D132" t="s">
        <v>534</v>
      </c>
      <c r="E132" t="s">
        <v>533</v>
      </c>
      <c r="F132">
        <v>1052666</v>
      </c>
      <c r="G132">
        <v>1075660</v>
      </c>
      <c r="H132">
        <v>1099697</v>
      </c>
      <c r="I132">
        <v>1125052</v>
      </c>
      <c r="J132">
        <v>1152067</v>
      </c>
      <c r="K132">
        <v>1149771</v>
      </c>
      <c r="L132">
        <v>1141767</v>
      </c>
      <c r="M132">
        <v>1130351</v>
      </c>
      <c r="N132">
        <v>1115210</v>
      </c>
      <c r="O132">
        <v>1096467</v>
      </c>
      <c r="P132">
        <v>1073782</v>
      </c>
      <c r="Q132">
        <v>1047407</v>
      </c>
      <c r="R132">
        <v>1017299</v>
      </c>
      <c r="S132">
        <v>983775</v>
      </c>
      <c r="T132">
        <v>983374</v>
      </c>
      <c r="U132">
        <v>984388</v>
      </c>
      <c r="V132">
        <v>983151</v>
      </c>
      <c r="W132">
        <v>979991</v>
      </c>
      <c r="X132">
        <v>975206</v>
      </c>
      <c r="Y132">
        <v>969400</v>
      </c>
      <c r="Z132">
        <v>962814</v>
      </c>
      <c r="AA132">
        <v>955758</v>
      </c>
      <c r="AB132">
        <v>947623</v>
      </c>
      <c r="AC132">
        <v>937831</v>
      </c>
      <c r="AD132">
        <v>925439</v>
      </c>
      <c r="AE132">
        <v>951013</v>
      </c>
      <c r="AF132">
        <v>978475</v>
      </c>
      <c r="AG132">
        <v>1004411</v>
      </c>
      <c r="AH132">
        <v>1029191</v>
      </c>
      <c r="AI132">
        <v>1053268</v>
      </c>
      <c r="AJ132">
        <v>1077088</v>
      </c>
      <c r="AK132">
        <v>1100764</v>
      </c>
      <c r="AL132">
        <v>1124055</v>
      </c>
      <c r="AM132">
        <v>1146690</v>
      </c>
      <c r="AN132">
        <v>1168114</v>
      </c>
      <c r="AO132">
        <v>1188008</v>
      </c>
      <c r="AP132">
        <v>1206195</v>
      </c>
      <c r="AQ132">
        <v>1222516</v>
      </c>
      <c r="AR132">
        <v>1237517</v>
      </c>
      <c r="AS132">
        <v>1252139</v>
      </c>
      <c r="AT132">
        <v>1266849</v>
      </c>
      <c r="AU132">
        <v>1281743</v>
      </c>
      <c r="AV132">
        <v>1296534</v>
      </c>
      <c r="AW132">
        <v>1311044</v>
      </c>
      <c r="AX132">
        <v>1324987</v>
      </c>
      <c r="AY132">
        <v>1338111</v>
      </c>
      <c r="AZ132">
        <v>1350730</v>
      </c>
      <c r="BA132">
        <v>1362735</v>
      </c>
      <c r="BB132">
        <v>1372596</v>
      </c>
      <c r="BC132">
        <v>1378522</v>
      </c>
      <c r="BD132">
        <v>1379296</v>
      </c>
      <c r="BE132">
        <v>1374214</v>
      </c>
      <c r="BF132">
        <v>1364361</v>
      </c>
      <c r="BG132">
        <v>1352580</v>
      </c>
      <c r="BH132">
        <v>1342631</v>
      </c>
      <c r="BI132">
        <v>1337148</v>
      </c>
      <c r="BJ132">
        <v>1337065</v>
      </c>
      <c r="BL132" t="str">
        <f t="shared" si="2"/>
        <v>L</v>
      </c>
    </row>
    <row r="133" spans="1:64">
      <c r="A133" t="s">
        <v>270</v>
      </c>
      <c r="B133" t="s">
        <v>539</v>
      </c>
      <c r="C133" t="s">
        <v>269</v>
      </c>
      <c r="D133" t="s">
        <v>534</v>
      </c>
      <c r="E133" t="s">
        <v>533</v>
      </c>
      <c r="F133">
        <v>70605</v>
      </c>
      <c r="G133">
        <v>71189</v>
      </c>
      <c r="H133">
        <v>71886</v>
      </c>
      <c r="I133">
        <v>72689</v>
      </c>
      <c r="J133">
        <v>73560</v>
      </c>
      <c r="K133">
        <v>74480</v>
      </c>
      <c r="L133">
        <v>75461</v>
      </c>
      <c r="M133">
        <v>76484</v>
      </c>
      <c r="N133">
        <v>77500</v>
      </c>
      <c r="O133">
        <v>78445</v>
      </c>
      <c r="P133">
        <v>79258</v>
      </c>
      <c r="Q133">
        <v>79926</v>
      </c>
      <c r="R133">
        <v>80460</v>
      </c>
      <c r="S133">
        <v>80947</v>
      </c>
      <c r="T133">
        <v>81466</v>
      </c>
      <c r="U133">
        <v>82107</v>
      </c>
      <c r="V133">
        <v>82889</v>
      </c>
      <c r="W133">
        <v>83800</v>
      </c>
      <c r="X133">
        <v>84766</v>
      </c>
      <c r="Y133">
        <v>85743</v>
      </c>
      <c r="Z133">
        <v>86673</v>
      </c>
      <c r="AA133">
        <v>87528</v>
      </c>
      <c r="AB133">
        <v>88337</v>
      </c>
      <c r="AC133">
        <v>89153</v>
      </c>
      <c r="AD133">
        <v>90061</v>
      </c>
      <c r="AE133">
        <v>91118</v>
      </c>
      <c r="AF133">
        <v>92342</v>
      </c>
      <c r="AG133">
        <v>93705</v>
      </c>
      <c r="AH133">
        <v>95110</v>
      </c>
      <c r="AI133">
        <v>96446</v>
      </c>
      <c r="AJ133">
        <v>97629</v>
      </c>
      <c r="AK133">
        <v>98709</v>
      </c>
      <c r="AL133">
        <v>100243</v>
      </c>
      <c r="AM133">
        <v>101691</v>
      </c>
      <c r="AN133">
        <v>103176</v>
      </c>
      <c r="AO133">
        <v>104747</v>
      </c>
      <c r="AP133">
        <v>106441</v>
      </c>
      <c r="AQ133">
        <v>108229</v>
      </c>
      <c r="AR133">
        <v>110034</v>
      </c>
      <c r="AS133">
        <v>111769</v>
      </c>
      <c r="AT133">
        <v>113358</v>
      </c>
      <c r="AU133">
        <v>114929</v>
      </c>
      <c r="AV133">
        <v>117699</v>
      </c>
      <c r="AW133">
        <v>120382</v>
      </c>
      <c r="AX133">
        <v>123095</v>
      </c>
      <c r="AY133">
        <v>125921</v>
      </c>
      <c r="AZ133">
        <v>128905</v>
      </c>
      <c r="BA133">
        <v>132017</v>
      </c>
      <c r="BB133">
        <v>135154</v>
      </c>
      <c r="BC133">
        <v>138164</v>
      </c>
      <c r="BD133">
        <v>140739</v>
      </c>
      <c r="BE133">
        <v>141760</v>
      </c>
      <c r="BF133">
        <v>142578</v>
      </c>
      <c r="BG133">
        <v>143235</v>
      </c>
      <c r="BH133">
        <v>143824</v>
      </c>
      <c r="BI133">
        <v>144416</v>
      </c>
      <c r="BJ133">
        <v>145011</v>
      </c>
      <c r="BL133" t="str">
        <f t="shared" si="2"/>
        <v>S</v>
      </c>
    </row>
    <row r="134" spans="1:64">
      <c r="A134" t="s">
        <v>268</v>
      </c>
      <c r="B134" t="s">
        <v>536</v>
      </c>
      <c r="C134" t="s">
        <v>267</v>
      </c>
      <c r="D134" t="s">
        <v>534</v>
      </c>
      <c r="E134" t="s">
        <v>533</v>
      </c>
      <c r="F134">
        <v>111808029</v>
      </c>
      <c r="G134">
        <v>113129296</v>
      </c>
      <c r="H134">
        <v>114428564</v>
      </c>
      <c r="I134">
        <v>115701136</v>
      </c>
      <c r="J134">
        <v>116911534</v>
      </c>
      <c r="K134">
        <v>118170888</v>
      </c>
      <c r="L134">
        <v>119360310</v>
      </c>
      <c r="M134">
        <v>120481859</v>
      </c>
      <c r="N134">
        <v>121534718</v>
      </c>
      <c r="O134">
        <v>122538653</v>
      </c>
      <c r="P134">
        <v>123501673</v>
      </c>
      <c r="Q134">
        <v>124388694</v>
      </c>
      <c r="R134">
        <v>125228736</v>
      </c>
      <c r="S134">
        <v>126072132</v>
      </c>
      <c r="T134">
        <v>126865967</v>
      </c>
      <c r="U134">
        <v>127577781</v>
      </c>
      <c r="V134">
        <v>128214390</v>
      </c>
      <c r="W134">
        <v>128765407</v>
      </c>
      <c r="X134">
        <v>129242808</v>
      </c>
      <c r="Y134">
        <v>129662942</v>
      </c>
      <c r="Z134">
        <v>130008500</v>
      </c>
      <c r="AA134">
        <v>130333456</v>
      </c>
      <c r="AB134">
        <v>130685372</v>
      </c>
      <c r="AC134">
        <v>131017742</v>
      </c>
      <c r="AD134">
        <v>131278318</v>
      </c>
      <c r="AE134">
        <v>131458000</v>
      </c>
      <c r="AF134">
        <v>131584057</v>
      </c>
      <c r="AG134">
        <v>131652176</v>
      </c>
      <c r="AH134">
        <v>131655152</v>
      </c>
      <c r="AI134">
        <v>131618771</v>
      </c>
      <c r="AJ134">
        <v>131568287</v>
      </c>
      <c r="AK134">
        <v>131584585</v>
      </c>
      <c r="AL134">
        <v>131620836</v>
      </c>
      <c r="AM134">
        <v>131627196</v>
      </c>
      <c r="AN134">
        <v>131560215</v>
      </c>
      <c r="AO134">
        <v>131434340</v>
      </c>
      <c r="AP134">
        <v>131320921</v>
      </c>
      <c r="AQ134">
        <v>131063844</v>
      </c>
      <c r="AR134">
        <v>130727030</v>
      </c>
      <c r="AS134">
        <v>130363512</v>
      </c>
      <c r="AT134">
        <v>129911819</v>
      </c>
      <c r="AU134">
        <v>129832879</v>
      </c>
      <c r="AV134">
        <v>129796650</v>
      </c>
      <c r="AW134">
        <v>129730877</v>
      </c>
      <c r="AX134">
        <v>129624577</v>
      </c>
      <c r="AY134">
        <v>129508813</v>
      </c>
      <c r="AZ134">
        <v>129379270</v>
      </c>
      <c r="BA134">
        <v>129235652</v>
      </c>
      <c r="BB134">
        <v>129072614</v>
      </c>
      <c r="BC134">
        <v>128892772</v>
      </c>
      <c r="BD134">
        <v>128682548</v>
      </c>
      <c r="BE134">
        <v>128442209</v>
      </c>
      <c r="BF134">
        <v>128192056</v>
      </c>
      <c r="BG134">
        <v>127928335</v>
      </c>
      <c r="BH134">
        <v>127643423</v>
      </c>
      <c r="BI134">
        <v>127339140</v>
      </c>
      <c r="BJ134">
        <v>127014019</v>
      </c>
      <c r="BL134" t="str">
        <f t="shared" si="2"/>
        <v>L</v>
      </c>
    </row>
    <row r="135" spans="1:64">
      <c r="A135" t="s">
        <v>266</v>
      </c>
      <c r="B135" t="s">
        <v>536</v>
      </c>
      <c r="C135" t="s">
        <v>265</v>
      </c>
      <c r="D135" t="s">
        <v>534</v>
      </c>
      <c r="E135" t="s">
        <v>533</v>
      </c>
      <c r="F135">
        <v>217659285</v>
      </c>
      <c r="G135">
        <v>222175288</v>
      </c>
      <c r="H135">
        <v>226782373</v>
      </c>
      <c r="I135">
        <v>231527655</v>
      </c>
      <c r="J135">
        <v>236451140</v>
      </c>
      <c r="K135">
        <v>241583844</v>
      </c>
      <c r="L135">
        <v>246950469</v>
      </c>
      <c r="M135">
        <v>252452203</v>
      </c>
      <c r="N135">
        <v>258045847</v>
      </c>
      <c r="O135">
        <v>263593615</v>
      </c>
      <c r="P135">
        <v>269058311</v>
      </c>
      <c r="Q135">
        <v>274296222</v>
      </c>
      <c r="R135">
        <v>279378746</v>
      </c>
      <c r="S135">
        <v>284451411</v>
      </c>
      <c r="T135">
        <v>289635134</v>
      </c>
      <c r="U135">
        <v>296947346</v>
      </c>
      <c r="V135">
        <v>302556528</v>
      </c>
      <c r="W135">
        <v>308316247</v>
      </c>
      <c r="X135">
        <v>314208587</v>
      </c>
      <c r="Y135">
        <v>320327794</v>
      </c>
      <c r="Z135">
        <v>326343428</v>
      </c>
      <c r="AA135">
        <v>332777174</v>
      </c>
      <c r="AB135">
        <v>340019093</v>
      </c>
      <c r="AC135">
        <v>347358069</v>
      </c>
      <c r="AD135">
        <v>354780288</v>
      </c>
      <c r="AE135">
        <v>362322308</v>
      </c>
      <c r="AF135">
        <v>370055550</v>
      </c>
      <c r="AG135">
        <v>377973609</v>
      </c>
      <c r="AH135">
        <v>386084111</v>
      </c>
      <c r="AI135">
        <v>394486986</v>
      </c>
      <c r="AJ135">
        <v>403103693</v>
      </c>
      <c r="AK135">
        <v>412178187</v>
      </c>
      <c r="AL135">
        <v>421667149</v>
      </c>
      <c r="AM135">
        <v>431406563</v>
      </c>
      <c r="AN135">
        <v>441480557</v>
      </c>
      <c r="AO135">
        <v>451572222</v>
      </c>
      <c r="AP135">
        <v>461602108</v>
      </c>
      <c r="AQ135">
        <v>471539261</v>
      </c>
      <c r="AR135">
        <v>481569278</v>
      </c>
      <c r="AS135">
        <v>491777922</v>
      </c>
      <c r="AT135">
        <v>502207272</v>
      </c>
      <c r="AU135">
        <v>512591895</v>
      </c>
      <c r="AV135">
        <v>523000493</v>
      </c>
      <c r="AW135">
        <v>533402820</v>
      </c>
      <c r="AX135">
        <v>543728448</v>
      </c>
      <c r="AY135">
        <v>553858701</v>
      </c>
      <c r="AZ135">
        <v>563802263</v>
      </c>
      <c r="BA135">
        <v>573596937</v>
      </c>
      <c r="BB135">
        <v>583212372</v>
      </c>
      <c r="BC135">
        <v>592926499</v>
      </c>
      <c r="BD135">
        <v>602831479</v>
      </c>
      <c r="BE135">
        <v>612960554</v>
      </c>
      <c r="BF135">
        <v>623277984</v>
      </c>
      <c r="BG135">
        <v>633732056</v>
      </c>
      <c r="BH135">
        <v>644225024</v>
      </c>
      <c r="BI135">
        <v>654691925</v>
      </c>
      <c r="BJ135">
        <v>665111629</v>
      </c>
      <c r="BL135" t="str">
        <f t="shared" si="2"/>
        <v>L</v>
      </c>
    </row>
    <row r="136" spans="1:64">
      <c r="A136" t="s">
        <v>264</v>
      </c>
      <c r="B136" t="s">
        <v>536</v>
      </c>
      <c r="C136" t="s">
        <v>263</v>
      </c>
      <c r="D136" t="s">
        <v>534</v>
      </c>
      <c r="E136" t="s">
        <v>533</v>
      </c>
      <c r="F136">
        <v>136433464</v>
      </c>
      <c r="G136">
        <v>138956858</v>
      </c>
      <c r="H136">
        <v>141535791</v>
      </c>
      <c r="I136">
        <v>144179850</v>
      </c>
      <c r="J136">
        <v>146935522</v>
      </c>
      <c r="K136">
        <v>149827331</v>
      </c>
      <c r="L136">
        <v>152860797</v>
      </c>
      <c r="M136">
        <v>156018050</v>
      </c>
      <c r="N136">
        <v>159151955</v>
      </c>
      <c r="O136">
        <v>162255391</v>
      </c>
      <c r="P136">
        <v>165426040</v>
      </c>
      <c r="Q136">
        <v>168947359</v>
      </c>
      <c r="R136">
        <v>172509095</v>
      </c>
      <c r="S136">
        <v>176118762</v>
      </c>
      <c r="T136">
        <v>179758259</v>
      </c>
      <c r="U136">
        <v>183434465</v>
      </c>
      <c r="V136">
        <v>187227233</v>
      </c>
      <c r="W136">
        <v>191062285</v>
      </c>
      <c r="X136">
        <v>194936661</v>
      </c>
      <c r="Y136">
        <v>198963220</v>
      </c>
      <c r="Z136">
        <v>203063459</v>
      </c>
      <c r="AA136">
        <v>207143319</v>
      </c>
      <c r="AB136">
        <v>211266944</v>
      </c>
      <c r="AC136">
        <v>215426432</v>
      </c>
      <c r="AD136">
        <v>219709111</v>
      </c>
      <c r="AE136">
        <v>224124486</v>
      </c>
      <c r="AF136">
        <v>228776156</v>
      </c>
      <c r="AG136">
        <v>233661169</v>
      </c>
      <c r="AH136">
        <v>238759800</v>
      </c>
      <c r="AI136">
        <v>244131609</v>
      </c>
      <c r="AJ136">
        <v>249703736</v>
      </c>
      <c r="AK136">
        <v>255642150</v>
      </c>
      <c r="AL136">
        <v>261883785</v>
      </c>
      <c r="AM136">
        <v>268380637</v>
      </c>
      <c r="AN136">
        <v>275063773</v>
      </c>
      <c r="AO136">
        <v>281844514</v>
      </c>
      <c r="AP136">
        <v>288666632</v>
      </c>
      <c r="AQ136">
        <v>295484287</v>
      </c>
      <c r="AR136">
        <v>302459325</v>
      </c>
      <c r="AS136">
        <v>309634099</v>
      </c>
      <c r="AT136">
        <v>317055521</v>
      </c>
      <c r="AU136">
        <v>324660364</v>
      </c>
      <c r="AV136">
        <v>332561229</v>
      </c>
      <c r="AW136">
        <v>340637246</v>
      </c>
      <c r="AX136">
        <v>348837609</v>
      </c>
      <c r="AY136">
        <v>357076920</v>
      </c>
      <c r="AZ136">
        <v>365385746</v>
      </c>
      <c r="BA136">
        <v>373768926</v>
      </c>
      <c r="BB136">
        <v>382119339</v>
      </c>
      <c r="BC136">
        <v>390616742</v>
      </c>
      <c r="BD136">
        <v>399276222</v>
      </c>
      <c r="BE136">
        <v>408104719</v>
      </c>
      <c r="BF136">
        <v>417075887</v>
      </c>
      <c r="BG136">
        <v>426163001</v>
      </c>
      <c r="BH136">
        <v>435317846</v>
      </c>
      <c r="BI136">
        <v>444506717</v>
      </c>
      <c r="BJ136">
        <v>453715289</v>
      </c>
      <c r="BL136" t="str">
        <f t="shared" si="2"/>
        <v>L</v>
      </c>
    </row>
    <row r="137" spans="1:64">
      <c r="A137" t="s">
        <v>262</v>
      </c>
      <c r="B137" t="s">
        <v>539</v>
      </c>
      <c r="C137" t="s">
        <v>261</v>
      </c>
      <c r="D137" t="s">
        <v>534</v>
      </c>
      <c r="E137" t="s">
        <v>533</v>
      </c>
      <c r="F137">
        <v>13124</v>
      </c>
      <c r="G137">
        <v>13462</v>
      </c>
      <c r="H137">
        <v>13814</v>
      </c>
      <c r="I137">
        <v>14194</v>
      </c>
      <c r="J137">
        <v>14594</v>
      </c>
      <c r="K137">
        <v>15018</v>
      </c>
      <c r="L137">
        <v>15463</v>
      </c>
      <c r="M137">
        <v>15938</v>
      </c>
      <c r="N137">
        <v>16421</v>
      </c>
      <c r="O137">
        <v>16891</v>
      </c>
      <c r="P137">
        <v>17341</v>
      </c>
      <c r="Q137">
        <v>17736</v>
      </c>
      <c r="R137">
        <v>18085</v>
      </c>
      <c r="S137">
        <v>18424</v>
      </c>
      <c r="T137">
        <v>18768</v>
      </c>
      <c r="U137">
        <v>19138</v>
      </c>
      <c r="V137">
        <v>19544</v>
      </c>
      <c r="W137">
        <v>19967</v>
      </c>
      <c r="X137">
        <v>20395</v>
      </c>
      <c r="Y137">
        <v>20794</v>
      </c>
      <c r="Z137">
        <v>21139</v>
      </c>
      <c r="AA137">
        <v>21455</v>
      </c>
      <c r="AB137">
        <v>21731</v>
      </c>
      <c r="AC137">
        <v>21974</v>
      </c>
      <c r="AD137">
        <v>22214</v>
      </c>
      <c r="AE137">
        <v>22455</v>
      </c>
      <c r="AF137">
        <v>22713</v>
      </c>
      <c r="AG137">
        <v>22981</v>
      </c>
      <c r="AH137">
        <v>23262</v>
      </c>
      <c r="AI137">
        <v>23560</v>
      </c>
      <c r="AJ137">
        <v>23881</v>
      </c>
      <c r="AK137">
        <v>24212</v>
      </c>
      <c r="AL137">
        <v>24560</v>
      </c>
      <c r="AM137">
        <v>24937</v>
      </c>
      <c r="AN137">
        <v>25335</v>
      </c>
      <c r="AO137">
        <v>25751</v>
      </c>
      <c r="AP137">
        <v>26222</v>
      </c>
      <c r="AQ137">
        <v>26746</v>
      </c>
      <c r="AR137">
        <v>27275</v>
      </c>
      <c r="AS137">
        <v>27780</v>
      </c>
      <c r="AT137">
        <v>28250</v>
      </c>
      <c r="AU137">
        <v>28633</v>
      </c>
      <c r="AV137">
        <v>28947</v>
      </c>
      <c r="AW137">
        <v>29224</v>
      </c>
      <c r="AX137">
        <v>29478</v>
      </c>
      <c r="AY137">
        <v>29715</v>
      </c>
      <c r="AZ137">
        <v>29942</v>
      </c>
      <c r="BA137">
        <v>30155</v>
      </c>
      <c r="BB137">
        <v>30361</v>
      </c>
      <c r="BC137">
        <v>30573</v>
      </c>
      <c r="BD137">
        <v>30796</v>
      </c>
      <c r="BE137">
        <v>31038</v>
      </c>
      <c r="BF137">
        <v>31295</v>
      </c>
      <c r="BG137">
        <v>31556</v>
      </c>
      <c r="BH137">
        <v>31816</v>
      </c>
      <c r="BI137">
        <v>32058</v>
      </c>
      <c r="BJ137">
        <v>32286</v>
      </c>
      <c r="BL137" t="str">
        <f t="shared" si="2"/>
        <v>L</v>
      </c>
    </row>
    <row r="138" spans="1:64">
      <c r="A138" t="s">
        <v>260</v>
      </c>
      <c r="B138" t="s">
        <v>539</v>
      </c>
      <c r="C138" t="s">
        <v>259</v>
      </c>
      <c r="D138" t="s">
        <v>534</v>
      </c>
      <c r="E138" t="s">
        <v>533</v>
      </c>
      <c r="F138">
        <v>8269988</v>
      </c>
      <c r="G138">
        <v>8480925</v>
      </c>
      <c r="H138">
        <v>8693484</v>
      </c>
      <c r="I138">
        <v>8791949</v>
      </c>
      <c r="J138">
        <v>9020379</v>
      </c>
      <c r="K138">
        <v>9196233</v>
      </c>
      <c r="L138">
        <v>9380895</v>
      </c>
      <c r="M138">
        <v>9553861</v>
      </c>
      <c r="N138">
        <v>9744459</v>
      </c>
      <c r="O138">
        <v>9908805</v>
      </c>
      <c r="P138">
        <v>10072018</v>
      </c>
      <c r="Q138">
        <v>10163421</v>
      </c>
      <c r="R138">
        <v>10299732</v>
      </c>
      <c r="S138">
        <v>10502909</v>
      </c>
      <c r="T138">
        <v>10676882</v>
      </c>
      <c r="U138">
        <v>10866574</v>
      </c>
      <c r="V138">
        <v>11064132</v>
      </c>
      <c r="W138">
        <v>11265275</v>
      </c>
      <c r="X138">
        <v>11485670</v>
      </c>
      <c r="Y138">
        <v>11734187</v>
      </c>
      <c r="Z138">
        <v>11977661</v>
      </c>
      <c r="AA138">
        <v>12074174</v>
      </c>
      <c r="AB138">
        <v>12278483</v>
      </c>
      <c r="AC138">
        <v>12477970</v>
      </c>
      <c r="AD138">
        <v>12678485</v>
      </c>
      <c r="AE138">
        <v>12882160</v>
      </c>
      <c r="AF138">
        <v>13089150</v>
      </c>
      <c r="AG138">
        <v>13299619</v>
      </c>
      <c r="AH138">
        <v>13508361</v>
      </c>
      <c r="AI138">
        <v>13712279</v>
      </c>
      <c r="AJ138">
        <v>13907299</v>
      </c>
      <c r="AK138">
        <v>14095218</v>
      </c>
      <c r="AL138">
        <v>14274875</v>
      </c>
      <c r="AM138">
        <v>14443179</v>
      </c>
      <c r="AN138">
        <v>14595414</v>
      </c>
      <c r="AO138">
        <v>14729587</v>
      </c>
      <c r="AP138">
        <v>14842607</v>
      </c>
      <c r="AQ138">
        <v>14936910</v>
      </c>
      <c r="AR138">
        <v>15022455</v>
      </c>
      <c r="AS138">
        <v>15111919</v>
      </c>
      <c r="AT138">
        <v>15214458</v>
      </c>
      <c r="AU138">
        <v>15332525</v>
      </c>
      <c r="AV138">
        <v>15450815</v>
      </c>
      <c r="AW138">
        <v>15570583</v>
      </c>
      <c r="AX138">
        <v>15691202</v>
      </c>
      <c r="AY138">
        <v>15811855</v>
      </c>
      <c r="AZ138">
        <v>15934176</v>
      </c>
      <c r="BA138">
        <v>16057545</v>
      </c>
      <c r="BB138">
        <v>16181571</v>
      </c>
      <c r="BC138">
        <v>16307267</v>
      </c>
      <c r="BD138">
        <v>16432998</v>
      </c>
      <c r="BE138">
        <v>16559583</v>
      </c>
      <c r="BF138">
        <v>16687838</v>
      </c>
      <c r="BG138">
        <v>16817945</v>
      </c>
      <c r="BH138">
        <v>16965753</v>
      </c>
      <c r="BI138">
        <v>17117481</v>
      </c>
      <c r="BJ138">
        <v>17300164</v>
      </c>
      <c r="BL138" t="str">
        <f t="shared" si="2"/>
        <v>S</v>
      </c>
    </row>
    <row r="139" spans="1:64">
      <c r="A139" t="s">
        <v>258</v>
      </c>
      <c r="B139" t="s">
        <v>536</v>
      </c>
      <c r="C139" t="s">
        <v>257</v>
      </c>
      <c r="D139" t="s">
        <v>534</v>
      </c>
      <c r="E139" t="s">
        <v>533</v>
      </c>
      <c r="F139">
        <v>765544423</v>
      </c>
      <c r="G139">
        <v>780576951</v>
      </c>
      <c r="H139">
        <v>795755372</v>
      </c>
      <c r="I139">
        <v>811240208</v>
      </c>
      <c r="J139">
        <v>827230902</v>
      </c>
      <c r="K139">
        <v>843515718</v>
      </c>
      <c r="L139">
        <v>860207013</v>
      </c>
      <c r="M139">
        <v>877168777</v>
      </c>
      <c r="N139">
        <v>894494004</v>
      </c>
      <c r="O139">
        <v>912122178</v>
      </c>
      <c r="P139">
        <v>930094582</v>
      </c>
      <c r="Q139">
        <v>948068597</v>
      </c>
      <c r="R139">
        <v>965612758</v>
      </c>
      <c r="S139">
        <v>983460798</v>
      </c>
      <c r="T139">
        <v>1001629246</v>
      </c>
      <c r="U139">
        <v>1022154324</v>
      </c>
      <c r="V139">
        <v>1041168266</v>
      </c>
      <c r="W139">
        <v>1060586732</v>
      </c>
      <c r="X139">
        <v>1080389309</v>
      </c>
      <c r="Y139">
        <v>1100760646</v>
      </c>
      <c r="Z139">
        <v>1121379927</v>
      </c>
      <c r="AA139">
        <v>1142274230</v>
      </c>
      <c r="AB139">
        <v>1164850285</v>
      </c>
      <c r="AC139">
        <v>1187670133</v>
      </c>
      <c r="AD139">
        <v>1210509701</v>
      </c>
      <c r="AE139">
        <v>1233323727</v>
      </c>
      <c r="AF139">
        <v>1256128595</v>
      </c>
      <c r="AG139">
        <v>1278905104</v>
      </c>
      <c r="AH139">
        <v>1301518044</v>
      </c>
      <c r="AI139">
        <v>1324052237</v>
      </c>
      <c r="AJ139">
        <v>1346879510</v>
      </c>
      <c r="AK139">
        <v>1369734988</v>
      </c>
      <c r="AL139">
        <v>1392573239</v>
      </c>
      <c r="AM139">
        <v>1415071061</v>
      </c>
      <c r="AN139">
        <v>1437310474</v>
      </c>
      <c r="AO139">
        <v>1459349138</v>
      </c>
      <c r="AP139">
        <v>1481151273</v>
      </c>
      <c r="AQ139">
        <v>1502588078</v>
      </c>
      <c r="AR139">
        <v>1523663193</v>
      </c>
      <c r="AS139">
        <v>1544379308</v>
      </c>
      <c r="AT139">
        <v>1564656040</v>
      </c>
      <c r="AU139">
        <v>1584705396</v>
      </c>
      <c r="AV139">
        <v>1603290771</v>
      </c>
      <c r="AW139">
        <v>1621477374</v>
      </c>
      <c r="AX139">
        <v>1639250599</v>
      </c>
      <c r="AY139">
        <v>1656551117</v>
      </c>
      <c r="AZ139">
        <v>1673370983</v>
      </c>
      <c r="BA139">
        <v>1689754073</v>
      </c>
      <c r="BB139">
        <v>1705709548</v>
      </c>
      <c r="BC139">
        <v>1721268860</v>
      </c>
      <c r="BD139">
        <v>1736572452</v>
      </c>
      <c r="BE139">
        <v>1751433618</v>
      </c>
      <c r="BF139">
        <v>1765583909</v>
      </c>
      <c r="BG139">
        <v>1779253613</v>
      </c>
      <c r="BH139">
        <v>1792410081</v>
      </c>
      <c r="BI139">
        <v>1805108880</v>
      </c>
      <c r="BJ139">
        <v>1817306610</v>
      </c>
      <c r="BL139" t="str">
        <f t="shared" si="2"/>
        <v>L</v>
      </c>
    </row>
    <row r="140" spans="1:64">
      <c r="A140" t="s">
        <v>256</v>
      </c>
      <c r="B140" t="s">
        <v>536</v>
      </c>
      <c r="C140" t="s">
        <v>255</v>
      </c>
      <c r="D140" t="s">
        <v>534</v>
      </c>
      <c r="E140" t="s">
        <v>533</v>
      </c>
      <c r="F140">
        <v>1740624636</v>
      </c>
      <c r="G140">
        <v>1751573700</v>
      </c>
      <c r="H140">
        <v>1772732679</v>
      </c>
      <c r="I140">
        <v>1803215944</v>
      </c>
      <c r="J140">
        <v>1833529666</v>
      </c>
      <c r="K140">
        <v>1870110161</v>
      </c>
      <c r="L140">
        <v>1909482710</v>
      </c>
      <c r="M140">
        <v>1948253255</v>
      </c>
      <c r="N140">
        <v>1987931415</v>
      </c>
      <c r="O140">
        <v>2029114515</v>
      </c>
      <c r="P140">
        <v>2071322136</v>
      </c>
      <c r="Q140">
        <v>2114039522</v>
      </c>
      <c r="R140">
        <v>2154853960</v>
      </c>
      <c r="S140">
        <v>2194247447</v>
      </c>
      <c r="T140">
        <v>2231734836</v>
      </c>
      <c r="U140">
        <v>2269585833</v>
      </c>
      <c r="V140">
        <v>2305018799</v>
      </c>
      <c r="W140">
        <v>2339515523</v>
      </c>
      <c r="X140">
        <v>2371172614</v>
      </c>
      <c r="Y140">
        <v>2400411485</v>
      </c>
      <c r="Z140">
        <v>2429316924</v>
      </c>
      <c r="AA140">
        <v>2458278758</v>
      </c>
      <c r="AB140">
        <v>2490025215</v>
      </c>
      <c r="AC140">
        <v>2523127240</v>
      </c>
      <c r="AD140">
        <v>2555046682</v>
      </c>
      <c r="AE140">
        <v>2587213893</v>
      </c>
      <c r="AF140">
        <v>2620396018</v>
      </c>
      <c r="AG140">
        <v>2654548966</v>
      </c>
      <c r="AH140">
        <v>2688499017</v>
      </c>
      <c r="AI140">
        <v>2721976815</v>
      </c>
      <c r="AJ140">
        <v>2755050140</v>
      </c>
      <c r="AK140">
        <v>2785954383</v>
      </c>
      <c r="AL140">
        <v>2815505190</v>
      </c>
      <c r="AM140">
        <v>2843974473</v>
      </c>
      <c r="AN140">
        <v>2871613039</v>
      </c>
      <c r="AO140">
        <v>2898370947</v>
      </c>
      <c r="AP140">
        <v>2924197826</v>
      </c>
      <c r="AQ140">
        <v>2949178605</v>
      </c>
      <c r="AR140">
        <v>2972878232</v>
      </c>
      <c r="AS140">
        <v>2995206241</v>
      </c>
      <c r="AT140">
        <v>3015915033</v>
      </c>
      <c r="AU140">
        <v>3032976842</v>
      </c>
      <c r="AV140">
        <v>3046610661.8828702</v>
      </c>
      <c r="AW140">
        <v>3059153699.8989301</v>
      </c>
      <c r="AX140">
        <v>3070716999.9913702</v>
      </c>
      <c r="AY140">
        <v>3081458498.2439699</v>
      </c>
      <c r="AZ140">
        <v>3091769853.4849901</v>
      </c>
      <c r="BA140">
        <v>3101438832.9909301</v>
      </c>
      <c r="BB140">
        <v>3110372093.2955298</v>
      </c>
      <c r="BC140">
        <v>3119010303.1101999</v>
      </c>
      <c r="BD140">
        <v>3127160848.3622298</v>
      </c>
      <c r="BE140">
        <v>3134865484.35782</v>
      </c>
      <c r="BF140">
        <v>3142475493.07723</v>
      </c>
      <c r="BG140">
        <v>3150158973.6100798</v>
      </c>
      <c r="BH140">
        <v>3157797119.7391601</v>
      </c>
      <c r="BI140">
        <v>3165290960.6820302</v>
      </c>
      <c r="BJ140">
        <v>3172817494</v>
      </c>
      <c r="BL140" t="str">
        <f t="shared" si="2"/>
        <v>L</v>
      </c>
    </row>
    <row r="141" spans="1:64">
      <c r="A141" t="s">
        <v>254</v>
      </c>
      <c r="B141" t="s">
        <v>539</v>
      </c>
      <c r="C141" t="s">
        <v>253</v>
      </c>
      <c r="D141" t="s">
        <v>534</v>
      </c>
      <c r="E141" t="s">
        <v>533</v>
      </c>
      <c r="F141">
        <v>821683</v>
      </c>
      <c r="G141">
        <v>832150</v>
      </c>
      <c r="H141">
        <v>842790</v>
      </c>
      <c r="I141">
        <v>853454</v>
      </c>
      <c r="J141">
        <v>863977</v>
      </c>
      <c r="K141">
        <v>874219</v>
      </c>
      <c r="L141">
        <v>884933</v>
      </c>
      <c r="M141">
        <v>899377</v>
      </c>
      <c r="N141">
        <v>914135</v>
      </c>
      <c r="O141">
        <v>929070</v>
      </c>
      <c r="P141">
        <v>944125</v>
      </c>
      <c r="Q141">
        <v>959141</v>
      </c>
      <c r="R141">
        <v>974368</v>
      </c>
      <c r="S141">
        <v>990356</v>
      </c>
      <c r="T141">
        <v>1007480</v>
      </c>
      <c r="U141">
        <v>1026113</v>
      </c>
      <c r="V141">
        <v>1047441</v>
      </c>
      <c r="W141">
        <v>1074318</v>
      </c>
      <c r="X141">
        <v>1102468</v>
      </c>
      <c r="Y141">
        <v>1131251</v>
      </c>
      <c r="Z141">
        <v>1160109</v>
      </c>
      <c r="AA141">
        <v>1189031</v>
      </c>
      <c r="AB141">
        <v>1217987</v>
      </c>
      <c r="AC141">
        <v>1246405</v>
      </c>
      <c r="AD141">
        <v>1273603</v>
      </c>
      <c r="AE141">
        <v>1299180</v>
      </c>
      <c r="AF141">
        <v>1321303</v>
      </c>
      <c r="AG141">
        <v>1336394</v>
      </c>
      <c r="AH141">
        <v>1350263</v>
      </c>
      <c r="AI141">
        <v>1364441</v>
      </c>
      <c r="AJ141">
        <v>1379916</v>
      </c>
      <c r="AK141">
        <v>1397071</v>
      </c>
      <c r="AL141">
        <v>1415286</v>
      </c>
      <c r="AM141">
        <v>1433354</v>
      </c>
      <c r="AN141">
        <v>1449570</v>
      </c>
      <c r="AO141">
        <v>1462721</v>
      </c>
      <c r="AP141">
        <v>1473231</v>
      </c>
      <c r="AQ141">
        <v>1483684</v>
      </c>
      <c r="AR141">
        <v>1491812</v>
      </c>
      <c r="AS141">
        <v>1498224</v>
      </c>
      <c r="AT141">
        <v>1503406</v>
      </c>
      <c r="AU141">
        <v>1507500</v>
      </c>
      <c r="AV141">
        <v>1510493</v>
      </c>
      <c r="AW141">
        <v>1512669</v>
      </c>
      <c r="AX141">
        <v>1514322</v>
      </c>
      <c r="AY141">
        <v>1515789</v>
      </c>
      <c r="AZ141">
        <v>1517098</v>
      </c>
      <c r="BA141">
        <v>1520553</v>
      </c>
      <c r="BB141">
        <v>1524467</v>
      </c>
      <c r="BC141">
        <v>1529369</v>
      </c>
      <c r="BD141">
        <v>1535453</v>
      </c>
      <c r="BE141">
        <v>1542902</v>
      </c>
      <c r="BF141">
        <v>1551563</v>
      </c>
      <c r="BG141">
        <v>1561109</v>
      </c>
      <c r="BH141">
        <v>1570951</v>
      </c>
      <c r="BI141">
        <v>1580706</v>
      </c>
      <c r="BJ141">
        <v>1590277</v>
      </c>
      <c r="BL141" t="str">
        <f t="shared" si="2"/>
        <v>L</v>
      </c>
    </row>
    <row r="142" spans="1:64">
      <c r="A142" t="s">
        <v>252</v>
      </c>
      <c r="B142" t="s">
        <v>536</v>
      </c>
      <c r="C142" t="s">
        <v>251</v>
      </c>
      <c r="D142" t="s">
        <v>534</v>
      </c>
      <c r="E142" t="s">
        <v>533</v>
      </c>
      <c r="F142">
        <v>811684400</v>
      </c>
      <c r="G142">
        <v>804852951</v>
      </c>
      <c r="H142">
        <v>808050376</v>
      </c>
      <c r="I142">
        <v>820115219</v>
      </c>
      <c r="J142">
        <v>831555326</v>
      </c>
      <c r="K142">
        <v>848769356</v>
      </c>
      <c r="L142">
        <v>868199305</v>
      </c>
      <c r="M142">
        <v>886560076</v>
      </c>
      <c r="N142">
        <v>905422598</v>
      </c>
      <c r="O142">
        <v>925384518</v>
      </c>
      <c r="P142">
        <v>945894733</v>
      </c>
      <c r="Q142">
        <v>966861608</v>
      </c>
      <c r="R142">
        <v>986390365</v>
      </c>
      <c r="S142">
        <v>1004200081</v>
      </c>
      <c r="T142">
        <v>1019721491</v>
      </c>
      <c r="U142">
        <v>1033276494</v>
      </c>
      <c r="V142">
        <v>1045850300</v>
      </c>
      <c r="W142">
        <v>1057021085</v>
      </c>
      <c r="X142">
        <v>1064948363</v>
      </c>
      <c r="Y142">
        <v>1069798153</v>
      </c>
      <c r="Z142">
        <v>1073992505</v>
      </c>
      <c r="AA142">
        <v>1077985427</v>
      </c>
      <c r="AB142">
        <v>1083208358</v>
      </c>
      <c r="AC142">
        <v>1089568396</v>
      </c>
      <c r="AD142">
        <v>1094721261</v>
      </c>
      <c r="AE142">
        <v>1100178149</v>
      </c>
      <c r="AF142">
        <v>1106571508</v>
      </c>
      <c r="AG142">
        <v>1113733365</v>
      </c>
      <c r="AH142">
        <v>1120609603</v>
      </c>
      <c r="AI142">
        <v>1126974367</v>
      </c>
      <c r="AJ142">
        <v>1132312104</v>
      </c>
      <c r="AK142">
        <v>1134973742</v>
      </c>
      <c r="AL142">
        <v>1135834223</v>
      </c>
      <c r="AM142">
        <v>1135648030</v>
      </c>
      <c r="AN142">
        <v>1134808459</v>
      </c>
      <c r="AO142">
        <v>1133349116</v>
      </c>
      <c r="AP142">
        <v>1131135414</v>
      </c>
      <c r="AQ142">
        <v>1128233233</v>
      </c>
      <c r="AR142">
        <v>1124391261</v>
      </c>
      <c r="AS142">
        <v>1119346294</v>
      </c>
      <c r="AT142">
        <v>1112745394</v>
      </c>
      <c r="AU142">
        <v>1102917705</v>
      </c>
      <c r="AV142">
        <v>1090799847</v>
      </c>
      <c r="AW142">
        <v>1077854012</v>
      </c>
      <c r="AX142">
        <v>1064274817</v>
      </c>
      <c r="AY142">
        <v>1050256088</v>
      </c>
      <c r="AZ142">
        <v>1036186830</v>
      </c>
      <c r="BA142">
        <v>1021784847</v>
      </c>
      <c r="BB142">
        <v>1007056208</v>
      </c>
      <c r="BC142">
        <v>992218903</v>
      </c>
      <c r="BD142">
        <v>976844852</v>
      </c>
      <c r="BE142">
        <v>961321774</v>
      </c>
      <c r="BF142">
        <v>946156678</v>
      </c>
      <c r="BG142">
        <v>931349615</v>
      </c>
      <c r="BH142">
        <v>916934234</v>
      </c>
      <c r="BI142">
        <v>902839293</v>
      </c>
      <c r="BJ142">
        <v>889288507</v>
      </c>
      <c r="BL142" t="str">
        <f t="shared" si="2"/>
        <v>L</v>
      </c>
    </row>
    <row r="143" spans="1:64">
      <c r="A143" t="s">
        <v>250</v>
      </c>
      <c r="B143" t="s">
        <v>539</v>
      </c>
      <c r="C143" t="s">
        <v>249</v>
      </c>
      <c r="D143" t="s">
        <v>534</v>
      </c>
      <c r="E143" t="s">
        <v>533</v>
      </c>
      <c r="F143">
        <v>1682134</v>
      </c>
      <c r="G143">
        <v>1681622</v>
      </c>
      <c r="H143">
        <v>1676921</v>
      </c>
      <c r="I143">
        <v>1668810</v>
      </c>
      <c r="J143">
        <v>1660120</v>
      </c>
      <c r="K143">
        <v>1650640</v>
      </c>
      <c r="L143">
        <v>1640440</v>
      </c>
      <c r="M143">
        <v>1629241</v>
      </c>
      <c r="N143">
        <v>1616181</v>
      </c>
      <c r="O143">
        <v>1599338</v>
      </c>
      <c r="P143">
        <v>1583816</v>
      </c>
      <c r="Q143">
        <v>1566663</v>
      </c>
      <c r="R143">
        <v>1543567</v>
      </c>
      <c r="S143">
        <v>1518073</v>
      </c>
      <c r="T143">
        <v>1491226</v>
      </c>
      <c r="U143">
        <v>1463127</v>
      </c>
      <c r="V143">
        <v>1434155</v>
      </c>
      <c r="W143">
        <v>1404686</v>
      </c>
      <c r="X143">
        <v>1374043</v>
      </c>
      <c r="Y143">
        <v>1346871</v>
      </c>
      <c r="Z143">
        <v>1325756</v>
      </c>
      <c r="AA143">
        <v>1306374</v>
      </c>
      <c r="AB143">
        <v>1288491</v>
      </c>
      <c r="AC143">
        <v>1271886</v>
      </c>
      <c r="AD143">
        <v>1255379</v>
      </c>
      <c r="AE143">
        <v>1239243</v>
      </c>
      <c r="AF143">
        <v>1224239</v>
      </c>
      <c r="AG143">
        <v>1210036</v>
      </c>
      <c r="AH143">
        <v>1195932</v>
      </c>
      <c r="AI143">
        <v>1192151</v>
      </c>
      <c r="AJ143">
        <v>1198728</v>
      </c>
      <c r="AK143">
        <v>1202992</v>
      </c>
      <c r="AL143">
        <v>1203869</v>
      </c>
      <c r="AM143">
        <v>1200385</v>
      </c>
      <c r="AN143">
        <v>1194240</v>
      </c>
      <c r="AO143">
        <v>1187261</v>
      </c>
      <c r="AP143">
        <v>1180429</v>
      </c>
      <c r="AQ143">
        <v>1173860</v>
      </c>
      <c r="AR143">
        <v>1167517</v>
      </c>
      <c r="AS143">
        <v>1161377</v>
      </c>
      <c r="AT143">
        <v>1155337</v>
      </c>
      <c r="AU143">
        <v>1148181</v>
      </c>
      <c r="AV143">
        <v>1142134</v>
      </c>
      <c r="AW143">
        <v>1136002</v>
      </c>
      <c r="AX143">
        <v>1126390</v>
      </c>
      <c r="AY143">
        <v>1108561</v>
      </c>
      <c r="AZ143">
        <v>1088684</v>
      </c>
      <c r="BA143">
        <v>1073533</v>
      </c>
      <c r="BB143">
        <v>1060278</v>
      </c>
      <c r="BC143">
        <v>1048760</v>
      </c>
      <c r="BD143">
        <v>1029629</v>
      </c>
      <c r="BE143">
        <v>1009210</v>
      </c>
      <c r="BF143">
        <v>997797</v>
      </c>
      <c r="BG143">
        <v>989229</v>
      </c>
      <c r="BH143">
        <v>981698</v>
      </c>
      <c r="BI143">
        <v>972912</v>
      </c>
      <c r="BJ143">
        <v>961875</v>
      </c>
      <c r="BL143" t="str">
        <f t="shared" si="2"/>
        <v>L</v>
      </c>
    </row>
    <row r="144" spans="1:64">
      <c r="A144" t="s">
        <v>248</v>
      </c>
      <c r="B144" t="s">
        <v>539</v>
      </c>
      <c r="C144" t="s">
        <v>247</v>
      </c>
      <c r="D144" t="s">
        <v>534</v>
      </c>
      <c r="E144" t="s">
        <v>533</v>
      </c>
      <c r="F144">
        <v>95585</v>
      </c>
      <c r="G144">
        <v>95285</v>
      </c>
      <c r="H144">
        <v>94804</v>
      </c>
      <c r="I144">
        <v>94141</v>
      </c>
      <c r="J144">
        <v>93543</v>
      </c>
      <c r="K144">
        <v>92959</v>
      </c>
      <c r="L144">
        <v>91981</v>
      </c>
      <c r="M144">
        <v>90646</v>
      </c>
      <c r="N144">
        <v>89252</v>
      </c>
      <c r="O144">
        <v>88081</v>
      </c>
      <c r="P144">
        <v>86916</v>
      </c>
      <c r="Q144">
        <v>85893</v>
      </c>
      <c r="R144">
        <v>84820</v>
      </c>
      <c r="S144">
        <v>83663</v>
      </c>
      <c r="T144">
        <v>82666</v>
      </c>
      <c r="U144">
        <v>81492</v>
      </c>
      <c r="V144">
        <v>79841</v>
      </c>
      <c r="W144">
        <v>77959</v>
      </c>
      <c r="X144">
        <v>76112</v>
      </c>
      <c r="Y144">
        <v>74338</v>
      </c>
      <c r="Z144">
        <v>72677</v>
      </c>
      <c r="AA144">
        <v>71423</v>
      </c>
      <c r="AB144">
        <v>71274</v>
      </c>
      <c r="AC144">
        <v>71088</v>
      </c>
      <c r="AD144">
        <v>70956</v>
      </c>
      <c r="AE144">
        <v>70888</v>
      </c>
      <c r="AF144">
        <v>71000</v>
      </c>
      <c r="AG144">
        <v>71258</v>
      </c>
      <c r="AH144">
        <v>71568</v>
      </c>
      <c r="AI144">
        <v>72060</v>
      </c>
      <c r="AJ144">
        <v>72754</v>
      </c>
      <c r="AK144">
        <v>73027</v>
      </c>
      <c r="AL144">
        <v>72443</v>
      </c>
      <c r="AM144">
        <v>72114</v>
      </c>
      <c r="AN144">
        <v>70584</v>
      </c>
      <c r="AO144">
        <v>69903</v>
      </c>
      <c r="AP144">
        <v>71143</v>
      </c>
      <c r="AQ144">
        <v>72233</v>
      </c>
      <c r="AR144">
        <v>72653</v>
      </c>
      <c r="AS144">
        <v>71252</v>
      </c>
      <c r="AT144">
        <v>68866</v>
      </c>
      <c r="AU144">
        <v>66922</v>
      </c>
      <c r="AV144">
        <v>65592</v>
      </c>
      <c r="AW144">
        <v>64389</v>
      </c>
      <c r="AX144">
        <v>63322</v>
      </c>
      <c r="AY144">
        <v>62340</v>
      </c>
      <c r="AZ144">
        <v>61400</v>
      </c>
      <c r="BA144">
        <v>60436</v>
      </c>
      <c r="BB144">
        <v>59615</v>
      </c>
      <c r="BC144">
        <v>58848</v>
      </c>
      <c r="BD144">
        <v>58061</v>
      </c>
      <c r="BE144">
        <v>57505</v>
      </c>
      <c r="BF144">
        <v>57093</v>
      </c>
      <c r="BG144">
        <v>56683</v>
      </c>
      <c r="BH144">
        <v>56344</v>
      </c>
      <c r="BI144">
        <v>56049</v>
      </c>
      <c r="BJ144">
        <v>55779</v>
      </c>
      <c r="BL144" t="str">
        <f t="shared" si="2"/>
        <v>L</v>
      </c>
    </row>
    <row r="145" spans="1:64">
      <c r="A145" t="s">
        <v>246</v>
      </c>
      <c r="B145" t="s">
        <v>539</v>
      </c>
      <c r="C145" t="s">
        <v>245</v>
      </c>
      <c r="D145" t="s">
        <v>534</v>
      </c>
      <c r="E145" t="s">
        <v>533</v>
      </c>
      <c r="F145">
        <v>999681</v>
      </c>
      <c r="G145">
        <v>997488</v>
      </c>
      <c r="H145">
        <v>993516</v>
      </c>
      <c r="I145">
        <v>989320</v>
      </c>
      <c r="J145">
        <v>984866</v>
      </c>
      <c r="K145">
        <v>978152</v>
      </c>
      <c r="L145">
        <v>967696</v>
      </c>
      <c r="M145">
        <v>957354</v>
      </c>
      <c r="N145">
        <v>948617</v>
      </c>
      <c r="O145">
        <v>938535</v>
      </c>
      <c r="P145">
        <v>926845</v>
      </c>
      <c r="Q145">
        <v>916502</v>
      </c>
      <c r="R145">
        <v>907433</v>
      </c>
      <c r="S145">
        <v>898564</v>
      </c>
      <c r="T145">
        <v>889963</v>
      </c>
      <c r="U145">
        <v>880351</v>
      </c>
      <c r="V145">
        <v>869146</v>
      </c>
      <c r="W145">
        <v>857673</v>
      </c>
      <c r="X145">
        <v>845721</v>
      </c>
      <c r="Y145">
        <v>834833</v>
      </c>
      <c r="Z145">
        <v>826475</v>
      </c>
      <c r="AA145">
        <v>820323</v>
      </c>
      <c r="AB145">
        <v>816982</v>
      </c>
      <c r="AC145">
        <v>814647</v>
      </c>
      <c r="AD145">
        <v>812604</v>
      </c>
      <c r="AE145">
        <v>810798</v>
      </c>
      <c r="AF145">
        <v>811634</v>
      </c>
      <c r="AG145">
        <v>815633</v>
      </c>
      <c r="AH145">
        <v>819593</v>
      </c>
      <c r="AI145">
        <v>821422</v>
      </c>
      <c r="AJ145">
        <v>818919</v>
      </c>
      <c r="AK145">
        <v>816352</v>
      </c>
      <c r="AL145">
        <v>814314</v>
      </c>
      <c r="AM145">
        <v>799772</v>
      </c>
      <c r="AN145">
        <v>783926</v>
      </c>
      <c r="AO145">
        <v>776580</v>
      </c>
      <c r="AP145">
        <v>770339</v>
      </c>
      <c r="AQ145">
        <v>763915</v>
      </c>
      <c r="AR145">
        <v>760337</v>
      </c>
      <c r="AS145">
        <v>759695</v>
      </c>
      <c r="AT145">
        <v>756030</v>
      </c>
      <c r="AU145">
        <v>749063</v>
      </c>
      <c r="AV145">
        <v>742721</v>
      </c>
      <c r="AW145">
        <v>736722</v>
      </c>
      <c r="AX145">
        <v>726462</v>
      </c>
      <c r="AY145">
        <v>716416</v>
      </c>
      <c r="AZ145">
        <v>710606</v>
      </c>
      <c r="BA145">
        <v>706304</v>
      </c>
      <c r="BB145">
        <v>700357</v>
      </c>
      <c r="BC145">
        <v>690388</v>
      </c>
      <c r="BD145">
        <v>677678</v>
      </c>
      <c r="BE145">
        <v>666934</v>
      </c>
      <c r="BF145">
        <v>660177</v>
      </c>
      <c r="BG145">
        <v>654593</v>
      </c>
      <c r="BH145">
        <v>649554</v>
      </c>
      <c r="BI145">
        <v>645030</v>
      </c>
      <c r="BJ145">
        <v>639863</v>
      </c>
      <c r="BL145" t="str">
        <f t="shared" si="2"/>
        <v>L</v>
      </c>
    </row>
    <row r="146" spans="1:64">
      <c r="A146" t="s">
        <v>244</v>
      </c>
      <c r="B146" t="s">
        <v>539</v>
      </c>
      <c r="C146" t="s">
        <v>243</v>
      </c>
      <c r="D146" t="s">
        <v>534</v>
      </c>
      <c r="E146" t="s">
        <v>533</v>
      </c>
      <c r="F146">
        <v>7905</v>
      </c>
      <c r="G146">
        <v>7964</v>
      </c>
      <c r="H146">
        <v>7830</v>
      </c>
      <c r="I146">
        <v>7788</v>
      </c>
      <c r="J146">
        <v>7781</v>
      </c>
      <c r="K146">
        <v>7770</v>
      </c>
      <c r="L146">
        <v>7750</v>
      </c>
      <c r="M146">
        <v>7721</v>
      </c>
      <c r="N146">
        <v>7654</v>
      </c>
      <c r="O146">
        <v>7521</v>
      </c>
      <c r="P146">
        <v>7307</v>
      </c>
      <c r="Q146">
        <v>6945</v>
      </c>
      <c r="R146">
        <v>6475</v>
      </c>
      <c r="S146">
        <v>5993</v>
      </c>
      <c r="T146">
        <v>5526</v>
      </c>
      <c r="U146">
        <v>5096</v>
      </c>
      <c r="V146">
        <v>4698</v>
      </c>
      <c r="W146">
        <v>4334</v>
      </c>
      <c r="X146">
        <v>4012</v>
      </c>
      <c r="Y146">
        <v>3744</v>
      </c>
      <c r="Z146">
        <v>3527</v>
      </c>
      <c r="AA146">
        <v>3274</v>
      </c>
      <c r="AB146">
        <v>2791</v>
      </c>
      <c r="AC146">
        <v>2391</v>
      </c>
      <c r="AD146">
        <v>2056</v>
      </c>
      <c r="AE146">
        <v>1767</v>
      </c>
      <c r="AF146">
        <v>1520</v>
      </c>
      <c r="AG146">
        <v>1307</v>
      </c>
      <c r="AH146">
        <v>1120</v>
      </c>
      <c r="AI146">
        <v>959</v>
      </c>
      <c r="AJ146">
        <v>815</v>
      </c>
      <c r="AK146">
        <v>690</v>
      </c>
      <c r="AL146">
        <v>584</v>
      </c>
      <c r="AM146">
        <v>493</v>
      </c>
      <c r="AN146">
        <v>412</v>
      </c>
      <c r="AO146">
        <v>347</v>
      </c>
      <c r="AP146">
        <v>79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L146" t="str">
        <f t="shared" si="2"/>
        <v>M</v>
      </c>
    </row>
    <row r="147" spans="1:64">
      <c r="A147" t="s">
        <v>242</v>
      </c>
      <c r="B147" t="s">
        <v>539</v>
      </c>
      <c r="C147" t="s">
        <v>241</v>
      </c>
      <c r="D147" t="s">
        <v>534</v>
      </c>
      <c r="E147" t="s">
        <v>533</v>
      </c>
      <c r="BL147" t="str">
        <f t="shared" si="2"/>
        <v>S</v>
      </c>
    </row>
    <row r="148" spans="1:64">
      <c r="A148" t="s">
        <v>240</v>
      </c>
      <c r="B148" t="s">
        <v>539</v>
      </c>
      <c r="C148" t="s">
        <v>239</v>
      </c>
      <c r="D148" t="s">
        <v>534</v>
      </c>
      <c r="E148" t="s">
        <v>533</v>
      </c>
      <c r="F148">
        <v>8709245</v>
      </c>
      <c r="G148">
        <v>8916576</v>
      </c>
      <c r="H148">
        <v>9121195</v>
      </c>
      <c r="I148">
        <v>9320737</v>
      </c>
      <c r="J148">
        <v>9512512</v>
      </c>
      <c r="K148">
        <v>9695386</v>
      </c>
      <c r="L148">
        <v>9868416</v>
      </c>
      <c r="M148">
        <v>10032587</v>
      </c>
      <c r="N148">
        <v>10188855</v>
      </c>
      <c r="O148">
        <v>10338722</v>
      </c>
      <c r="P148">
        <v>10483685</v>
      </c>
      <c r="Q148">
        <v>10623717</v>
      </c>
      <c r="R148">
        <v>10739061</v>
      </c>
      <c r="S148">
        <v>10851964</v>
      </c>
      <c r="T148">
        <v>10967636</v>
      </c>
      <c r="U148">
        <v>11089211</v>
      </c>
      <c r="V148">
        <v>11216914</v>
      </c>
      <c r="W148">
        <v>11350105</v>
      </c>
      <c r="X148">
        <v>11487576</v>
      </c>
      <c r="Y148">
        <v>11627901</v>
      </c>
      <c r="Z148">
        <v>11769668</v>
      </c>
      <c r="AA148">
        <v>11913138</v>
      </c>
      <c r="AB148">
        <v>12056508</v>
      </c>
      <c r="AC148">
        <v>12196542</v>
      </c>
      <c r="AD148">
        <v>12327178</v>
      </c>
      <c r="AE148">
        <v>12445364</v>
      </c>
      <c r="AF148">
        <v>12548505</v>
      </c>
      <c r="AG148">
        <v>12637334</v>
      </c>
      <c r="AH148">
        <v>12713423</v>
      </c>
      <c r="AI148">
        <v>12780586</v>
      </c>
      <c r="AJ148">
        <v>12839873</v>
      </c>
      <c r="AK148">
        <v>12892155</v>
      </c>
      <c r="AL148">
        <v>12935982</v>
      </c>
      <c r="AM148">
        <v>12969418</v>
      </c>
      <c r="AN148">
        <v>12988186</v>
      </c>
      <c r="AO148">
        <v>13079503</v>
      </c>
      <c r="AP148">
        <v>13175048</v>
      </c>
      <c r="AQ148">
        <v>13259042</v>
      </c>
      <c r="AR148">
        <v>13333098</v>
      </c>
      <c r="AS148">
        <v>13399959</v>
      </c>
      <c r="AT148">
        <v>13462676</v>
      </c>
      <c r="AU148">
        <v>13522277</v>
      </c>
      <c r="AV148">
        <v>13578641</v>
      </c>
      <c r="AW148">
        <v>13633606</v>
      </c>
      <c r="AX148">
        <v>13688117</v>
      </c>
      <c r="AY148">
        <v>13696025</v>
      </c>
      <c r="AZ148">
        <v>13693642</v>
      </c>
      <c r="BA148">
        <v>13691612</v>
      </c>
      <c r="BB148">
        <v>13692497</v>
      </c>
      <c r="BC148">
        <v>13699673</v>
      </c>
      <c r="BD148">
        <v>13714463</v>
      </c>
      <c r="BE148">
        <v>13737945</v>
      </c>
      <c r="BF148">
        <v>13767855</v>
      </c>
      <c r="BG148">
        <v>13800506</v>
      </c>
      <c r="BH148">
        <v>13830530</v>
      </c>
      <c r="BI148">
        <v>13853462</v>
      </c>
      <c r="BJ148">
        <v>13869068</v>
      </c>
      <c r="BL148" t="str">
        <f t="shared" si="2"/>
        <v>M</v>
      </c>
    </row>
    <row r="149" spans="1:64">
      <c r="A149" t="s">
        <v>238</v>
      </c>
      <c r="B149" t="s">
        <v>539</v>
      </c>
      <c r="C149" t="s">
        <v>237</v>
      </c>
      <c r="D149" t="s">
        <v>534</v>
      </c>
      <c r="E149" t="s">
        <v>533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L149" t="str">
        <f t="shared" si="2"/>
        <v>M</v>
      </c>
    </row>
    <row r="150" spans="1:64">
      <c r="A150" t="s">
        <v>236</v>
      </c>
      <c r="B150" t="s">
        <v>539</v>
      </c>
      <c r="C150" t="s">
        <v>235</v>
      </c>
      <c r="D150" t="s">
        <v>534</v>
      </c>
      <c r="E150" t="s">
        <v>533</v>
      </c>
      <c r="F150">
        <v>1948093</v>
      </c>
      <c r="G150">
        <v>1974173</v>
      </c>
      <c r="H150">
        <v>1997281</v>
      </c>
      <c r="I150">
        <v>2017458</v>
      </c>
      <c r="J150">
        <v>2033259</v>
      </c>
      <c r="K150">
        <v>2046260</v>
      </c>
      <c r="L150">
        <v>2055718</v>
      </c>
      <c r="M150">
        <v>2061713</v>
      </c>
      <c r="N150">
        <v>2064304</v>
      </c>
      <c r="O150">
        <v>2065706</v>
      </c>
      <c r="P150">
        <v>2067850</v>
      </c>
      <c r="Q150">
        <v>2072696</v>
      </c>
      <c r="R150">
        <v>2075822</v>
      </c>
      <c r="S150">
        <v>2077986</v>
      </c>
      <c r="T150">
        <v>2077790</v>
      </c>
      <c r="U150">
        <v>2073423</v>
      </c>
      <c r="V150">
        <v>2066227</v>
      </c>
      <c r="W150">
        <v>2055162</v>
      </c>
      <c r="X150">
        <v>2042733</v>
      </c>
      <c r="Y150">
        <v>2031718</v>
      </c>
      <c r="Z150">
        <v>2024457</v>
      </c>
      <c r="AA150">
        <v>2018447</v>
      </c>
      <c r="AB150">
        <v>2012896</v>
      </c>
      <c r="AC150">
        <v>2007285</v>
      </c>
      <c r="AD150">
        <v>2000952</v>
      </c>
      <c r="AE150">
        <v>1992917</v>
      </c>
      <c r="AF150">
        <v>1983117</v>
      </c>
      <c r="AG150">
        <v>1972210</v>
      </c>
      <c r="AH150">
        <v>1958539</v>
      </c>
      <c r="AI150">
        <v>1956231</v>
      </c>
      <c r="AJ150">
        <v>1967676</v>
      </c>
      <c r="AK150">
        <v>1975380</v>
      </c>
      <c r="AL150">
        <v>1979930</v>
      </c>
      <c r="AM150">
        <v>1980738</v>
      </c>
      <c r="AN150">
        <v>1978856</v>
      </c>
      <c r="AO150">
        <v>1973749</v>
      </c>
      <c r="AP150">
        <v>1973248</v>
      </c>
      <c r="AQ150">
        <v>1969582</v>
      </c>
      <c r="AR150">
        <v>1972402</v>
      </c>
      <c r="AS150">
        <v>1972955</v>
      </c>
      <c r="AT150">
        <v>1972550</v>
      </c>
      <c r="AU150">
        <v>1971739</v>
      </c>
      <c r="AV150">
        <v>1970765</v>
      </c>
      <c r="AW150">
        <v>1968800</v>
      </c>
      <c r="AX150">
        <v>1967502</v>
      </c>
      <c r="AY150">
        <v>1966280</v>
      </c>
      <c r="AZ150">
        <v>1964372</v>
      </c>
      <c r="BA150">
        <v>1963366</v>
      </c>
      <c r="BB150">
        <v>1963167</v>
      </c>
      <c r="BC150">
        <v>1963364</v>
      </c>
      <c r="BD150">
        <v>1963185</v>
      </c>
      <c r="BE150">
        <v>1963012</v>
      </c>
      <c r="BF150">
        <v>1962826</v>
      </c>
      <c r="BG150">
        <v>1961517</v>
      </c>
      <c r="BH150">
        <v>1958686</v>
      </c>
      <c r="BI150">
        <v>1954937</v>
      </c>
      <c r="BJ150">
        <v>1950439</v>
      </c>
      <c r="BL150" t="str">
        <f t="shared" si="2"/>
        <v>M</v>
      </c>
    </row>
    <row r="151" spans="1:64">
      <c r="A151" t="s">
        <v>234</v>
      </c>
      <c r="B151" t="s">
        <v>539</v>
      </c>
      <c r="C151" t="s">
        <v>233</v>
      </c>
      <c r="D151" t="s">
        <v>534</v>
      </c>
      <c r="E151" t="s">
        <v>533</v>
      </c>
      <c r="F151">
        <v>4556698</v>
      </c>
      <c r="G151">
        <v>4650490</v>
      </c>
      <c r="H151">
        <v>4747188</v>
      </c>
      <c r="I151">
        <v>4846779</v>
      </c>
      <c r="J151">
        <v>4949357</v>
      </c>
      <c r="K151">
        <v>5055047</v>
      </c>
      <c r="L151">
        <v>5164152</v>
      </c>
      <c r="M151">
        <v>5279473</v>
      </c>
      <c r="N151">
        <v>5398423</v>
      </c>
      <c r="O151">
        <v>5521593</v>
      </c>
      <c r="P151">
        <v>5649046</v>
      </c>
      <c r="Q151">
        <v>5776205</v>
      </c>
      <c r="R151">
        <v>5907128</v>
      </c>
      <c r="S151">
        <v>6041877</v>
      </c>
      <c r="T151">
        <v>6180078</v>
      </c>
      <c r="U151">
        <v>6321825</v>
      </c>
      <c r="V151">
        <v>6471008</v>
      </c>
      <c r="W151">
        <v>6623759</v>
      </c>
      <c r="X151">
        <v>6779889</v>
      </c>
      <c r="Y151">
        <v>6939372</v>
      </c>
      <c r="Z151">
        <v>7101899</v>
      </c>
      <c r="AA151">
        <v>7267866</v>
      </c>
      <c r="AB151">
        <v>7437075</v>
      </c>
      <c r="AC151">
        <v>7608842</v>
      </c>
      <c r="AD151">
        <v>7782249</v>
      </c>
      <c r="AE151">
        <v>7956904</v>
      </c>
      <c r="AF151">
        <v>8132418</v>
      </c>
      <c r="AG151">
        <v>8309614</v>
      </c>
      <c r="AH151">
        <v>8489530</v>
      </c>
      <c r="AI151">
        <v>8674500</v>
      </c>
      <c r="AJ151">
        <v>8865299</v>
      </c>
      <c r="AK151">
        <v>9062330</v>
      </c>
      <c r="AL151">
        <v>9265243</v>
      </c>
      <c r="AM151">
        <v>9474780</v>
      </c>
      <c r="AN151">
        <v>9729871</v>
      </c>
      <c r="AO151">
        <v>9999286</v>
      </c>
      <c r="AP151">
        <v>10279926</v>
      </c>
      <c r="AQ151">
        <v>10571355</v>
      </c>
      <c r="AR151">
        <v>10871726</v>
      </c>
      <c r="AS151">
        <v>11178706</v>
      </c>
      <c r="AT151">
        <v>11490691</v>
      </c>
      <c r="AU151">
        <v>11806900</v>
      </c>
      <c r="AV151">
        <v>12127383</v>
      </c>
      <c r="AW151">
        <v>12452040</v>
      </c>
      <c r="AX151">
        <v>12780594</v>
      </c>
      <c r="AY151">
        <v>13053180</v>
      </c>
      <c r="AZ151">
        <v>13324749</v>
      </c>
      <c r="BA151">
        <v>13595110</v>
      </c>
      <c r="BB151">
        <v>13863552</v>
      </c>
      <c r="BC151">
        <v>14131398</v>
      </c>
      <c r="BD151">
        <v>14398133</v>
      </c>
      <c r="BE151">
        <v>14663684</v>
      </c>
      <c r="BF151">
        <v>14928405</v>
      </c>
      <c r="BG151">
        <v>15192931</v>
      </c>
      <c r="BH151">
        <v>15458868</v>
      </c>
      <c r="BI151">
        <v>15726711</v>
      </c>
      <c r="BJ151">
        <v>15996990</v>
      </c>
      <c r="BL151" t="str">
        <f t="shared" si="2"/>
        <v>M</v>
      </c>
    </row>
    <row r="152" spans="1:64">
      <c r="A152" t="s">
        <v>232</v>
      </c>
      <c r="B152" t="s">
        <v>539</v>
      </c>
      <c r="C152" t="s">
        <v>231</v>
      </c>
      <c r="D152" t="s">
        <v>534</v>
      </c>
      <c r="E152" t="s">
        <v>533</v>
      </c>
      <c r="F152">
        <v>79844</v>
      </c>
      <c r="G152">
        <v>81979</v>
      </c>
      <c r="H152">
        <v>84221</v>
      </c>
      <c r="I152">
        <v>86513</v>
      </c>
      <c r="J152">
        <v>88786</v>
      </c>
      <c r="K152">
        <v>90991</v>
      </c>
      <c r="L152">
        <v>93206</v>
      </c>
      <c r="M152">
        <v>95347</v>
      </c>
      <c r="N152">
        <v>97296</v>
      </c>
      <c r="O152">
        <v>99473</v>
      </c>
      <c r="P152">
        <v>102000</v>
      </c>
      <c r="Q152">
        <v>104047</v>
      </c>
      <c r="R152">
        <v>106335</v>
      </c>
      <c r="S152">
        <v>108704</v>
      </c>
      <c r="T152">
        <v>110931</v>
      </c>
      <c r="U152">
        <v>112896</v>
      </c>
      <c r="V152">
        <v>114507</v>
      </c>
      <c r="W152">
        <v>115850</v>
      </c>
      <c r="X152">
        <v>117657</v>
      </c>
      <c r="Y152">
        <v>120244</v>
      </c>
      <c r="Z152">
        <v>123144</v>
      </c>
      <c r="AA152">
        <v>126386</v>
      </c>
      <c r="AB152">
        <v>129894</v>
      </c>
      <c r="AC152">
        <v>133577</v>
      </c>
      <c r="AD152">
        <v>137299</v>
      </c>
      <c r="AE152">
        <v>141297</v>
      </c>
      <c r="AF152">
        <v>146149</v>
      </c>
      <c r="AG152">
        <v>151027</v>
      </c>
      <c r="AH152">
        <v>155888</v>
      </c>
      <c r="AI152">
        <v>160700</v>
      </c>
      <c r="AJ152">
        <v>161669</v>
      </c>
      <c r="AK152">
        <v>168488</v>
      </c>
      <c r="AL152">
        <v>173832</v>
      </c>
      <c r="AM152">
        <v>179929</v>
      </c>
      <c r="AN152">
        <v>182314</v>
      </c>
      <c r="AO152">
        <v>189623</v>
      </c>
      <c r="AP152">
        <v>193859</v>
      </c>
      <c r="AQ152">
        <v>194359</v>
      </c>
      <c r="AR152">
        <v>198494</v>
      </c>
      <c r="AS152">
        <v>204025</v>
      </c>
      <c r="AT152">
        <v>206761</v>
      </c>
      <c r="AU152">
        <v>207732</v>
      </c>
      <c r="AV152">
        <v>207775</v>
      </c>
      <c r="AW152">
        <v>208994</v>
      </c>
      <c r="AX152">
        <v>210631</v>
      </c>
      <c r="AY152">
        <v>212662</v>
      </c>
      <c r="AZ152">
        <v>216337</v>
      </c>
      <c r="BA152">
        <v>222303</v>
      </c>
      <c r="BB152">
        <v>226058</v>
      </c>
      <c r="BC152">
        <v>220388</v>
      </c>
      <c r="BD152">
        <v>220259</v>
      </c>
      <c r="BE152">
        <v>221831</v>
      </c>
      <c r="BF152">
        <v>222133</v>
      </c>
      <c r="BG152">
        <v>222375</v>
      </c>
      <c r="BH152">
        <v>222579</v>
      </c>
      <c r="BI152">
        <v>222847</v>
      </c>
      <c r="BJ152">
        <v>223191</v>
      </c>
      <c r="BL152" t="str">
        <f t="shared" si="2"/>
        <v>M</v>
      </c>
    </row>
    <row r="153" spans="1:64">
      <c r="A153" t="s">
        <v>230</v>
      </c>
      <c r="B153" t="s">
        <v>536</v>
      </c>
      <c r="C153" t="s">
        <v>229</v>
      </c>
      <c r="D153" t="s">
        <v>534</v>
      </c>
      <c r="E153" t="s">
        <v>533</v>
      </c>
      <c r="F153">
        <v>68608118</v>
      </c>
      <c r="G153">
        <v>69665705</v>
      </c>
      <c r="H153">
        <v>70749863</v>
      </c>
      <c r="I153">
        <v>71823216</v>
      </c>
      <c r="J153">
        <v>72887101</v>
      </c>
      <c r="K153">
        <v>73923780</v>
      </c>
      <c r="L153">
        <v>75022867</v>
      </c>
      <c r="M153">
        <v>76244347</v>
      </c>
      <c r="N153">
        <v>77436032</v>
      </c>
      <c r="O153">
        <v>78614562</v>
      </c>
      <c r="P153">
        <v>79766767</v>
      </c>
      <c r="Q153">
        <v>80919533</v>
      </c>
      <c r="R153">
        <v>82036744</v>
      </c>
      <c r="S153">
        <v>83170743</v>
      </c>
      <c r="T153">
        <v>84373352</v>
      </c>
      <c r="U153">
        <v>85664975</v>
      </c>
      <c r="V153">
        <v>87031885</v>
      </c>
      <c r="W153">
        <v>88544571</v>
      </c>
      <c r="X153">
        <v>90170813</v>
      </c>
      <c r="Y153">
        <v>91912427</v>
      </c>
      <c r="Z153">
        <v>93741318</v>
      </c>
      <c r="AA153">
        <v>95663683</v>
      </c>
      <c r="AB153">
        <v>97678096</v>
      </c>
      <c r="AC153">
        <v>99746150</v>
      </c>
      <c r="AD153">
        <v>101825174</v>
      </c>
      <c r="AE153">
        <v>103916998</v>
      </c>
      <c r="AF153">
        <v>105979906</v>
      </c>
      <c r="AG153">
        <v>108206066</v>
      </c>
      <c r="AH153">
        <v>110532515</v>
      </c>
      <c r="AI153">
        <v>112816905</v>
      </c>
      <c r="AJ153">
        <v>115615473</v>
      </c>
      <c r="AK153">
        <v>117665238</v>
      </c>
      <c r="AL153">
        <v>119382462</v>
      </c>
      <c r="AM153">
        <v>121023151</v>
      </c>
      <c r="AN153">
        <v>122617457</v>
      </c>
      <c r="AO153">
        <v>124319243</v>
      </c>
      <c r="AP153">
        <v>125965598</v>
      </c>
      <c r="AQ153">
        <v>127531971</v>
      </c>
      <c r="AR153">
        <v>128968579</v>
      </c>
      <c r="AS153">
        <v>130341404</v>
      </c>
      <c r="AT153">
        <v>131677092</v>
      </c>
      <c r="AU153">
        <v>132980548</v>
      </c>
      <c r="AV153">
        <v>134258083</v>
      </c>
      <c r="AW153">
        <v>135543371</v>
      </c>
      <c r="AX153">
        <v>136869173</v>
      </c>
      <c r="AY153">
        <v>138227101</v>
      </c>
      <c r="AZ153">
        <v>139649631</v>
      </c>
      <c r="BA153">
        <v>141201711</v>
      </c>
      <c r="BB153">
        <v>142829220</v>
      </c>
      <c r="BC153">
        <v>144467726</v>
      </c>
      <c r="BD153">
        <v>146081808</v>
      </c>
      <c r="BE153">
        <v>147671164</v>
      </c>
      <c r="BF153">
        <v>149220011</v>
      </c>
      <c r="BG153">
        <v>150734197</v>
      </c>
      <c r="BH153">
        <v>152207190</v>
      </c>
      <c r="BI153">
        <v>153634104</v>
      </c>
      <c r="BJ153">
        <v>155006865</v>
      </c>
      <c r="BL153" t="str">
        <f t="shared" si="2"/>
        <v>M</v>
      </c>
    </row>
    <row r="154" spans="1:64">
      <c r="A154" t="s">
        <v>228</v>
      </c>
      <c r="B154" t="s">
        <v>539</v>
      </c>
      <c r="C154" t="s">
        <v>227</v>
      </c>
      <c r="D154" t="s">
        <v>534</v>
      </c>
      <c r="E154" t="s">
        <v>533</v>
      </c>
      <c r="F154">
        <v>18799605</v>
      </c>
      <c r="G154">
        <v>19070696</v>
      </c>
      <c r="H154">
        <v>19337822</v>
      </c>
      <c r="I154">
        <v>19600603</v>
      </c>
      <c r="J154">
        <v>19858301</v>
      </c>
      <c r="K154">
        <v>20111159</v>
      </c>
      <c r="L154">
        <v>20354823</v>
      </c>
      <c r="M154">
        <v>20590704</v>
      </c>
      <c r="N154">
        <v>20823474</v>
      </c>
      <c r="O154">
        <v>21062392</v>
      </c>
      <c r="P154">
        <v>21321317</v>
      </c>
      <c r="Q154">
        <v>21606208</v>
      </c>
      <c r="R154">
        <v>21896117</v>
      </c>
      <c r="S154">
        <v>22179616</v>
      </c>
      <c r="T154">
        <v>22440514</v>
      </c>
      <c r="U154">
        <v>22669490</v>
      </c>
      <c r="V154">
        <v>22863310</v>
      </c>
      <c r="W154">
        <v>23026175</v>
      </c>
      <c r="X154">
        <v>23157407</v>
      </c>
      <c r="Y154">
        <v>23260987</v>
      </c>
      <c r="Z154">
        <v>23347563</v>
      </c>
      <c r="AA154">
        <v>23519714</v>
      </c>
      <c r="AB154">
        <v>23671330</v>
      </c>
      <c r="AC154">
        <v>23802995</v>
      </c>
      <c r="AD154">
        <v>23918632</v>
      </c>
      <c r="AE154">
        <v>24020500</v>
      </c>
      <c r="AF154">
        <v>24107271</v>
      </c>
      <c r="AG154">
        <v>24180702</v>
      </c>
      <c r="AH154">
        <v>24245948</v>
      </c>
      <c r="AI154">
        <v>24309215</v>
      </c>
      <c r="AJ154">
        <v>24396134</v>
      </c>
      <c r="AK154">
        <v>24540235</v>
      </c>
      <c r="AL154">
        <v>24686276</v>
      </c>
      <c r="AM154">
        <v>24826336</v>
      </c>
      <c r="AN154">
        <v>24948122</v>
      </c>
      <c r="AO154">
        <v>25046219</v>
      </c>
      <c r="AP154">
        <v>25194506</v>
      </c>
      <c r="AQ154">
        <v>25362322</v>
      </c>
      <c r="AR154">
        <v>25509771</v>
      </c>
      <c r="AS154">
        <v>25635825</v>
      </c>
      <c r="AT154">
        <v>25712699</v>
      </c>
      <c r="AU154">
        <v>25720387</v>
      </c>
      <c r="AV154">
        <v>25708004</v>
      </c>
      <c r="AW154">
        <v>25689645</v>
      </c>
      <c r="AX154">
        <v>25682150</v>
      </c>
      <c r="AY154">
        <v>25699240</v>
      </c>
      <c r="AZ154">
        <v>25742901</v>
      </c>
      <c r="BA154">
        <v>25808474</v>
      </c>
      <c r="BB154">
        <v>25884204</v>
      </c>
      <c r="BC154">
        <v>25957490</v>
      </c>
      <c r="BD154">
        <v>26015475</v>
      </c>
      <c r="BE154">
        <v>26059278</v>
      </c>
      <c r="BF154">
        <v>26090456</v>
      </c>
      <c r="BG154">
        <v>26111190</v>
      </c>
      <c r="BH154">
        <v>26122560</v>
      </c>
      <c r="BI154">
        <v>26127408</v>
      </c>
      <c r="BJ154">
        <v>26124105</v>
      </c>
      <c r="BL154" t="str">
        <f t="shared" si="2"/>
        <v>M</v>
      </c>
    </row>
    <row r="155" spans="1:64">
      <c r="A155" t="s">
        <v>226</v>
      </c>
      <c r="B155" t="s">
        <v>539</v>
      </c>
      <c r="C155" t="s">
        <v>225</v>
      </c>
      <c r="D155" t="s">
        <v>534</v>
      </c>
      <c r="E155" t="s">
        <v>533</v>
      </c>
      <c r="F155">
        <v>9445</v>
      </c>
      <c r="G155">
        <v>9488</v>
      </c>
      <c r="H155">
        <v>9583</v>
      </c>
      <c r="I155">
        <v>9704</v>
      </c>
      <c r="J155">
        <v>9823</v>
      </c>
      <c r="K155">
        <v>9910</v>
      </c>
      <c r="L155">
        <v>9969</v>
      </c>
      <c r="M155">
        <v>10003</v>
      </c>
      <c r="N155">
        <v>9816</v>
      </c>
      <c r="O155">
        <v>9642</v>
      </c>
      <c r="P155">
        <v>9485</v>
      </c>
      <c r="Q155">
        <v>9356</v>
      </c>
      <c r="R155">
        <v>9230</v>
      </c>
      <c r="S155">
        <v>9092</v>
      </c>
      <c r="T155">
        <v>9544</v>
      </c>
      <c r="U155">
        <v>10069</v>
      </c>
      <c r="V155">
        <v>10576</v>
      </c>
      <c r="W155">
        <v>11069</v>
      </c>
      <c r="X155">
        <v>11579</v>
      </c>
      <c r="Y155">
        <v>12129</v>
      </c>
      <c r="Z155">
        <v>12751</v>
      </c>
      <c r="AA155">
        <v>13132</v>
      </c>
      <c r="AB155">
        <v>13461</v>
      </c>
      <c r="AC155">
        <v>13819</v>
      </c>
      <c r="AD155">
        <v>14195</v>
      </c>
      <c r="AE155">
        <v>14588</v>
      </c>
      <c r="AF155">
        <v>14992</v>
      </c>
      <c r="AG155">
        <v>15398</v>
      </c>
      <c r="AH155">
        <v>15764</v>
      </c>
      <c r="AI155">
        <v>16166</v>
      </c>
      <c r="AJ155">
        <v>16529</v>
      </c>
      <c r="AK155">
        <v>16776</v>
      </c>
      <c r="AL155">
        <v>16923</v>
      </c>
      <c r="AM155">
        <v>16985</v>
      </c>
      <c r="AN155">
        <v>16995</v>
      </c>
      <c r="AO155">
        <v>16974</v>
      </c>
      <c r="AP155">
        <v>16933</v>
      </c>
      <c r="AQ155">
        <v>16859</v>
      </c>
      <c r="AR155">
        <v>16766</v>
      </c>
      <c r="AS155">
        <v>16646</v>
      </c>
      <c r="AT155">
        <v>16504</v>
      </c>
      <c r="AU155">
        <v>16347</v>
      </c>
      <c r="AV155">
        <v>16176</v>
      </c>
      <c r="AW155">
        <v>16002</v>
      </c>
      <c r="AX155">
        <v>15830</v>
      </c>
      <c r="AY155">
        <v>15668</v>
      </c>
      <c r="AZ155">
        <v>15521</v>
      </c>
      <c r="BA155">
        <v>15386</v>
      </c>
      <c r="BB155">
        <v>15259</v>
      </c>
      <c r="BC155">
        <v>15140</v>
      </c>
      <c r="BD155">
        <v>15023</v>
      </c>
      <c r="BE155">
        <v>14912</v>
      </c>
      <c r="BF155">
        <v>14803</v>
      </c>
      <c r="BG155">
        <v>14698</v>
      </c>
      <c r="BH155">
        <v>14587</v>
      </c>
      <c r="BI155">
        <v>14476</v>
      </c>
      <c r="BJ155">
        <v>14360</v>
      </c>
      <c r="BL155" t="str">
        <f t="shared" si="2"/>
        <v>M</v>
      </c>
    </row>
    <row r="156" spans="1:64">
      <c r="A156" t="s">
        <v>224</v>
      </c>
      <c r="B156" t="s">
        <v>536</v>
      </c>
      <c r="C156" t="s">
        <v>223</v>
      </c>
      <c r="D156" t="s">
        <v>534</v>
      </c>
      <c r="E156" t="s">
        <v>533</v>
      </c>
      <c r="F156">
        <v>1604191172</v>
      </c>
      <c r="G156">
        <v>1612616842</v>
      </c>
      <c r="H156">
        <v>1631196888</v>
      </c>
      <c r="I156">
        <v>1659036094</v>
      </c>
      <c r="J156">
        <v>1686594144</v>
      </c>
      <c r="K156">
        <v>1720282830</v>
      </c>
      <c r="L156">
        <v>1756621913</v>
      </c>
      <c r="M156">
        <v>1792235205</v>
      </c>
      <c r="N156">
        <v>1828779460</v>
      </c>
      <c r="O156">
        <v>1866859124</v>
      </c>
      <c r="P156">
        <v>1905896096</v>
      </c>
      <c r="Q156">
        <v>1945092163</v>
      </c>
      <c r="R156">
        <v>1982344865</v>
      </c>
      <c r="S156">
        <v>2018128685</v>
      </c>
      <c r="T156">
        <v>2051976577</v>
      </c>
      <c r="U156">
        <v>2086151368</v>
      </c>
      <c r="V156">
        <v>2117791566</v>
      </c>
      <c r="W156">
        <v>2148453238</v>
      </c>
      <c r="X156">
        <v>2176235953</v>
      </c>
      <c r="Y156">
        <v>2201448265</v>
      </c>
      <c r="Z156">
        <v>2226253465</v>
      </c>
      <c r="AA156">
        <v>2251135439</v>
      </c>
      <c r="AB156">
        <v>2278758271</v>
      </c>
      <c r="AC156">
        <v>2307700808</v>
      </c>
      <c r="AD156">
        <v>2335337571</v>
      </c>
      <c r="AE156">
        <v>2363089407</v>
      </c>
      <c r="AF156">
        <v>2391619862</v>
      </c>
      <c r="AG156">
        <v>2420887797</v>
      </c>
      <c r="AH156">
        <v>2449739217</v>
      </c>
      <c r="AI156">
        <v>2477845206</v>
      </c>
      <c r="AJ156">
        <v>2505346404</v>
      </c>
      <c r="AK156">
        <v>2530312233</v>
      </c>
      <c r="AL156">
        <v>2553621405</v>
      </c>
      <c r="AM156">
        <v>2575593836</v>
      </c>
      <c r="AN156">
        <v>2596549266</v>
      </c>
      <c r="AO156">
        <v>2616526433</v>
      </c>
      <c r="AP156">
        <v>2635531194</v>
      </c>
      <c r="AQ156">
        <v>2653694318</v>
      </c>
      <c r="AR156">
        <v>2670418907</v>
      </c>
      <c r="AS156">
        <v>2685572142</v>
      </c>
      <c r="AT156">
        <v>2698859512</v>
      </c>
      <c r="AU156">
        <v>2708316478</v>
      </c>
      <c r="AV156">
        <v>2714049432.8828702</v>
      </c>
      <c r="AW156">
        <v>2718516453.8989301</v>
      </c>
      <c r="AX156">
        <v>2721879390.9913702</v>
      </c>
      <c r="AY156">
        <v>2724381578.2439699</v>
      </c>
      <c r="AZ156">
        <v>2726384107.4849901</v>
      </c>
      <c r="BA156">
        <v>2727669906.9909301</v>
      </c>
      <c r="BB156">
        <v>2728252754.2955298</v>
      </c>
      <c r="BC156">
        <v>2728393561.1101999</v>
      </c>
      <c r="BD156">
        <v>2727884626.3622298</v>
      </c>
      <c r="BE156">
        <v>2726760765.35782</v>
      </c>
      <c r="BF156">
        <v>2725399606.07723</v>
      </c>
      <c r="BG156">
        <v>2723995972.6100798</v>
      </c>
      <c r="BH156">
        <v>2722479273.7391601</v>
      </c>
      <c r="BI156">
        <v>2720784243.6820302</v>
      </c>
      <c r="BJ156">
        <v>2719102205</v>
      </c>
      <c r="BL156" t="str">
        <f t="shared" si="2"/>
        <v>M</v>
      </c>
    </row>
    <row r="157" spans="1:64">
      <c r="A157" t="s">
        <v>222</v>
      </c>
      <c r="B157" t="s">
        <v>539</v>
      </c>
      <c r="C157" t="s">
        <v>221</v>
      </c>
      <c r="D157" t="s">
        <v>534</v>
      </c>
      <c r="E157" t="s">
        <v>533</v>
      </c>
      <c r="F157">
        <v>982222</v>
      </c>
      <c r="G157">
        <v>976749</v>
      </c>
      <c r="H157">
        <v>970128</v>
      </c>
      <c r="I157">
        <v>963288</v>
      </c>
      <c r="J157">
        <v>956439</v>
      </c>
      <c r="K157">
        <v>949806</v>
      </c>
      <c r="L157">
        <v>943497</v>
      </c>
      <c r="M157">
        <v>937354</v>
      </c>
      <c r="N157">
        <v>930456</v>
      </c>
      <c r="O157">
        <v>921786</v>
      </c>
      <c r="P157">
        <v>910665</v>
      </c>
      <c r="Q157">
        <v>900272</v>
      </c>
      <c r="R157">
        <v>898064</v>
      </c>
      <c r="S157">
        <v>894986</v>
      </c>
      <c r="T157">
        <v>892413</v>
      </c>
      <c r="U157">
        <v>891246</v>
      </c>
      <c r="V157">
        <v>891764</v>
      </c>
      <c r="W157">
        <v>893511</v>
      </c>
      <c r="X157">
        <v>895469</v>
      </c>
      <c r="Y157">
        <v>896390</v>
      </c>
      <c r="Z157">
        <v>895348</v>
      </c>
      <c r="AA157">
        <v>892968</v>
      </c>
      <c r="AB157">
        <v>891004</v>
      </c>
      <c r="AC157">
        <v>887543</v>
      </c>
      <c r="AD157">
        <v>883037</v>
      </c>
      <c r="AE157">
        <v>877899</v>
      </c>
      <c r="AF157">
        <v>872191</v>
      </c>
      <c r="AG157">
        <v>865922</v>
      </c>
      <c r="AH157">
        <v>858969</v>
      </c>
      <c r="AI157">
        <v>851206</v>
      </c>
      <c r="AJ157">
        <v>842628</v>
      </c>
      <c r="AK157">
        <v>832523</v>
      </c>
      <c r="AL157">
        <v>820043</v>
      </c>
      <c r="AM157">
        <v>807678</v>
      </c>
      <c r="AN157">
        <v>796764</v>
      </c>
      <c r="AO157">
        <v>801492</v>
      </c>
      <c r="AP157">
        <v>808112</v>
      </c>
      <c r="AQ157">
        <v>816396</v>
      </c>
      <c r="AR157">
        <v>825648</v>
      </c>
      <c r="AS157">
        <v>834921</v>
      </c>
      <c r="AT157">
        <v>843473</v>
      </c>
      <c r="AU157">
        <v>851068</v>
      </c>
      <c r="AV157">
        <v>857886</v>
      </c>
      <c r="AW157">
        <v>864061</v>
      </c>
      <c r="AX157">
        <v>869905</v>
      </c>
      <c r="AY157">
        <v>875059</v>
      </c>
      <c r="AZ157">
        <v>879539</v>
      </c>
      <c r="BA157">
        <v>883272</v>
      </c>
      <c r="BB157">
        <v>886306</v>
      </c>
      <c r="BC157">
        <v>888738</v>
      </c>
      <c r="BD157">
        <v>890583</v>
      </c>
      <c r="BE157">
        <v>891912</v>
      </c>
      <c r="BF157">
        <v>892686</v>
      </c>
      <c r="BG157">
        <v>892962</v>
      </c>
      <c r="BH157">
        <v>892720</v>
      </c>
      <c r="BI157">
        <v>891940</v>
      </c>
      <c r="BJ157">
        <v>890673</v>
      </c>
      <c r="BL157" t="str">
        <f t="shared" si="2"/>
        <v>M</v>
      </c>
    </row>
    <row r="158" spans="1:64">
      <c r="A158" t="s">
        <v>220</v>
      </c>
      <c r="B158" t="s">
        <v>539</v>
      </c>
      <c r="C158" t="s">
        <v>219</v>
      </c>
      <c r="D158" t="s">
        <v>534</v>
      </c>
      <c r="E158" t="s">
        <v>533</v>
      </c>
      <c r="F158">
        <v>4681248</v>
      </c>
      <c r="G158">
        <v>4717603</v>
      </c>
      <c r="H158">
        <v>4753793</v>
      </c>
      <c r="I158">
        <v>4790252</v>
      </c>
      <c r="J158">
        <v>4827561</v>
      </c>
      <c r="K158">
        <v>4866410</v>
      </c>
      <c r="L158">
        <v>4906692</v>
      </c>
      <c r="M158">
        <v>4948758</v>
      </c>
      <c r="N158">
        <v>4993543</v>
      </c>
      <c r="O158">
        <v>5042514</v>
      </c>
      <c r="P158">
        <v>5096547</v>
      </c>
      <c r="Q158">
        <v>5156165</v>
      </c>
      <c r="R158">
        <v>5220913</v>
      </c>
      <c r="S158">
        <v>5289356</v>
      </c>
      <c r="T158">
        <v>5359283</v>
      </c>
      <c r="U158">
        <v>5429297</v>
      </c>
      <c r="V158">
        <v>5498344</v>
      </c>
      <c r="W158">
        <v>5565722</v>
      </c>
      <c r="X158">
        <v>5633086</v>
      </c>
      <c r="Y158">
        <v>5703908</v>
      </c>
      <c r="Z158">
        <v>5779587</v>
      </c>
      <c r="AA158">
        <v>5861956</v>
      </c>
      <c r="AB158">
        <v>5949575</v>
      </c>
      <c r="AC158">
        <v>6037107</v>
      </c>
      <c r="AD158">
        <v>6117389</v>
      </c>
      <c r="AE158">
        <v>6186174</v>
      </c>
      <c r="AF158">
        <v>6240985</v>
      </c>
      <c r="AG158">
        <v>6287284</v>
      </c>
      <c r="AH158">
        <v>6341537</v>
      </c>
      <c r="AI158">
        <v>6406731</v>
      </c>
      <c r="AJ158">
        <v>6490937</v>
      </c>
      <c r="AK158">
        <v>6597455</v>
      </c>
      <c r="AL158">
        <v>6723385</v>
      </c>
      <c r="AM158">
        <v>6863341</v>
      </c>
      <c r="AN158">
        <v>7008585</v>
      </c>
      <c r="AO158">
        <v>7153490</v>
      </c>
      <c r="AP158">
        <v>7296504</v>
      </c>
      <c r="AQ158">
        <v>7440534</v>
      </c>
      <c r="AR158">
        <v>7583408</v>
      </c>
      <c r="AS158">
        <v>7715630</v>
      </c>
      <c r="AT158">
        <v>7857692</v>
      </c>
      <c r="AU158">
        <v>8009743</v>
      </c>
      <c r="AV158">
        <v>8169830</v>
      </c>
      <c r="AW158">
        <v>8337922</v>
      </c>
      <c r="AX158">
        <v>8513239</v>
      </c>
      <c r="AY158">
        <v>8695480</v>
      </c>
      <c r="AZ158">
        <v>8884354</v>
      </c>
      <c r="BA158">
        <v>9078961</v>
      </c>
      <c r="BB158">
        <v>9274246</v>
      </c>
      <c r="BC158">
        <v>9465075</v>
      </c>
      <c r="BD158">
        <v>9648657</v>
      </c>
      <c r="BE158">
        <v>9823615</v>
      </c>
      <c r="BF158">
        <v>9991523</v>
      </c>
      <c r="BG158">
        <v>10156433</v>
      </c>
      <c r="BH158">
        <v>10323079</v>
      </c>
      <c r="BI158">
        <v>10495416</v>
      </c>
      <c r="BJ158">
        <v>10673997</v>
      </c>
      <c r="BL158" t="str">
        <f t="shared" si="2"/>
        <v>M</v>
      </c>
    </row>
    <row r="159" spans="1:64">
      <c r="A159" t="s">
        <v>218</v>
      </c>
      <c r="B159" t="s">
        <v>539</v>
      </c>
      <c r="C159" t="s">
        <v>217</v>
      </c>
      <c r="D159" t="s">
        <v>534</v>
      </c>
      <c r="E159" t="s">
        <v>533</v>
      </c>
      <c r="F159">
        <v>32234</v>
      </c>
      <c r="G159">
        <v>32301</v>
      </c>
      <c r="H159">
        <v>32364</v>
      </c>
      <c r="I159">
        <v>32423</v>
      </c>
      <c r="J159">
        <v>32491</v>
      </c>
      <c r="K159">
        <v>32438</v>
      </c>
      <c r="L159">
        <v>32264</v>
      </c>
      <c r="M159">
        <v>32083</v>
      </c>
      <c r="N159">
        <v>31769</v>
      </c>
      <c r="O159">
        <v>31373</v>
      </c>
      <c r="P159">
        <v>31176</v>
      </c>
      <c r="Q159">
        <v>31154</v>
      </c>
      <c r="R159">
        <v>31104</v>
      </c>
      <c r="S159">
        <v>31051</v>
      </c>
      <c r="T159">
        <v>31003</v>
      </c>
      <c r="U159">
        <v>31207</v>
      </c>
      <c r="V159">
        <v>31339</v>
      </c>
      <c r="W159">
        <v>31434</v>
      </c>
      <c r="X159">
        <v>31738</v>
      </c>
      <c r="Y159">
        <v>32033</v>
      </c>
      <c r="Z159">
        <v>32345</v>
      </c>
      <c r="AA159">
        <v>32555</v>
      </c>
      <c r="AB159">
        <v>33232</v>
      </c>
      <c r="AC159">
        <v>33677</v>
      </c>
      <c r="AD159">
        <v>33654</v>
      </c>
      <c r="AE159">
        <v>34224</v>
      </c>
      <c r="AF159">
        <v>34530</v>
      </c>
      <c r="AG159">
        <v>34352</v>
      </c>
      <c r="AH159">
        <v>34222</v>
      </c>
      <c r="AI159">
        <v>34143</v>
      </c>
      <c r="AJ159">
        <v>34068</v>
      </c>
      <c r="AK159">
        <v>34576</v>
      </c>
      <c r="AL159">
        <v>34516</v>
      </c>
      <c r="AM159">
        <v>34446</v>
      </c>
      <c r="AN159">
        <v>34350</v>
      </c>
      <c r="AO159">
        <v>34172</v>
      </c>
      <c r="AP159">
        <v>33504</v>
      </c>
      <c r="AQ159">
        <v>32568</v>
      </c>
      <c r="AR159">
        <v>31621</v>
      </c>
      <c r="AS159">
        <v>30677</v>
      </c>
      <c r="AT159">
        <v>29771</v>
      </c>
      <c r="AU159">
        <v>28923</v>
      </c>
      <c r="AV159">
        <v>28094</v>
      </c>
      <c r="AW159">
        <v>27263</v>
      </c>
      <c r="AX159">
        <v>26456</v>
      </c>
      <c r="AY159">
        <v>25664</v>
      </c>
      <c r="AZ159">
        <v>24825</v>
      </c>
      <c r="BA159">
        <v>24029</v>
      </c>
      <c r="BB159">
        <v>23355</v>
      </c>
      <c r="BC159">
        <v>22744</v>
      </c>
      <c r="BD159">
        <v>22114</v>
      </c>
      <c r="BE159">
        <v>21509</v>
      </c>
      <c r="BF159">
        <v>21011</v>
      </c>
      <c r="BG159">
        <v>20580</v>
      </c>
      <c r="BH159">
        <v>20184</v>
      </c>
      <c r="BI159">
        <v>19836</v>
      </c>
      <c r="BJ159">
        <v>19536</v>
      </c>
      <c r="BL159" t="str">
        <f t="shared" si="2"/>
        <v>M</v>
      </c>
    </row>
    <row r="160" spans="1:64">
      <c r="A160" t="s">
        <v>216</v>
      </c>
      <c r="B160" t="s">
        <v>539</v>
      </c>
      <c r="C160" t="s">
        <v>215</v>
      </c>
      <c r="D160" t="s">
        <v>534</v>
      </c>
      <c r="E160" t="s">
        <v>533</v>
      </c>
      <c r="F160">
        <v>16951331</v>
      </c>
      <c r="G160">
        <v>17243461</v>
      </c>
      <c r="H160">
        <v>17538124</v>
      </c>
      <c r="I160">
        <v>17839578</v>
      </c>
      <c r="J160">
        <v>18154014</v>
      </c>
      <c r="K160">
        <v>18485788</v>
      </c>
      <c r="L160">
        <v>18835927</v>
      </c>
      <c r="M160">
        <v>19202476</v>
      </c>
      <c r="N160">
        <v>19581587</v>
      </c>
      <c r="O160">
        <v>19968330</v>
      </c>
      <c r="P160">
        <v>20358550</v>
      </c>
      <c r="Q160">
        <v>20751135</v>
      </c>
      <c r="R160">
        <v>21145969</v>
      </c>
      <c r="S160">
        <v>21571476</v>
      </c>
      <c r="T160">
        <v>22086332</v>
      </c>
      <c r="U160">
        <v>22611878</v>
      </c>
      <c r="V160">
        <v>23145693</v>
      </c>
      <c r="W160">
        <v>23687750</v>
      </c>
      <c r="X160">
        <v>24238193</v>
      </c>
      <c r="Y160">
        <v>24798948</v>
      </c>
      <c r="Z160">
        <v>25369991</v>
      </c>
      <c r="AA160">
        <v>25951884</v>
      </c>
      <c r="AB160">
        <v>26540044</v>
      </c>
      <c r="AC160">
        <v>27129366</v>
      </c>
      <c r="AD160">
        <v>27705414</v>
      </c>
      <c r="AE160">
        <v>28260656</v>
      </c>
      <c r="AF160">
        <v>28794812</v>
      </c>
      <c r="AG160">
        <v>29306969</v>
      </c>
      <c r="AH160">
        <v>29790056</v>
      </c>
      <c r="AI160">
        <v>30237230</v>
      </c>
      <c r="AJ160">
        <v>30644380</v>
      </c>
      <c r="AK160">
        <v>31006302</v>
      </c>
      <c r="AL160">
        <v>31326979</v>
      </c>
      <c r="AM160">
        <v>31621033</v>
      </c>
      <c r="AN160">
        <v>31907739</v>
      </c>
      <c r="AO160">
        <v>32201346</v>
      </c>
      <c r="AP160">
        <v>32506460</v>
      </c>
      <c r="AQ160">
        <v>32816292</v>
      </c>
      <c r="AR160">
        <v>33121984</v>
      </c>
      <c r="AS160">
        <v>33408185</v>
      </c>
      <c r="AT160">
        <v>33664438</v>
      </c>
      <c r="AU160">
        <v>33890159</v>
      </c>
      <c r="AV160">
        <v>34087564</v>
      </c>
      <c r="AW160">
        <v>34251348</v>
      </c>
      <c r="AX160">
        <v>34375104</v>
      </c>
      <c r="AY160">
        <v>34456594</v>
      </c>
      <c r="AZ160">
        <v>34492449</v>
      </c>
      <c r="BA160">
        <v>34486492</v>
      </c>
      <c r="BB160">
        <v>34456215</v>
      </c>
      <c r="BC160">
        <v>34421739</v>
      </c>
      <c r="BD160">
        <v>34404437</v>
      </c>
      <c r="BE160">
        <v>34408921</v>
      </c>
      <c r="BF160">
        <v>34431703</v>
      </c>
      <c r="BG160">
        <v>34466690</v>
      </c>
      <c r="BH160">
        <v>34503100</v>
      </c>
      <c r="BI160">
        <v>34535066</v>
      </c>
      <c r="BJ160">
        <v>34560493</v>
      </c>
      <c r="BL160" t="str">
        <f t="shared" si="2"/>
        <v>M</v>
      </c>
    </row>
    <row r="161" spans="1:64">
      <c r="A161" t="s">
        <v>214</v>
      </c>
      <c r="B161" t="s">
        <v>536</v>
      </c>
      <c r="C161" t="s">
        <v>213</v>
      </c>
      <c r="D161" t="s">
        <v>534</v>
      </c>
      <c r="E161" t="s">
        <v>533</v>
      </c>
      <c r="F161">
        <v>64687760</v>
      </c>
      <c r="G161">
        <v>65697233</v>
      </c>
      <c r="H161">
        <v>66713519</v>
      </c>
      <c r="I161">
        <v>67736603</v>
      </c>
      <c r="J161">
        <v>68766607</v>
      </c>
      <c r="K161">
        <v>69777651</v>
      </c>
      <c r="L161">
        <v>70864966</v>
      </c>
      <c r="M161">
        <v>72070492</v>
      </c>
      <c r="N161">
        <v>73258189</v>
      </c>
      <c r="O161">
        <v>74426176</v>
      </c>
      <c r="P161">
        <v>75558653</v>
      </c>
      <c r="Q161">
        <v>76684649</v>
      </c>
      <c r="R161">
        <v>77772609</v>
      </c>
      <c r="S161">
        <v>78862839</v>
      </c>
      <c r="T161">
        <v>80024424</v>
      </c>
      <c r="U161">
        <v>81254102</v>
      </c>
      <c r="V161">
        <v>82559580</v>
      </c>
      <c r="W161">
        <v>84009651</v>
      </c>
      <c r="X161">
        <v>85570409</v>
      </c>
      <c r="Y161">
        <v>87238331</v>
      </c>
      <c r="Z161">
        <v>88988928</v>
      </c>
      <c r="AA161">
        <v>90828759</v>
      </c>
      <c r="AB161">
        <v>92757584</v>
      </c>
      <c r="AC161">
        <v>94746404</v>
      </c>
      <c r="AD161">
        <v>96755730</v>
      </c>
      <c r="AE161">
        <v>98793421</v>
      </c>
      <c r="AF161">
        <v>100820722</v>
      </c>
      <c r="AG161">
        <v>102956314</v>
      </c>
      <c r="AH161">
        <v>105206772</v>
      </c>
      <c r="AI161">
        <v>107427693</v>
      </c>
      <c r="AJ161">
        <v>110169184</v>
      </c>
      <c r="AK161">
        <v>112158106</v>
      </c>
      <c r="AL161">
        <v>113874606</v>
      </c>
      <c r="AM161">
        <v>115438337</v>
      </c>
      <c r="AN161">
        <v>116933925</v>
      </c>
      <c r="AO161">
        <v>118504152</v>
      </c>
      <c r="AP161">
        <v>120071481</v>
      </c>
      <c r="AQ161">
        <v>121574817</v>
      </c>
      <c r="AR161">
        <v>122951091</v>
      </c>
      <c r="AS161">
        <v>124253848</v>
      </c>
      <c r="AT161">
        <v>125503475</v>
      </c>
      <c r="AU161">
        <v>126706508</v>
      </c>
      <c r="AV161">
        <v>127870398</v>
      </c>
      <c r="AW161">
        <v>129023641</v>
      </c>
      <c r="AX161">
        <v>130201754</v>
      </c>
      <c r="AY161">
        <v>131394618</v>
      </c>
      <c r="AZ161">
        <v>132626860</v>
      </c>
      <c r="BA161">
        <v>133968187</v>
      </c>
      <c r="BB161">
        <v>135378229</v>
      </c>
      <c r="BC161">
        <v>136804426</v>
      </c>
      <c r="BD161">
        <v>138230296</v>
      </c>
      <c r="BE161">
        <v>139654673</v>
      </c>
      <c r="BF161">
        <v>141059141</v>
      </c>
      <c r="BG161">
        <v>142446635</v>
      </c>
      <c r="BH161">
        <v>143806666</v>
      </c>
      <c r="BI161">
        <v>145131239</v>
      </c>
      <c r="BJ161">
        <v>146412366</v>
      </c>
      <c r="BL161" t="str">
        <f t="shared" si="2"/>
        <v>M</v>
      </c>
    </row>
    <row r="162" spans="1:64">
      <c r="A162" t="s">
        <v>212</v>
      </c>
      <c r="B162" t="s">
        <v>539</v>
      </c>
      <c r="C162" t="s">
        <v>211</v>
      </c>
      <c r="D162" t="s">
        <v>534</v>
      </c>
      <c r="E162" t="s">
        <v>533</v>
      </c>
      <c r="F162">
        <v>390288</v>
      </c>
      <c r="G162">
        <v>395358</v>
      </c>
      <c r="H162">
        <v>400855</v>
      </c>
      <c r="I162">
        <v>405629</v>
      </c>
      <c r="J162">
        <v>408167</v>
      </c>
      <c r="K162">
        <v>407556</v>
      </c>
      <c r="L162">
        <v>403326</v>
      </c>
      <c r="M162">
        <v>396175</v>
      </c>
      <c r="N162">
        <v>387702</v>
      </c>
      <c r="O162">
        <v>380103</v>
      </c>
      <c r="P162">
        <v>374810</v>
      </c>
      <c r="Q162">
        <v>372314</v>
      </c>
      <c r="R162">
        <v>372001</v>
      </c>
      <c r="S162">
        <v>372962</v>
      </c>
      <c r="T162">
        <v>373826</v>
      </c>
      <c r="U162">
        <v>373677</v>
      </c>
      <c r="V162">
        <v>372261</v>
      </c>
      <c r="W162">
        <v>369941</v>
      </c>
      <c r="X162">
        <v>367085</v>
      </c>
      <c r="Y162">
        <v>364260</v>
      </c>
      <c r="Z162">
        <v>361814</v>
      </c>
      <c r="AA162">
        <v>359882</v>
      </c>
      <c r="AB162">
        <v>358165</v>
      </c>
      <c r="AC162">
        <v>356180</v>
      </c>
      <c r="AD162">
        <v>353296</v>
      </c>
      <c r="AE162">
        <v>349163</v>
      </c>
      <c r="AF162">
        <v>343624</v>
      </c>
      <c r="AG162">
        <v>336948</v>
      </c>
      <c r="AH162">
        <v>329588</v>
      </c>
      <c r="AI162">
        <v>322174</v>
      </c>
      <c r="AJ162">
        <v>315089</v>
      </c>
      <c r="AK162">
        <v>308622</v>
      </c>
      <c r="AL162">
        <v>302931</v>
      </c>
      <c r="AM162">
        <v>297354</v>
      </c>
      <c r="AN162">
        <v>291529</v>
      </c>
      <c r="AO162">
        <v>285272</v>
      </c>
      <c r="AP162">
        <v>278544</v>
      </c>
      <c r="AQ162">
        <v>271535</v>
      </c>
      <c r="AR162">
        <v>264406</v>
      </c>
      <c r="AS162">
        <v>257441</v>
      </c>
      <c r="AT162">
        <v>250788</v>
      </c>
      <c r="AU162">
        <v>245634</v>
      </c>
      <c r="AV162">
        <v>240467</v>
      </c>
      <c r="AW162">
        <v>235306</v>
      </c>
      <c r="AX162">
        <v>232951</v>
      </c>
      <c r="AY162">
        <v>232191</v>
      </c>
      <c r="AZ162">
        <v>231372</v>
      </c>
      <c r="BA162">
        <v>230584</v>
      </c>
      <c r="BB162">
        <v>229889</v>
      </c>
      <c r="BC162">
        <v>229276</v>
      </c>
      <c r="BD162">
        <v>228594</v>
      </c>
      <c r="BE162">
        <v>227730</v>
      </c>
      <c r="BF162">
        <v>226786</v>
      </c>
      <c r="BG162">
        <v>225852</v>
      </c>
      <c r="BH162">
        <v>224896</v>
      </c>
      <c r="BI162">
        <v>223815</v>
      </c>
      <c r="BJ162">
        <v>222812</v>
      </c>
      <c r="BL162" t="str">
        <f t="shared" si="2"/>
        <v>M</v>
      </c>
    </row>
    <row r="163" spans="1:64">
      <c r="A163" t="s">
        <v>210</v>
      </c>
      <c r="B163" t="s">
        <v>539</v>
      </c>
      <c r="C163" t="s">
        <v>209</v>
      </c>
      <c r="D163" t="s">
        <v>534</v>
      </c>
      <c r="E163" t="s">
        <v>533</v>
      </c>
      <c r="F163">
        <v>614590</v>
      </c>
      <c r="G163">
        <v>612074</v>
      </c>
      <c r="H163">
        <v>609525</v>
      </c>
      <c r="I163">
        <v>614422</v>
      </c>
      <c r="J163">
        <v>627677</v>
      </c>
      <c r="K163">
        <v>640870</v>
      </c>
      <c r="L163">
        <v>653802</v>
      </c>
      <c r="M163">
        <v>666595</v>
      </c>
      <c r="N163">
        <v>679394</v>
      </c>
      <c r="O163">
        <v>691466</v>
      </c>
      <c r="P163">
        <v>702689</v>
      </c>
      <c r="Q163">
        <v>714236</v>
      </c>
      <c r="R163">
        <v>725941</v>
      </c>
      <c r="S163">
        <v>737623</v>
      </c>
      <c r="T163">
        <v>748945</v>
      </c>
      <c r="U163">
        <v>759712</v>
      </c>
      <c r="V163">
        <v>769847</v>
      </c>
      <c r="W163">
        <v>779495</v>
      </c>
      <c r="X163">
        <v>788689</v>
      </c>
      <c r="Y163">
        <v>798649</v>
      </c>
      <c r="Z163">
        <v>809616</v>
      </c>
      <c r="AA163">
        <v>820350</v>
      </c>
      <c r="AB163">
        <v>830767</v>
      </c>
      <c r="AC163">
        <v>841232</v>
      </c>
      <c r="AD163">
        <v>852244</v>
      </c>
      <c r="AE163">
        <v>864078</v>
      </c>
      <c r="AF163">
        <v>876928</v>
      </c>
      <c r="AG163">
        <v>890299</v>
      </c>
      <c r="AH163">
        <v>902756</v>
      </c>
      <c r="AI163">
        <v>918963</v>
      </c>
      <c r="AJ163">
        <v>938462</v>
      </c>
      <c r="AK163">
        <v>953993</v>
      </c>
      <c r="AL163">
        <v>966007</v>
      </c>
      <c r="AM163">
        <v>975530</v>
      </c>
      <c r="AN163">
        <v>984011</v>
      </c>
      <c r="AO163">
        <v>992638</v>
      </c>
      <c r="AP163">
        <v>1001684</v>
      </c>
      <c r="AQ163">
        <v>1011029</v>
      </c>
      <c r="AR163">
        <v>1020701</v>
      </c>
      <c r="AS163">
        <v>1030708</v>
      </c>
      <c r="AT163">
        <v>1027709</v>
      </c>
      <c r="AU163">
        <v>1010934</v>
      </c>
      <c r="AV163">
        <v>994471</v>
      </c>
      <c r="AW163">
        <v>978380</v>
      </c>
      <c r="AX163">
        <v>962704</v>
      </c>
      <c r="AY163">
        <v>947569</v>
      </c>
      <c r="AZ163">
        <v>932779</v>
      </c>
      <c r="BA163">
        <v>918384</v>
      </c>
      <c r="BB163">
        <v>904576</v>
      </c>
      <c r="BC163">
        <v>891742</v>
      </c>
      <c r="BD163">
        <v>879794</v>
      </c>
      <c r="BE163">
        <v>868828</v>
      </c>
      <c r="BF163">
        <v>859127</v>
      </c>
      <c r="BG163">
        <v>850231</v>
      </c>
      <c r="BH163">
        <v>841439</v>
      </c>
      <c r="BI163">
        <v>832335</v>
      </c>
      <c r="BJ163">
        <v>822756</v>
      </c>
      <c r="BL163" t="str">
        <f t="shared" si="2"/>
        <v>M</v>
      </c>
    </row>
    <row r="164" spans="1:64">
      <c r="A164" t="s">
        <v>208</v>
      </c>
      <c r="B164" t="s">
        <v>539</v>
      </c>
      <c r="C164" t="s">
        <v>207</v>
      </c>
      <c r="D164" t="s">
        <v>534</v>
      </c>
      <c r="E164" t="s">
        <v>533</v>
      </c>
      <c r="F164">
        <v>4895</v>
      </c>
      <c r="G164">
        <v>4869</v>
      </c>
      <c r="H164">
        <v>4802</v>
      </c>
      <c r="I164">
        <v>4718</v>
      </c>
      <c r="J164">
        <v>4639</v>
      </c>
      <c r="K164">
        <v>4580</v>
      </c>
      <c r="L164">
        <v>4548</v>
      </c>
      <c r="M164">
        <v>4530</v>
      </c>
      <c r="N164">
        <v>4340</v>
      </c>
      <c r="O164">
        <v>4139</v>
      </c>
      <c r="P164">
        <v>3930</v>
      </c>
      <c r="Q164">
        <v>3717</v>
      </c>
      <c r="R164">
        <v>3507</v>
      </c>
      <c r="S164">
        <v>3293</v>
      </c>
      <c r="T164">
        <v>3118</v>
      </c>
      <c r="U164">
        <v>2940</v>
      </c>
      <c r="V164">
        <v>2741</v>
      </c>
      <c r="W164">
        <v>2536</v>
      </c>
      <c r="X164">
        <v>2359</v>
      </c>
      <c r="Y164">
        <v>2244</v>
      </c>
      <c r="Z164">
        <v>2236</v>
      </c>
      <c r="AA164">
        <v>2397</v>
      </c>
      <c r="AB164">
        <v>2619</v>
      </c>
      <c r="AC164">
        <v>2876</v>
      </c>
      <c r="AD164">
        <v>3136</v>
      </c>
      <c r="AE164">
        <v>3380</v>
      </c>
      <c r="AF164">
        <v>3600</v>
      </c>
      <c r="AG164">
        <v>3803</v>
      </c>
      <c r="AH164">
        <v>3989</v>
      </c>
      <c r="AI164">
        <v>4166</v>
      </c>
      <c r="AJ164">
        <v>4368</v>
      </c>
      <c r="AK164">
        <v>4662</v>
      </c>
      <c r="AL164">
        <v>4954</v>
      </c>
      <c r="AM164">
        <v>5249</v>
      </c>
      <c r="AN164">
        <v>5556</v>
      </c>
      <c r="AO164">
        <v>5877</v>
      </c>
      <c r="AP164">
        <v>6141</v>
      </c>
      <c r="AQ164">
        <v>6388</v>
      </c>
      <c r="AR164">
        <v>6605</v>
      </c>
      <c r="AS164">
        <v>6750</v>
      </c>
      <c r="AT164">
        <v>6829</v>
      </c>
      <c r="AU164">
        <v>6901</v>
      </c>
      <c r="AV164">
        <v>6882</v>
      </c>
      <c r="AW164">
        <v>6791</v>
      </c>
      <c r="AX164">
        <v>6656</v>
      </c>
      <c r="AY164">
        <v>6503</v>
      </c>
      <c r="AZ164">
        <v>6332</v>
      </c>
      <c r="BA164">
        <v>6148</v>
      </c>
      <c r="BB164">
        <v>5970</v>
      </c>
      <c r="BC164">
        <v>5824</v>
      </c>
      <c r="BD164">
        <v>5729</v>
      </c>
      <c r="BE164">
        <v>5694</v>
      </c>
      <c r="BF164">
        <v>5716</v>
      </c>
      <c r="BG164">
        <v>5775</v>
      </c>
      <c r="BH164">
        <v>5843</v>
      </c>
      <c r="BI164">
        <v>5900</v>
      </c>
      <c r="BJ164">
        <v>5938</v>
      </c>
      <c r="BL164" t="str">
        <f t="shared" si="2"/>
        <v>N</v>
      </c>
    </row>
    <row r="165" spans="1:64">
      <c r="A165" t="s">
        <v>206</v>
      </c>
      <c r="B165" t="s">
        <v>539</v>
      </c>
      <c r="C165" t="s">
        <v>205</v>
      </c>
      <c r="D165" t="s">
        <v>534</v>
      </c>
      <c r="E165" t="s">
        <v>533</v>
      </c>
      <c r="F165">
        <v>7036328</v>
      </c>
      <c r="G165">
        <v>7168105</v>
      </c>
      <c r="H165">
        <v>7303095</v>
      </c>
      <c r="I165">
        <v>7441844</v>
      </c>
      <c r="J165">
        <v>7583957</v>
      </c>
      <c r="K165">
        <v>7729676</v>
      </c>
      <c r="L165">
        <v>7878903</v>
      </c>
      <c r="M165">
        <v>8032118</v>
      </c>
      <c r="N165">
        <v>8189849</v>
      </c>
      <c r="O165">
        <v>8353046</v>
      </c>
      <c r="P165">
        <v>8522151</v>
      </c>
      <c r="Q165">
        <v>8685040</v>
      </c>
      <c r="R165">
        <v>8841151</v>
      </c>
      <c r="S165">
        <v>9002358</v>
      </c>
      <c r="T165">
        <v>9173045</v>
      </c>
      <c r="U165">
        <v>9355250</v>
      </c>
      <c r="V165">
        <v>9548373</v>
      </c>
      <c r="W165">
        <v>9747872</v>
      </c>
      <c r="X165">
        <v>9945072</v>
      </c>
      <c r="Y165">
        <v>10129557</v>
      </c>
      <c r="Z165">
        <v>10292527</v>
      </c>
      <c r="AA165">
        <v>10428256</v>
      </c>
      <c r="AB165">
        <v>10543513</v>
      </c>
      <c r="AC165">
        <v>10623108</v>
      </c>
      <c r="AD165">
        <v>10646529</v>
      </c>
      <c r="AE165">
        <v>10604883</v>
      </c>
      <c r="AF165">
        <v>10487336</v>
      </c>
      <c r="AG165">
        <v>10310569</v>
      </c>
      <c r="AH165">
        <v>10122227</v>
      </c>
      <c r="AI165">
        <v>9984727</v>
      </c>
      <c r="AJ165">
        <v>9935737</v>
      </c>
      <c r="AK165">
        <v>10127785</v>
      </c>
      <c r="AL165">
        <v>10415525</v>
      </c>
      <c r="AM165">
        <v>10761265</v>
      </c>
      <c r="AN165">
        <v>11110877</v>
      </c>
      <c r="AO165">
        <v>11426159</v>
      </c>
      <c r="AP165">
        <v>11696615</v>
      </c>
      <c r="AQ165">
        <v>11935620</v>
      </c>
      <c r="AR165">
        <v>12211327</v>
      </c>
      <c r="AS165">
        <v>12499325</v>
      </c>
      <c r="AT165">
        <v>12810351</v>
      </c>
      <c r="AU165">
        <v>13146527</v>
      </c>
      <c r="AV165">
        <v>13501689</v>
      </c>
      <c r="AW165">
        <v>13873190</v>
      </c>
      <c r="AX165">
        <v>14255863</v>
      </c>
      <c r="AY165">
        <v>14646358</v>
      </c>
      <c r="AZ165">
        <v>15044008</v>
      </c>
      <c r="BA165">
        <v>15451105</v>
      </c>
      <c r="BB165">
        <v>15867530</v>
      </c>
      <c r="BC165">
        <v>16291590</v>
      </c>
      <c r="BD165">
        <v>16723669</v>
      </c>
      <c r="BE165">
        <v>17163273</v>
      </c>
      <c r="BF165">
        <v>17609787</v>
      </c>
      <c r="BG165">
        <v>18062871</v>
      </c>
      <c r="BH165">
        <v>18522380</v>
      </c>
      <c r="BI165">
        <v>18987327</v>
      </c>
      <c r="BJ165">
        <v>19457590</v>
      </c>
      <c r="BL165" t="str">
        <f t="shared" si="2"/>
        <v>M</v>
      </c>
    </row>
    <row r="166" spans="1:64">
      <c r="A166" t="s">
        <v>204</v>
      </c>
      <c r="B166" t="s">
        <v>539</v>
      </c>
      <c r="C166" t="s">
        <v>203</v>
      </c>
      <c r="D166" t="s">
        <v>534</v>
      </c>
      <c r="E166" t="s">
        <v>533</v>
      </c>
      <c r="F166">
        <v>799126</v>
      </c>
      <c r="G166">
        <v>817554</v>
      </c>
      <c r="H166">
        <v>836158</v>
      </c>
      <c r="I166">
        <v>854854</v>
      </c>
      <c r="J166">
        <v>873569</v>
      </c>
      <c r="K166">
        <v>892237</v>
      </c>
      <c r="L166">
        <v>910763</v>
      </c>
      <c r="M166">
        <v>929042</v>
      </c>
      <c r="N166">
        <v>946987</v>
      </c>
      <c r="O166">
        <v>964554</v>
      </c>
      <c r="P166">
        <v>981581</v>
      </c>
      <c r="Q166">
        <v>997987</v>
      </c>
      <c r="R166">
        <v>1013656</v>
      </c>
      <c r="S166">
        <v>1028540</v>
      </c>
      <c r="T166">
        <v>1042481</v>
      </c>
      <c r="U166">
        <v>1055389</v>
      </c>
      <c r="V166">
        <v>1067096</v>
      </c>
      <c r="W166">
        <v>1079123</v>
      </c>
      <c r="X166">
        <v>1091713</v>
      </c>
      <c r="Y166">
        <v>1103419</v>
      </c>
      <c r="Z166">
        <v>1114191</v>
      </c>
      <c r="AA166">
        <v>1124046</v>
      </c>
      <c r="AB166">
        <v>1132793</v>
      </c>
      <c r="AC166">
        <v>1140274</v>
      </c>
      <c r="AD166">
        <v>1146216</v>
      </c>
      <c r="AE166">
        <v>1150568</v>
      </c>
      <c r="AF166">
        <v>1153232</v>
      </c>
      <c r="AG166">
        <v>1154300</v>
      </c>
      <c r="AH166">
        <v>1157993</v>
      </c>
      <c r="AI166">
        <v>1174730</v>
      </c>
      <c r="AJ166">
        <v>1191185</v>
      </c>
      <c r="AK166">
        <v>1207249</v>
      </c>
      <c r="AL166">
        <v>1223043</v>
      </c>
      <c r="AM166">
        <v>1239098</v>
      </c>
      <c r="AN166">
        <v>1255938</v>
      </c>
      <c r="AO166">
        <v>1273980</v>
      </c>
      <c r="AP166">
        <v>1293338</v>
      </c>
      <c r="AQ166">
        <v>1313778</v>
      </c>
      <c r="AR166">
        <v>1334697</v>
      </c>
      <c r="AS166">
        <v>1355358</v>
      </c>
      <c r="AT166">
        <v>1375162</v>
      </c>
      <c r="AU166">
        <v>1394164</v>
      </c>
      <c r="AV166">
        <v>1412709</v>
      </c>
      <c r="AW166">
        <v>1430949</v>
      </c>
      <c r="AX166">
        <v>1449144</v>
      </c>
      <c r="AY166">
        <v>1467462</v>
      </c>
      <c r="AZ166">
        <v>1485816</v>
      </c>
      <c r="BA166">
        <v>1504215</v>
      </c>
      <c r="BB166">
        <v>1523069</v>
      </c>
      <c r="BC166">
        <v>1542767</v>
      </c>
      <c r="BD166">
        <v>1563582</v>
      </c>
      <c r="BE166">
        <v>1585661</v>
      </c>
      <c r="BF166">
        <v>1608700</v>
      </c>
      <c r="BG166">
        <v>1632294</v>
      </c>
      <c r="BH166">
        <v>1655844</v>
      </c>
      <c r="BI166">
        <v>1678834</v>
      </c>
      <c r="BJ166">
        <v>1701225</v>
      </c>
      <c r="BL166" t="str">
        <f t="shared" si="2"/>
        <v>M</v>
      </c>
    </row>
    <row r="167" spans="1:64">
      <c r="A167" t="s">
        <v>202</v>
      </c>
      <c r="B167" t="s">
        <v>539</v>
      </c>
      <c r="C167" t="s">
        <v>201</v>
      </c>
      <c r="D167" t="s">
        <v>534</v>
      </c>
      <c r="E167" t="s">
        <v>533</v>
      </c>
      <c r="F167">
        <v>440598</v>
      </c>
      <c r="G167">
        <v>451771</v>
      </c>
      <c r="H167">
        <v>461509</v>
      </c>
      <c r="I167">
        <v>466857</v>
      </c>
      <c r="J167">
        <v>471114</v>
      </c>
      <c r="K167">
        <v>474398</v>
      </c>
      <c r="L167">
        <v>476764</v>
      </c>
      <c r="M167">
        <v>478307</v>
      </c>
      <c r="N167">
        <v>479096</v>
      </c>
      <c r="O167">
        <v>479254</v>
      </c>
      <c r="P167">
        <v>478816</v>
      </c>
      <c r="Q167">
        <v>477841</v>
      </c>
      <c r="R167">
        <v>476298</v>
      </c>
      <c r="S167">
        <v>485328</v>
      </c>
      <c r="T167">
        <v>494671</v>
      </c>
      <c r="U167">
        <v>504488</v>
      </c>
      <c r="V167">
        <v>514678</v>
      </c>
      <c r="W167">
        <v>525140</v>
      </c>
      <c r="X167">
        <v>534083</v>
      </c>
      <c r="Y167">
        <v>545530</v>
      </c>
      <c r="Z167">
        <v>556912</v>
      </c>
      <c r="AA167">
        <v>567354</v>
      </c>
      <c r="AB167">
        <v>576486</v>
      </c>
      <c r="AC167">
        <v>583976</v>
      </c>
      <c r="AD167">
        <v>586967</v>
      </c>
      <c r="AE167">
        <v>588590</v>
      </c>
      <c r="AF167">
        <v>589878</v>
      </c>
      <c r="AG167">
        <v>591054</v>
      </c>
      <c r="AH167">
        <v>591840</v>
      </c>
      <c r="AI167">
        <v>593079</v>
      </c>
      <c r="AJ167">
        <v>593973</v>
      </c>
      <c r="AK167">
        <v>601736</v>
      </c>
      <c r="AL167">
        <v>611050</v>
      </c>
      <c r="AM167">
        <v>619687</v>
      </c>
      <c r="AN167">
        <v>629793</v>
      </c>
      <c r="AO167">
        <v>636613</v>
      </c>
      <c r="AP167">
        <v>644552</v>
      </c>
      <c r="AQ167">
        <v>654086</v>
      </c>
      <c r="AR167">
        <v>662415</v>
      </c>
      <c r="AS167">
        <v>672335</v>
      </c>
      <c r="AT167">
        <v>680434</v>
      </c>
      <c r="AU167">
        <v>688344</v>
      </c>
      <c r="AV167">
        <v>695669</v>
      </c>
      <c r="AW167">
        <v>703269</v>
      </c>
      <c r="AX167">
        <v>710257</v>
      </c>
      <c r="AY167">
        <v>717042</v>
      </c>
      <c r="AZ167">
        <v>722974</v>
      </c>
      <c r="BA167">
        <v>728865</v>
      </c>
      <c r="BB167">
        <v>734094</v>
      </c>
      <c r="BC167">
        <v>738640</v>
      </c>
      <c r="BD167">
        <v>743000</v>
      </c>
      <c r="BE167">
        <v>746783</v>
      </c>
      <c r="BF167">
        <v>751470</v>
      </c>
      <c r="BG167">
        <v>755456</v>
      </c>
      <c r="BH167">
        <v>758906</v>
      </c>
      <c r="BI167">
        <v>761717</v>
      </c>
      <c r="BJ167">
        <v>763795</v>
      </c>
      <c r="BL167" t="str">
        <f t="shared" si="2"/>
        <v>M</v>
      </c>
    </row>
    <row r="168" spans="1:64">
      <c r="A168" t="s">
        <v>200</v>
      </c>
      <c r="B168" t="s">
        <v>539</v>
      </c>
      <c r="C168" t="s">
        <v>199</v>
      </c>
      <c r="D168" t="s">
        <v>534</v>
      </c>
      <c r="E168" t="s">
        <v>533</v>
      </c>
      <c r="F168">
        <v>3459739</v>
      </c>
      <c r="G168">
        <v>3533929</v>
      </c>
      <c r="H168">
        <v>3610733</v>
      </c>
      <c r="I168">
        <v>3690361</v>
      </c>
      <c r="J168">
        <v>3773173</v>
      </c>
      <c r="K168">
        <v>3859473</v>
      </c>
      <c r="L168">
        <v>3949469</v>
      </c>
      <c r="M168">
        <v>4038292</v>
      </c>
      <c r="N168">
        <v>4130046</v>
      </c>
      <c r="O168">
        <v>4225552</v>
      </c>
      <c r="P168">
        <v>4325060</v>
      </c>
      <c r="Q168">
        <v>4428667</v>
      </c>
      <c r="R168">
        <v>4536397</v>
      </c>
      <c r="S168">
        <v>4648653</v>
      </c>
      <c r="T168">
        <v>4765689</v>
      </c>
      <c r="U168">
        <v>4887802</v>
      </c>
      <c r="V168">
        <v>5017510</v>
      </c>
      <c r="W168">
        <v>5155158</v>
      </c>
      <c r="X168">
        <v>5305366</v>
      </c>
      <c r="Y168">
        <v>5457080</v>
      </c>
      <c r="Z168">
        <v>5605321</v>
      </c>
      <c r="AA168">
        <v>5741446</v>
      </c>
      <c r="AB168">
        <v>5869661</v>
      </c>
      <c r="AC168">
        <v>6014940</v>
      </c>
      <c r="AD168">
        <v>6211093</v>
      </c>
      <c r="AE168">
        <v>6478240</v>
      </c>
      <c r="AF168">
        <v>6832273</v>
      </c>
      <c r="AG168">
        <v>7256034</v>
      </c>
      <c r="AH168">
        <v>7692573</v>
      </c>
      <c r="AI168">
        <v>8072157</v>
      </c>
      <c r="AJ168">
        <v>8346572</v>
      </c>
      <c r="AK168">
        <v>8495302</v>
      </c>
      <c r="AL168">
        <v>8540940</v>
      </c>
      <c r="AM168">
        <v>8530716</v>
      </c>
      <c r="AN168">
        <v>8532480</v>
      </c>
      <c r="AO168">
        <v>8594846</v>
      </c>
      <c r="AP168">
        <v>8731926</v>
      </c>
      <c r="AQ168">
        <v>8928194</v>
      </c>
      <c r="AR168">
        <v>9164974</v>
      </c>
      <c r="AS168">
        <v>9440495</v>
      </c>
      <c r="AT168">
        <v>9714113</v>
      </c>
      <c r="AU168">
        <v>9976805</v>
      </c>
      <c r="AV168">
        <v>10237364</v>
      </c>
      <c r="AW168">
        <v>10501605</v>
      </c>
      <c r="AX168">
        <v>10779196</v>
      </c>
      <c r="AY168">
        <v>11076713</v>
      </c>
      <c r="AZ168">
        <v>11395535</v>
      </c>
      <c r="BA168">
        <v>11732297</v>
      </c>
      <c r="BB168">
        <v>12084025</v>
      </c>
      <c r="BC168">
        <v>12444580</v>
      </c>
      <c r="BD168">
        <v>12810128</v>
      </c>
      <c r="BE168">
        <v>13179864</v>
      </c>
      <c r="BF168">
        <v>13554253</v>
      </c>
      <c r="BG168">
        <v>13934087</v>
      </c>
      <c r="BH168">
        <v>14320414</v>
      </c>
      <c r="BI168">
        <v>14714030</v>
      </c>
      <c r="BJ168">
        <v>15114787</v>
      </c>
      <c r="BL168" t="str">
        <f t="shared" si="2"/>
        <v>M</v>
      </c>
    </row>
    <row r="169" spans="1:64">
      <c r="A169" t="s">
        <v>198</v>
      </c>
      <c r="B169" t="s">
        <v>539</v>
      </c>
      <c r="C169" t="s">
        <v>197</v>
      </c>
      <c r="D169" t="s">
        <v>534</v>
      </c>
      <c r="E169" t="s">
        <v>533</v>
      </c>
      <c r="F169">
        <v>5987479</v>
      </c>
      <c r="G169">
        <v>6125187</v>
      </c>
      <c r="H169">
        <v>6267954</v>
      </c>
      <c r="I169">
        <v>6411265</v>
      </c>
      <c r="J169">
        <v>6548845</v>
      </c>
      <c r="K169">
        <v>6676882</v>
      </c>
      <c r="L169">
        <v>6793856</v>
      </c>
      <c r="M169">
        <v>6901318</v>
      </c>
      <c r="N169">
        <v>7001166</v>
      </c>
      <c r="O169">
        <v>7096570</v>
      </c>
      <c r="P169">
        <v>7189615</v>
      </c>
      <c r="Q169">
        <v>7271164</v>
      </c>
      <c r="R169">
        <v>7348986</v>
      </c>
      <c r="S169">
        <v>7425819</v>
      </c>
      <c r="T169">
        <v>7503332</v>
      </c>
      <c r="U169">
        <v>7582994</v>
      </c>
      <c r="V169">
        <v>7666000</v>
      </c>
      <c r="W169">
        <v>7752222</v>
      </c>
      <c r="X169">
        <v>7838278</v>
      </c>
      <c r="Y169">
        <v>7920251</v>
      </c>
      <c r="Z169">
        <v>7996841</v>
      </c>
      <c r="AA169">
        <v>8083567</v>
      </c>
      <c r="AB169">
        <v>8165199</v>
      </c>
      <c r="AC169">
        <v>8247301</v>
      </c>
      <c r="AD169">
        <v>8337316</v>
      </c>
      <c r="AE169">
        <v>8440120</v>
      </c>
      <c r="AF169">
        <v>8556663</v>
      </c>
      <c r="AG169">
        <v>8683944</v>
      </c>
      <c r="AH169">
        <v>8814842</v>
      </c>
      <c r="AI169">
        <v>8941241</v>
      </c>
      <c r="AJ169">
        <v>9056319</v>
      </c>
      <c r="AK169">
        <v>9157997</v>
      </c>
      <c r="AL169">
        <v>9161471</v>
      </c>
      <c r="AM169">
        <v>9141385</v>
      </c>
      <c r="AN169">
        <v>9113624</v>
      </c>
      <c r="AO169">
        <v>9082009</v>
      </c>
      <c r="AP169">
        <v>9046545</v>
      </c>
      <c r="AQ169">
        <v>9006327</v>
      </c>
      <c r="AR169">
        <v>8956837</v>
      </c>
      <c r="AS169">
        <v>8894405</v>
      </c>
      <c r="AT169">
        <v>8815864</v>
      </c>
      <c r="AU169">
        <v>8787081</v>
      </c>
      <c r="AV169">
        <v>8746418</v>
      </c>
      <c r="AW169">
        <v>8695361</v>
      </c>
      <c r="AX169">
        <v>8636230</v>
      </c>
      <c r="AY169">
        <v>8571777</v>
      </c>
      <c r="AZ169">
        <v>8501103</v>
      </c>
      <c r="BA169">
        <v>8424417</v>
      </c>
      <c r="BB169">
        <v>8343431</v>
      </c>
      <c r="BC169">
        <v>8260911</v>
      </c>
      <c r="BD169">
        <v>8177303</v>
      </c>
      <c r="BE169">
        <v>8093719</v>
      </c>
      <c r="BF169">
        <v>8014291</v>
      </c>
      <c r="BG169">
        <v>7936448</v>
      </c>
      <c r="BH169">
        <v>7856262</v>
      </c>
      <c r="BI169">
        <v>7771422</v>
      </c>
      <c r="BJ169">
        <v>7681423</v>
      </c>
      <c r="BL169" t="str">
        <f t="shared" si="2"/>
        <v>M</v>
      </c>
    </row>
    <row r="170" spans="1:64">
      <c r="A170" t="s">
        <v>196</v>
      </c>
      <c r="B170" t="s">
        <v>536</v>
      </c>
      <c r="C170" t="s">
        <v>195</v>
      </c>
      <c r="D170" t="s">
        <v>534</v>
      </c>
      <c r="E170" t="s">
        <v>533</v>
      </c>
      <c r="F170">
        <v>59749395</v>
      </c>
      <c r="G170">
        <v>59956745</v>
      </c>
      <c r="H170">
        <v>60041554</v>
      </c>
      <c r="I170">
        <v>60067937</v>
      </c>
      <c r="J170">
        <v>60063336</v>
      </c>
      <c r="K170">
        <v>59974259</v>
      </c>
      <c r="L170">
        <v>59835549</v>
      </c>
      <c r="M170">
        <v>59698724</v>
      </c>
      <c r="N170">
        <v>59498919</v>
      </c>
      <c r="O170">
        <v>59271021</v>
      </c>
      <c r="P170">
        <v>59321168</v>
      </c>
      <c r="Q170">
        <v>59970955</v>
      </c>
      <c r="R170">
        <v>60649118</v>
      </c>
      <c r="S170">
        <v>61276034</v>
      </c>
      <c r="T170">
        <v>61892542</v>
      </c>
      <c r="U170">
        <v>62562849</v>
      </c>
      <c r="V170">
        <v>63185082</v>
      </c>
      <c r="W170">
        <v>63802110</v>
      </c>
      <c r="X170">
        <v>64448790</v>
      </c>
      <c r="Y170">
        <v>65125473</v>
      </c>
      <c r="Z170">
        <v>65659027</v>
      </c>
      <c r="AA170">
        <v>65961285</v>
      </c>
      <c r="AB170">
        <v>66215576</v>
      </c>
      <c r="AC170">
        <v>66432894</v>
      </c>
      <c r="AD170">
        <v>66621623</v>
      </c>
      <c r="AE170">
        <v>66819140</v>
      </c>
      <c r="AF170">
        <v>67045539</v>
      </c>
      <c r="AG170">
        <v>67307197</v>
      </c>
      <c r="AH170">
        <v>67575588</v>
      </c>
      <c r="AI170">
        <v>67902171</v>
      </c>
      <c r="AJ170">
        <v>68164977</v>
      </c>
      <c r="AK170">
        <v>68058392</v>
      </c>
      <c r="AL170">
        <v>67906275</v>
      </c>
      <c r="AM170">
        <v>67700013</v>
      </c>
      <c r="AN170">
        <v>67423102</v>
      </c>
      <c r="AO170">
        <v>67112886</v>
      </c>
      <c r="AP170">
        <v>66789631</v>
      </c>
      <c r="AQ170">
        <v>66457955</v>
      </c>
      <c r="AR170">
        <v>66083453</v>
      </c>
      <c r="AS170">
        <v>65691741</v>
      </c>
      <c r="AT170">
        <v>65407832</v>
      </c>
      <c r="AU170">
        <v>65452089</v>
      </c>
      <c r="AV170">
        <v>65532428</v>
      </c>
      <c r="AW170">
        <v>65576990</v>
      </c>
      <c r="AX170">
        <v>65657178</v>
      </c>
      <c r="AY170">
        <v>65739071</v>
      </c>
      <c r="AZ170">
        <v>65825312</v>
      </c>
      <c r="BA170">
        <v>65883278</v>
      </c>
      <c r="BB170">
        <v>65943856</v>
      </c>
      <c r="BC170">
        <v>65966080</v>
      </c>
      <c r="BD170">
        <v>65963896</v>
      </c>
      <c r="BE170">
        <v>65888670</v>
      </c>
      <c r="BF170">
        <v>65821358</v>
      </c>
      <c r="BG170">
        <v>65716647</v>
      </c>
      <c r="BH170">
        <v>65625505</v>
      </c>
      <c r="BI170">
        <v>65504834</v>
      </c>
      <c r="BJ170">
        <v>65377362</v>
      </c>
      <c r="BL170" t="str">
        <f t="shared" si="2"/>
        <v>N</v>
      </c>
    </row>
    <row r="171" spans="1:64">
      <c r="A171" t="s">
        <v>194</v>
      </c>
      <c r="B171" t="s">
        <v>539</v>
      </c>
      <c r="C171" t="s">
        <v>193</v>
      </c>
      <c r="D171" t="s">
        <v>534</v>
      </c>
      <c r="E171" t="s">
        <v>533</v>
      </c>
      <c r="F171">
        <v>494634</v>
      </c>
      <c r="G171">
        <v>504105</v>
      </c>
      <c r="H171">
        <v>514044</v>
      </c>
      <c r="I171">
        <v>524313</v>
      </c>
      <c r="J171">
        <v>534887</v>
      </c>
      <c r="K171">
        <v>545802</v>
      </c>
      <c r="L171">
        <v>556925</v>
      </c>
      <c r="M171">
        <v>568271</v>
      </c>
      <c r="N171">
        <v>580074</v>
      </c>
      <c r="O171">
        <v>592656</v>
      </c>
      <c r="P171">
        <v>606421</v>
      </c>
      <c r="Q171">
        <v>622747</v>
      </c>
      <c r="R171">
        <v>640088</v>
      </c>
      <c r="S171">
        <v>657787</v>
      </c>
      <c r="T171">
        <v>674910</v>
      </c>
      <c r="U171">
        <v>690836</v>
      </c>
      <c r="V171">
        <v>705561</v>
      </c>
      <c r="W171">
        <v>719393</v>
      </c>
      <c r="X171">
        <v>732613</v>
      </c>
      <c r="Y171">
        <v>745620</v>
      </c>
      <c r="Z171">
        <v>758836</v>
      </c>
      <c r="AA171">
        <v>772026</v>
      </c>
      <c r="AB171">
        <v>785820</v>
      </c>
      <c r="AC171">
        <v>801503</v>
      </c>
      <c r="AD171">
        <v>820982</v>
      </c>
      <c r="AE171">
        <v>845541</v>
      </c>
      <c r="AF171">
        <v>875846</v>
      </c>
      <c r="AG171">
        <v>911105</v>
      </c>
      <c r="AH171">
        <v>949229</v>
      </c>
      <c r="AI171">
        <v>987379</v>
      </c>
      <c r="AJ171">
        <v>1023445</v>
      </c>
      <c r="AK171">
        <v>1056520</v>
      </c>
      <c r="AL171">
        <v>1084793</v>
      </c>
      <c r="AM171">
        <v>1110349</v>
      </c>
      <c r="AN171">
        <v>1135693</v>
      </c>
      <c r="AO171">
        <v>1161847</v>
      </c>
      <c r="AP171">
        <v>1189150</v>
      </c>
      <c r="AQ171">
        <v>1216819</v>
      </c>
      <c r="AR171">
        <v>1243225</v>
      </c>
      <c r="AS171">
        <v>1266237</v>
      </c>
      <c r="AT171">
        <v>1284411</v>
      </c>
      <c r="AU171">
        <v>1297482</v>
      </c>
      <c r="AV171">
        <v>1299608</v>
      </c>
      <c r="AW171">
        <v>1297029</v>
      </c>
      <c r="AX171">
        <v>1292617</v>
      </c>
      <c r="AY171">
        <v>1287762</v>
      </c>
      <c r="AZ171">
        <v>1282572</v>
      </c>
      <c r="BA171">
        <v>1277109</v>
      </c>
      <c r="BB171">
        <v>1272314</v>
      </c>
      <c r="BC171">
        <v>1269380</v>
      </c>
      <c r="BD171">
        <v>1268784</v>
      </c>
      <c r="BE171">
        <v>1270947</v>
      </c>
      <c r="BF171">
        <v>1275365</v>
      </c>
      <c r="BG171">
        <v>1281522</v>
      </c>
      <c r="BH171">
        <v>1287970</v>
      </c>
      <c r="BI171">
        <v>1293794</v>
      </c>
      <c r="BJ171">
        <v>1298750</v>
      </c>
      <c r="BL171" t="str">
        <f t="shared" si="2"/>
        <v>N</v>
      </c>
    </row>
    <row r="172" spans="1:64">
      <c r="A172" t="s">
        <v>192</v>
      </c>
      <c r="B172" t="s">
        <v>539</v>
      </c>
      <c r="C172" t="s">
        <v>191</v>
      </c>
      <c r="D172" t="s">
        <v>534</v>
      </c>
      <c r="E172" t="s">
        <v>533</v>
      </c>
      <c r="F172">
        <v>49486</v>
      </c>
      <c r="G172">
        <v>49710</v>
      </c>
      <c r="H172">
        <v>49853</v>
      </c>
      <c r="I172">
        <v>49977</v>
      </c>
      <c r="J172">
        <v>50075</v>
      </c>
      <c r="K172">
        <v>50095</v>
      </c>
      <c r="L172">
        <v>50357</v>
      </c>
      <c r="M172">
        <v>50522</v>
      </c>
      <c r="N172">
        <v>50590</v>
      </c>
      <c r="O172">
        <v>51540</v>
      </c>
      <c r="P172">
        <v>54620</v>
      </c>
      <c r="Q172">
        <v>57574</v>
      </c>
      <c r="R172">
        <v>59222</v>
      </c>
      <c r="S172">
        <v>59628</v>
      </c>
      <c r="T172">
        <v>59760</v>
      </c>
      <c r="U172">
        <v>59406</v>
      </c>
      <c r="V172">
        <v>59130</v>
      </c>
      <c r="W172">
        <v>59484</v>
      </c>
      <c r="X172">
        <v>59605</v>
      </c>
      <c r="Y172">
        <v>59501</v>
      </c>
      <c r="Z172">
        <v>59625</v>
      </c>
      <c r="AA172">
        <v>60181</v>
      </c>
      <c r="AB172">
        <v>60907</v>
      </c>
      <c r="AC172">
        <v>61663</v>
      </c>
      <c r="AD172">
        <v>62657</v>
      </c>
      <c r="AE172">
        <v>63581</v>
      </c>
      <c r="AF172">
        <v>64537</v>
      </c>
      <c r="AG172">
        <v>65588</v>
      </c>
      <c r="AH172">
        <v>66628</v>
      </c>
      <c r="AI172">
        <v>67716</v>
      </c>
      <c r="AJ172">
        <v>69151</v>
      </c>
      <c r="AK172">
        <v>70762</v>
      </c>
      <c r="AL172">
        <v>72353</v>
      </c>
      <c r="AM172">
        <v>74040</v>
      </c>
      <c r="AN172">
        <v>75833</v>
      </c>
      <c r="AO172">
        <v>77352</v>
      </c>
      <c r="AP172">
        <v>78630</v>
      </c>
      <c r="AQ172">
        <v>79365</v>
      </c>
      <c r="AR172">
        <v>80075</v>
      </c>
      <c r="AS172">
        <v>80784</v>
      </c>
      <c r="AT172">
        <v>81497</v>
      </c>
      <c r="AU172">
        <v>82211</v>
      </c>
      <c r="AV172">
        <v>82924</v>
      </c>
      <c r="AW172">
        <v>83365</v>
      </c>
      <c r="AX172">
        <v>83594</v>
      </c>
      <c r="AY172">
        <v>83241</v>
      </c>
      <c r="AZ172">
        <v>83101</v>
      </c>
      <c r="BA172">
        <v>82572</v>
      </c>
      <c r="BB172">
        <v>82355</v>
      </c>
      <c r="BC172">
        <v>81771</v>
      </c>
      <c r="BD172">
        <v>81817</v>
      </c>
      <c r="BE172">
        <v>81531</v>
      </c>
      <c r="BF172">
        <v>81562</v>
      </c>
      <c r="BG172">
        <v>81278</v>
      </c>
      <c r="BH172">
        <v>81303</v>
      </c>
      <c r="BI172">
        <v>81327</v>
      </c>
      <c r="BJ172">
        <v>81348</v>
      </c>
      <c r="BL172" t="str">
        <f t="shared" si="2"/>
        <v>N</v>
      </c>
    </row>
    <row r="173" spans="1:64">
      <c r="A173" t="s">
        <v>190</v>
      </c>
      <c r="B173" t="s">
        <v>539</v>
      </c>
      <c r="C173" t="s">
        <v>189</v>
      </c>
      <c r="D173" t="s">
        <v>534</v>
      </c>
      <c r="E173" t="s">
        <v>533</v>
      </c>
      <c r="F173">
        <v>3192453</v>
      </c>
      <c r="G173">
        <v>3280743</v>
      </c>
      <c r="H173">
        <v>3372867</v>
      </c>
      <c r="I173">
        <v>3462667</v>
      </c>
      <c r="J173">
        <v>3554366</v>
      </c>
      <c r="K173">
        <v>3647434</v>
      </c>
      <c r="L173">
        <v>3741787</v>
      </c>
      <c r="M173">
        <v>3833855</v>
      </c>
      <c r="N173">
        <v>3926653</v>
      </c>
      <c r="O173">
        <v>4020030</v>
      </c>
      <c r="P173">
        <v>4113827</v>
      </c>
      <c r="Q173">
        <v>4207856</v>
      </c>
      <c r="R173">
        <v>4302141</v>
      </c>
      <c r="S173">
        <v>4397295</v>
      </c>
      <c r="T173">
        <v>4493997</v>
      </c>
      <c r="U173">
        <v>4592757</v>
      </c>
      <c r="V173">
        <v>4693608</v>
      </c>
      <c r="W173">
        <v>4796429</v>
      </c>
      <c r="X173">
        <v>4916136</v>
      </c>
      <c r="Y173">
        <v>5048543</v>
      </c>
      <c r="Z173">
        <v>5183816</v>
      </c>
      <c r="AA173">
        <v>5322249</v>
      </c>
      <c r="AB173">
        <v>5464353</v>
      </c>
      <c r="AC173">
        <v>5609832</v>
      </c>
      <c r="AD173">
        <v>5758528</v>
      </c>
      <c r="AE173">
        <v>5910628</v>
      </c>
      <c r="AF173">
        <v>6066099</v>
      </c>
      <c r="AG173">
        <v>6225886</v>
      </c>
      <c r="AH173">
        <v>6393456</v>
      </c>
      <c r="AI173">
        <v>6581193</v>
      </c>
      <c r="AJ173">
        <v>6781445</v>
      </c>
      <c r="AK173">
        <v>6994884</v>
      </c>
      <c r="AL173">
        <v>7221784</v>
      </c>
      <c r="AM173">
        <v>7462114</v>
      </c>
      <c r="AN173">
        <v>7715760</v>
      </c>
      <c r="AO173">
        <v>7982473</v>
      </c>
      <c r="AP173">
        <v>8263009</v>
      </c>
      <c r="AQ173">
        <v>8557665</v>
      </c>
      <c r="AR173">
        <v>8865390</v>
      </c>
      <c r="AS173">
        <v>9184900</v>
      </c>
      <c r="AT173">
        <v>9515381</v>
      </c>
      <c r="AU173">
        <v>9856676</v>
      </c>
      <c r="AV173">
        <v>10208490</v>
      </c>
      <c r="AW173">
        <v>10572157</v>
      </c>
      <c r="AX173">
        <v>10949241</v>
      </c>
      <c r="AY173">
        <v>11341444</v>
      </c>
      <c r="AZ173">
        <v>11748974</v>
      </c>
      <c r="BA173">
        <v>12172080</v>
      </c>
      <c r="BB173">
        <v>12611503</v>
      </c>
      <c r="BC173">
        <v>13067669</v>
      </c>
      <c r="BD173">
        <v>13541411</v>
      </c>
      <c r="BE173">
        <v>14032933</v>
      </c>
      <c r="BF173">
        <v>14542422</v>
      </c>
      <c r="BG173">
        <v>15069087</v>
      </c>
      <c r="BH173">
        <v>15611734</v>
      </c>
      <c r="BI173">
        <v>16169866</v>
      </c>
      <c r="BJ173">
        <v>16743052</v>
      </c>
      <c r="BL173" t="str">
        <f t="shared" si="2"/>
        <v>N</v>
      </c>
    </row>
    <row r="174" spans="1:64">
      <c r="A174" t="s">
        <v>188</v>
      </c>
      <c r="B174" t="s">
        <v>539</v>
      </c>
      <c r="C174" t="s">
        <v>187</v>
      </c>
      <c r="D174" t="s">
        <v>534</v>
      </c>
      <c r="E174" t="s">
        <v>533</v>
      </c>
      <c r="F174">
        <v>38182075</v>
      </c>
      <c r="G174">
        <v>38861891</v>
      </c>
      <c r="H174">
        <v>39571259</v>
      </c>
      <c r="I174">
        <v>40305299</v>
      </c>
      <c r="J174">
        <v>41059459</v>
      </c>
      <c r="K174">
        <v>41830659</v>
      </c>
      <c r="L174">
        <v>42618989</v>
      </c>
      <c r="M174">
        <v>43429590</v>
      </c>
      <c r="N174">
        <v>44266031</v>
      </c>
      <c r="O174">
        <v>45134193</v>
      </c>
      <c r="P174">
        <v>46039103</v>
      </c>
      <c r="Q174">
        <v>46895556</v>
      </c>
      <c r="R174">
        <v>47781277</v>
      </c>
      <c r="S174">
        <v>48718304</v>
      </c>
      <c r="T174">
        <v>49731708</v>
      </c>
      <c r="U174">
        <v>50838279</v>
      </c>
      <c r="V174">
        <v>52047269</v>
      </c>
      <c r="W174">
        <v>53345151</v>
      </c>
      <c r="X174">
        <v>54690627</v>
      </c>
      <c r="Y174">
        <v>56029312</v>
      </c>
      <c r="Z174">
        <v>57321403</v>
      </c>
      <c r="AA174">
        <v>58369903</v>
      </c>
      <c r="AB174">
        <v>59352769</v>
      </c>
      <c r="AC174">
        <v>60294387</v>
      </c>
      <c r="AD174">
        <v>61227621</v>
      </c>
      <c r="AE174">
        <v>62179031</v>
      </c>
      <c r="AF174">
        <v>63150403</v>
      </c>
      <c r="AG174">
        <v>64130056</v>
      </c>
      <c r="AH174">
        <v>65107017</v>
      </c>
      <c r="AI174">
        <v>66066185</v>
      </c>
      <c r="AJ174">
        <v>66993856</v>
      </c>
      <c r="AK174">
        <v>68236428</v>
      </c>
      <c r="AL174">
        <v>69476594</v>
      </c>
      <c r="AM174">
        <v>70718572</v>
      </c>
      <c r="AN174">
        <v>71967482</v>
      </c>
      <c r="AO174">
        <v>73226373</v>
      </c>
      <c r="AP174">
        <v>74495561</v>
      </c>
      <c r="AQ174">
        <v>75779811</v>
      </c>
      <c r="AR174">
        <v>77078791</v>
      </c>
      <c r="AS174">
        <v>78393114</v>
      </c>
      <c r="AT174">
        <v>79724569</v>
      </c>
      <c r="AU174">
        <v>80711882</v>
      </c>
      <c r="AV174">
        <v>81693068</v>
      </c>
      <c r="AW174">
        <v>82672874</v>
      </c>
      <c r="AX174">
        <v>83657007</v>
      </c>
      <c r="AY174">
        <v>84650266</v>
      </c>
      <c r="AZ174">
        <v>85649746</v>
      </c>
      <c r="BA174">
        <v>86651059</v>
      </c>
      <c r="BB174">
        <v>87649521</v>
      </c>
      <c r="BC174">
        <v>88645380</v>
      </c>
      <c r="BD174">
        <v>89628433</v>
      </c>
      <c r="BE174">
        <v>90621548</v>
      </c>
      <c r="BF174">
        <v>91622031</v>
      </c>
      <c r="BG174">
        <v>92626304</v>
      </c>
      <c r="BH174">
        <v>93626413</v>
      </c>
      <c r="BI174">
        <v>94620354</v>
      </c>
      <c r="BJ174">
        <v>95604255</v>
      </c>
      <c r="BL174" t="str">
        <f t="shared" si="2"/>
        <v>N</v>
      </c>
    </row>
    <row r="175" spans="1:64">
      <c r="A175" t="s">
        <v>186</v>
      </c>
      <c r="B175" t="s">
        <v>539</v>
      </c>
      <c r="C175" t="s">
        <v>185</v>
      </c>
      <c r="D175" t="s">
        <v>534</v>
      </c>
      <c r="E175" t="s">
        <v>533</v>
      </c>
      <c r="F175">
        <v>1072255</v>
      </c>
      <c r="G175">
        <v>1097691</v>
      </c>
      <c r="H175">
        <v>1122863</v>
      </c>
      <c r="I175">
        <v>1146621</v>
      </c>
      <c r="J175">
        <v>1164132</v>
      </c>
      <c r="K175">
        <v>1181743</v>
      </c>
      <c r="L175">
        <v>1199379</v>
      </c>
      <c r="M175">
        <v>1216983</v>
      </c>
      <c r="N175">
        <v>1234618</v>
      </c>
      <c r="O175">
        <v>1252393</v>
      </c>
      <c r="P175">
        <v>1270271</v>
      </c>
      <c r="Q175">
        <v>1291295</v>
      </c>
      <c r="R175">
        <v>1325449</v>
      </c>
      <c r="S175">
        <v>1360585</v>
      </c>
      <c r="T175">
        <v>1396683</v>
      </c>
      <c r="U175">
        <v>1433696</v>
      </c>
      <c r="V175">
        <v>1471582</v>
      </c>
      <c r="W175">
        <v>1510188</v>
      </c>
      <c r="X175">
        <v>1549202</v>
      </c>
      <c r="Y175">
        <v>1588244</v>
      </c>
      <c r="Z175">
        <v>1626970</v>
      </c>
      <c r="AA175">
        <v>1665418</v>
      </c>
      <c r="AB175">
        <v>1703402</v>
      </c>
      <c r="AC175">
        <v>1740756</v>
      </c>
      <c r="AD175">
        <v>1777126</v>
      </c>
      <c r="AE175">
        <v>1812336</v>
      </c>
      <c r="AF175">
        <v>1846137</v>
      </c>
      <c r="AG175">
        <v>1878645</v>
      </c>
      <c r="AH175">
        <v>1910493</v>
      </c>
      <c r="AI175">
        <v>1942553</v>
      </c>
      <c r="AJ175">
        <v>1975424</v>
      </c>
      <c r="AK175">
        <v>2009218</v>
      </c>
      <c r="AL175">
        <v>2043626</v>
      </c>
      <c r="AM175">
        <v>2078014</v>
      </c>
      <c r="AN175">
        <v>2111405</v>
      </c>
      <c r="AO175">
        <v>2143118</v>
      </c>
      <c r="AP175">
        <v>2172935</v>
      </c>
      <c r="AQ175">
        <v>2201089</v>
      </c>
      <c r="AR175">
        <v>2227562</v>
      </c>
      <c r="AS175">
        <v>2252293</v>
      </c>
      <c r="AT175">
        <v>2275279</v>
      </c>
      <c r="AU175">
        <v>2296562</v>
      </c>
      <c r="AV175">
        <v>2316109</v>
      </c>
      <c r="AW175">
        <v>2334550</v>
      </c>
      <c r="AX175">
        <v>2352464</v>
      </c>
      <c r="AY175">
        <v>2370508</v>
      </c>
      <c r="AZ175">
        <v>2388228</v>
      </c>
      <c r="BA175">
        <v>2405595</v>
      </c>
      <c r="BB175">
        <v>2422365</v>
      </c>
      <c r="BC175">
        <v>2438103</v>
      </c>
      <c r="BD175">
        <v>2452590</v>
      </c>
      <c r="BE175">
        <v>2465768</v>
      </c>
      <c r="BF175">
        <v>2477730</v>
      </c>
      <c r="BG175">
        <v>2488533</v>
      </c>
      <c r="BH175">
        <v>2498274</v>
      </c>
      <c r="BI175">
        <v>2507076</v>
      </c>
      <c r="BJ175">
        <v>2514890</v>
      </c>
      <c r="BL175" t="str">
        <f t="shared" si="2"/>
        <v>N</v>
      </c>
    </row>
    <row r="176" spans="1:64">
      <c r="A176" t="s">
        <v>184</v>
      </c>
      <c r="B176" t="s">
        <v>539</v>
      </c>
      <c r="C176" t="s">
        <v>183</v>
      </c>
      <c r="D176" t="s">
        <v>534</v>
      </c>
      <c r="E176" t="s">
        <v>533</v>
      </c>
      <c r="F176">
        <v>4623139</v>
      </c>
      <c r="G176">
        <v>4653157</v>
      </c>
      <c r="H176">
        <v>4698192</v>
      </c>
      <c r="I176">
        <v>4740078</v>
      </c>
      <c r="J176">
        <v>4781723</v>
      </c>
      <c r="K176">
        <v>4825313</v>
      </c>
      <c r="L176">
        <v>4865910</v>
      </c>
      <c r="M176">
        <v>4898433</v>
      </c>
      <c r="N176">
        <v>4926402</v>
      </c>
      <c r="O176">
        <v>4960471</v>
      </c>
      <c r="P176">
        <v>4998580</v>
      </c>
      <c r="Q176">
        <v>5025388</v>
      </c>
      <c r="R176">
        <v>5033943</v>
      </c>
      <c r="S176">
        <v>5033026</v>
      </c>
      <c r="T176">
        <v>5029686</v>
      </c>
      <c r="U176">
        <v>5031535</v>
      </c>
      <c r="V176">
        <v>5027799</v>
      </c>
      <c r="W176">
        <v>5014415</v>
      </c>
      <c r="X176">
        <v>5001864</v>
      </c>
      <c r="Y176">
        <v>4992711</v>
      </c>
      <c r="Z176">
        <v>4988512</v>
      </c>
      <c r="AA176">
        <v>4971706</v>
      </c>
      <c r="AB176">
        <v>4936304</v>
      </c>
      <c r="AC176">
        <v>4896872</v>
      </c>
      <c r="AD176">
        <v>4858219</v>
      </c>
      <c r="AE176">
        <v>4822960</v>
      </c>
      <c r="AF176">
        <v>4791802</v>
      </c>
      <c r="AG176">
        <v>4764231</v>
      </c>
      <c r="AH176">
        <v>4737105</v>
      </c>
      <c r="AI176">
        <v>4707697</v>
      </c>
      <c r="AJ176">
        <v>4682215</v>
      </c>
      <c r="AK176">
        <v>4622058</v>
      </c>
      <c r="AL176">
        <v>4521389</v>
      </c>
      <c r="AM176">
        <v>4418916</v>
      </c>
      <c r="AN176">
        <v>4313040</v>
      </c>
      <c r="AO176">
        <v>4203458</v>
      </c>
      <c r="AP176">
        <v>4093839</v>
      </c>
      <c r="AQ176">
        <v>3988053</v>
      </c>
      <c r="AR176">
        <v>3887534</v>
      </c>
      <c r="AS176">
        <v>3790157</v>
      </c>
      <c r="AT176">
        <v>3695515</v>
      </c>
      <c r="AU176">
        <v>3557438</v>
      </c>
      <c r="AV176">
        <v>3373027</v>
      </c>
      <c r="AW176">
        <v>3189732</v>
      </c>
      <c r="AX176">
        <v>3009850</v>
      </c>
      <c r="AY176">
        <v>2834761</v>
      </c>
      <c r="AZ176">
        <v>2674876</v>
      </c>
      <c r="BA176">
        <v>2532774</v>
      </c>
      <c r="BB176">
        <v>2400728</v>
      </c>
      <c r="BC176">
        <v>2274251</v>
      </c>
      <c r="BD176">
        <v>2149866</v>
      </c>
      <c r="BE176">
        <v>2030379</v>
      </c>
      <c r="BF176">
        <v>1914254</v>
      </c>
      <c r="BG176">
        <v>1802948</v>
      </c>
      <c r="BH176">
        <v>1701679</v>
      </c>
      <c r="BI176">
        <v>1609970</v>
      </c>
      <c r="BJ176">
        <v>1526211</v>
      </c>
      <c r="BL176" t="str">
        <f t="shared" si="2"/>
        <v>N</v>
      </c>
    </row>
    <row r="177" spans="1:64">
      <c r="A177" t="s">
        <v>182</v>
      </c>
      <c r="B177" t="s">
        <v>539</v>
      </c>
      <c r="C177" t="s">
        <v>181</v>
      </c>
      <c r="D177" t="s">
        <v>534</v>
      </c>
      <c r="E177" t="s">
        <v>533</v>
      </c>
      <c r="F177">
        <v>1793484</v>
      </c>
      <c r="G177">
        <v>1768874</v>
      </c>
      <c r="H177">
        <v>1722919</v>
      </c>
      <c r="I177">
        <v>1675534</v>
      </c>
      <c r="J177">
        <v>1627578</v>
      </c>
      <c r="K177">
        <v>1579815</v>
      </c>
      <c r="L177">
        <v>1532017</v>
      </c>
      <c r="M177">
        <v>1484675</v>
      </c>
      <c r="N177">
        <v>1437289</v>
      </c>
      <c r="O177">
        <v>1389753</v>
      </c>
      <c r="P177">
        <v>1341169</v>
      </c>
      <c r="Q177">
        <v>1318056</v>
      </c>
      <c r="R177">
        <v>1308707</v>
      </c>
      <c r="S177">
        <v>1298447</v>
      </c>
      <c r="T177">
        <v>1287119</v>
      </c>
      <c r="U177">
        <v>1274846</v>
      </c>
      <c r="V177">
        <v>1261514</v>
      </c>
      <c r="W177">
        <v>1247652</v>
      </c>
      <c r="X177">
        <v>1233268</v>
      </c>
      <c r="Y177">
        <v>1218456</v>
      </c>
      <c r="Z177">
        <v>1203419</v>
      </c>
      <c r="AA177">
        <v>1197646</v>
      </c>
      <c r="AB177">
        <v>1196662</v>
      </c>
      <c r="AC177">
        <v>1195222</v>
      </c>
      <c r="AD177">
        <v>1193177</v>
      </c>
      <c r="AE177">
        <v>1191357</v>
      </c>
      <c r="AF177">
        <v>1190196</v>
      </c>
      <c r="AG177">
        <v>1190337</v>
      </c>
      <c r="AH177">
        <v>1191327</v>
      </c>
      <c r="AI177">
        <v>1190803</v>
      </c>
      <c r="AJ177">
        <v>1189479</v>
      </c>
      <c r="AK177">
        <v>1181991</v>
      </c>
      <c r="AL177">
        <v>1171688</v>
      </c>
      <c r="AM177">
        <v>1161607</v>
      </c>
      <c r="AN177">
        <v>1151241</v>
      </c>
      <c r="AO177">
        <v>1143676</v>
      </c>
      <c r="AP177">
        <v>1137439</v>
      </c>
      <c r="AQ177">
        <v>1131729</v>
      </c>
      <c r="AR177">
        <v>1135563</v>
      </c>
      <c r="AS177">
        <v>1111641</v>
      </c>
      <c r="AT177">
        <v>1074194</v>
      </c>
      <c r="AU177">
        <v>1057978</v>
      </c>
      <c r="AV177">
        <v>1043822</v>
      </c>
      <c r="AW177">
        <v>1039417</v>
      </c>
      <c r="AX177">
        <v>1043512</v>
      </c>
      <c r="AY177">
        <v>1040703</v>
      </c>
      <c r="AZ177">
        <v>1030522</v>
      </c>
      <c r="BA177">
        <v>1024994</v>
      </c>
      <c r="BB177">
        <v>1023926</v>
      </c>
      <c r="BC177">
        <v>1022966</v>
      </c>
      <c r="BD177">
        <v>1021756</v>
      </c>
      <c r="BE177">
        <v>1021079</v>
      </c>
      <c r="BF177">
        <v>1020527</v>
      </c>
      <c r="BG177">
        <v>1019023</v>
      </c>
      <c r="BH177">
        <v>1016761</v>
      </c>
      <c r="BI177">
        <v>1013179</v>
      </c>
      <c r="BJ177">
        <v>1008176</v>
      </c>
      <c r="BL177" t="str">
        <f t="shared" si="2"/>
        <v>N</v>
      </c>
    </row>
    <row r="178" spans="1:64">
      <c r="A178" t="s">
        <v>180</v>
      </c>
      <c r="B178" t="s">
        <v>539</v>
      </c>
      <c r="C178" t="s">
        <v>179</v>
      </c>
      <c r="D178" t="s">
        <v>534</v>
      </c>
      <c r="E178" t="s">
        <v>533</v>
      </c>
      <c r="F178">
        <v>9712818</v>
      </c>
      <c r="G178">
        <v>9856740</v>
      </c>
      <c r="H178">
        <v>10009127</v>
      </c>
      <c r="I178">
        <v>10166793</v>
      </c>
      <c r="J178">
        <v>10331790</v>
      </c>
      <c r="K178">
        <v>10505878</v>
      </c>
      <c r="L178">
        <v>10689930</v>
      </c>
      <c r="M178">
        <v>10884184</v>
      </c>
      <c r="N178">
        <v>11088234</v>
      </c>
      <c r="O178">
        <v>11301482</v>
      </c>
      <c r="P178">
        <v>11523291</v>
      </c>
      <c r="Q178">
        <v>11753405</v>
      </c>
      <c r="R178">
        <v>11974703</v>
      </c>
      <c r="S178">
        <v>12203427</v>
      </c>
      <c r="T178">
        <v>12439241</v>
      </c>
      <c r="U178">
        <v>12682177</v>
      </c>
      <c r="V178">
        <v>12931746</v>
      </c>
      <c r="W178">
        <v>13187890</v>
      </c>
      <c r="X178">
        <v>13450578</v>
      </c>
      <c r="Y178">
        <v>13719492</v>
      </c>
      <c r="Z178">
        <v>13994472</v>
      </c>
      <c r="AA178">
        <v>14276733</v>
      </c>
      <c r="AB178">
        <v>14574661</v>
      </c>
      <c r="AC178">
        <v>14877936</v>
      </c>
      <c r="AD178">
        <v>15183155</v>
      </c>
      <c r="AE178">
        <v>15488725</v>
      </c>
      <c r="AF178">
        <v>15791189</v>
      </c>
      <c r="AG178">
        <v>16092237</v>
      </c>
      <c r="AH178">
        <v>16401234</v>
      </c>
      <c r="AI178">
        <v>16731065</v>
      </c>
      <c r="AJ178">
        <v>17089334</v>
      </c>
      <c r="AK178">
        <v>17478358</v>
      </c>
      <c r="AL178">
        <v>17878456</v>
      </c>
      <c r="AM178">
        <v>18288041</v>
      </c>
      <c r="AN178">
        <v>18688184</v>
      </c>
      <c r="AO178">
        <v>19065248</v>
      </c>
      <c r="AP178">
        <v>19413622</v>
      </c>
      <c r="AQ178">
        <v>19735492</v>
      </c>
      <c r="AR178">
        <v>20031037</v>
      </c>
      <c r="AS178">
        <v>20302784</v>
      </c>
      <c r="AT178">
        <v>20552269</v>
      </c>
      <c r="AU178">
        <v>20787102</v>
      </c>
      <c r="AV178">
        <v>21062445</v>
      </c>
      <c r="AW178">
        <v>21316814</v>
      </c>
      <c r="AX178">
        <v>21545681</v>
      </c>
      <c r="AY178">
        <v>21747322</v>
      </c>
      <c r="AZ178">
        <v>21919822</v>
      </c>
      <c r="BA178">
        <v>22067134</v>
      </c>
      <c r="BB178">
        <v>22200008</v>
      </c>
      <c r="BC178">
        <v>22333367</v>
      </c>
      <c r="BD178">
        <v>22477305</v>
      </c>
      <c r="BE178">
        <v>22636169</v>
      </c>
      <c r="BF178">
        <v>22806211</v>
      </c>
      <c r="BG178">
        <v>22982376</v>
      </c>
      <c r="BH178">
        <v>23156232</v>
      </c>
      <c r="BI178">
        <v>23321915</v>
      </c>
      <c r="BJ178">
        <v>23477494</v>
      </c>
      <c r="BL178" t="str">
        <f t="shared" si="2"/>
        <v>N</v>
      </c>
    </row>
    <row r="179" spans="1:64">
      <c r="A179" t="s">
        <v>178</v>
      </c>
      <c r="B179" t="s">
        <v>539</v>
      </c>
      <c r="C179" t="s">
        <v>177</v>
      </c>
      <c r="D179" t="s">
        <v>534</v>
      </c>
      <c r="E179" t="s">
        <v>533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L179" t="str">
        <f t="shared" si="2"/>
        <v>N</v>
      </c>
    </row>
    <row r="180" spans="1:64">
      <c r="A180" t="s">
        <v>176</v>
      </c>
      <c r="B180" t="s">
        <v>539</v>
      </c>
      <c r="C180" t="s">
        <v>175</v>
      </c>
      <c r="D180" t="s">
        <v>534</v>
      </c>
      <c r="E180" t="s">
        <v>533</v>
      </c>
      <c r="F180">
        <v>569279</v>
      </c>
      <c r="G180">
        <v>568025</v>
      </c>
      <c r="H180">
        <v>567559</v>
      </c>
      <c r="I180">
        <v>563832</v>
      </c>
      <c r="J180">
        <v>560592</v>
      </c>
      <c r="K180">
        <v>554829</v>
      </c>
      <c r="L180">
        <v>550673</v>
      </c>
      <c r="M180">
        <v>548852</v>
      </c>
      <c r="N180">
        <v>542008</v>
      </c>
      <c r="O180">
        <v>535289</v>
      </c>
      <c r="P180">
        <v>531054</v>
      </c>
      <c r="Q180">
        <v>528062</v>
      </c>
      <c r="R180">
        <v>527958</v>
      </c>
      <c r="S180">
        <v>528859</v>
      </c>
      <c r="T180">
        <v>530357</v>
      </c>
      <c r="U180">
        <v>531095</v>
      </c>
      <c r="V180">
        <v>527914</v>
      </c>
      <c r="W180">
        <v>526440</v>
      </c>
      <c r="X180">
        <v>523456</v>
      </c>
      <c r="Y180">
        <v>518332</v>
      </c>
      <c r="Z180">
        <v>515870</v>
      </c>
      <c r="AA180">
        <v>515265</v>
      </c>
      <c r="AB180">
        <v>519115</v>
      </c>
      <c r="AC180">
        <v>524941</v>
      </c>
      <c r="AD180">
        <v>528179</v>
      </c>
      <c r="AE180">
        <v>530154</v>
      </c>
      <c r="AF180">
        <v>526550</v>
      </c>
      <c r="AG180">
        <v>523085</v>
      </c>
      <c r="AH180">
        <v>516544</v>
      </c>
      <c r="AI180">
        <v>511178</v>
      </c>
      <c r="AJ180">
        <v>508061</v>
      </c>
      <c r="AK180">
        <v>526607</v>
      </c>
      <c r="AL180">
        <v>528554</v>
      </c>
      <c r="AM180">
        <v>531043</v>
      </c>
      <c r="AN180">
        <v>534529</v>
      </c>
      <c r="AO180">
        <v>538778</v>
      </c>
      <c r="AP180">
        <v>544088</v>
      </c>
      <c r="AQ180">
        <v>548856</v>
      </c>
      <c r="AR180">
        <v>551306</v>
      </c>
      <c r="AS180">
        <v>551756</v>
      </c>
      <c r="AT180">
        <v>552538</v>
      </c>
      <c r="AU180">
        <v>552428</v>
      </c>
      <c r="AV180">
        <v>556738</v>
      </c>
      <c r="AW180">
        <v>563808</v>
      </c>
      <c r="AX180">
        <v>571187</v>
      </c>
      <c r="AY180">
        <v>576596</v>
      </c>
      <c r="AZ180">
        <v>582580</v>
      </c>
      <c r="BA180">
        <v>586939</v>
      </c>
      <c r="BB180">
        <v>590834</v>
      </c>
      <c r="BC180">
        <v>595996</v>
      </c>
      <c r="BD180">
        <v>601919</v>
      </c>
      <c r="BE180">
        <v>605737</v>
      </c>
      <c r="BF180">
        <v>608318</v>
      </c>
      <c r="BG180">
        <v>611988</v>
      </c>
      <c r="BH180">
        <v>620039</v>
      </c>
      <c r="BI180">
        <v>630346</v>
      </c>
      <c r="BJ180">
        <v>641868</v>
      </c>
      <c r="BL180" t="str">
        <f t="shared" si="2"/>
        <v>N</v>
      </c>
    </row>
    <row r="181" spans="1:64">
      <c r="A181" t="s">
        <v>174</v>
      </c>
      <c r="B181" t="s">
        <v>536</v>
      </c>
      <c r="C181" t="s">
        <v>173</v>
      </c>
      <c r="D181" t="s">
        <v>534</v>
      </c>
      <c r="E181" t="s">
        <v>533</v>
      </c>
      <c r="F181">
        <v>296094158</v>
      </c>
      <c r="G181">
        <v>296774465</v>
      </c>
      <c r="H181">
        <v>296830258</v>
      </c>
      <c r="I181">
        <v>296631274</v>
      </c>
      <c r="J181">
        <v>296320447</v>
      </c>
      <c r="K181">
        <v>295796474</v>
      </c>
      <c r="L181">
        <v>295012359</v>
      </c>
      <c r="M181">
        <v>293921186</v>
      </c>
      <c r="N181">
        <v>292541705</v>
      </c>
      <c r="O181">
        <v>291806794</v>
      </c>
      <c r="P181">
        <v>290844839</v>
      </c>
      <c r="Q181">
        <v>290664503</v>
      </c>
      <c r="R181">
        <v>290765344</v>
      </c>
      <c r="S181">
        <v>290643649</v>
      </c>
      <c r="T181">
        <v>290733679</v>
      </c>
      <c r="U181">
        <v>290769328</v>
      </c>
      <c r="V181">
        <v>290995606</v>
      </c>
      <c r="W181">
        <v>291327826</v>
      </c>
      <c r="X181">
        <v>291592050</v>
      </c>
      <c r="Y181">
        <v>291895817</v>
      </c>
      <c r="Z181">
        <v>292115084</v>
      </c>
      <c r="AA181">
        <v>291705050</v>
      </c>
      <c r="AB181">
        <v>291212780</v>
      </c>
      <c r="AC181">
        <v>290710326</v>
      </c>
      <c r="AD181">
        <v>290162147</v>
      </c>
      <c r="AE181">
        <v>289597808</v>
      </c>
      <c r="AF181">
        <v>288973654</v>
      </c>
      <c r="AG181">
        <v>288570008</v>
      </c>
      <c r="AH181">
        <v>287208014</v>
      </c>
      <c r="AI181">
        <v>286652502</v>
      </c>
      <c r="AJ181">
        <v>286001356</v>
      </c>
      <c r="AK181">
        <v>285506504</v>
      </c>
      <c r="AL181">
        <v>285216466</v>
      </c>
      <c r="AM181">
        <v>284802524</v>
      </c>
      <c r="AN181">
        <v>284261620</v>
      </c>
      <c r="AO181">
        <v>283664391</v>
      </c>
      <c r="AP181">
        <v>283218732</v>
      </c>
      <c r="AQ181">
        <v>282832795</v>
      </c>
      <c r="AR181">
        <v>282350902</v>
      </c>
      <c r="AS181">
        <v>281773071</v>
      </c>
      <c r="AT181">
        <v>281071945</v>
      </c>
      <c r="AU181">
        <v>279078102</v>
      </c>
      <c r="AV181">
        <v>276429005</v>
      </c>
      <c r="AW181">
        <v>273940791</v>
      </c>
      <c r="AX181">
        <v>271602156</v>
      </c>
      <c r="AY181">
        <v>269368648</v>
      </c>
      <c r="AZ181">
        <v>267498891</v>
      </c>
      <c r="BA181">
        <v>265825288</v>
      </c>
      <c r="BB181">
        <v>264287934</v>
      </c>
      <c r="BC181">
        <v>262640653</v>
      </c>
      <c r="BD181">
        <v>260903282</v>
      </c>
      <c r="BE181">
        <v>258811356</v>
      </c>
      <c r="BF181">
        <v>257182196</v>
      </c>
      <c r="BG181">
        <v>255726996</v>
      </c>
      <c r="BH181">
        <v>254374542</v>
      </c>
      <c r="BI181">
        <v>252993723</v>
      </c>
      <c r="BJ181">
        <v>251699847</v>
      </c>
      <c r="BL181" t="str">
        <f t="shared" si="2"/>
        <v>O</v>
      </c>
    </row>
    <row r="182" spans="1:64">
      <c r="A182" t="s">
        <v>172</v>
      </c>
      <c r="B182" t="s">
        <v>539</v>
      </c>
      <c r="C182" t="s">
        <v>171</v>
      </c>
      <c r="D182" t="s">
        <v>534</v>
      </c>
      <c r="E182" t="s">
        <v>533</v>
      </c>
      <c r="F182">
        <v>461255</v>
      </c>
      <c r="G182">
        <v>466175</v>
      </c>
      <c r="H182">
        <v>471122</v>
      </c>
      <c r="I182">
        <v>476023</v>
      </c>
      <c r="J182">
        <v>480777</v>
      </c>
      <c r="K182">
        <v>485394</v>
      </c>
      <c r="L182">
        <v>489887</v>
      </c>
      <c r="M182">
        <v>494390</v>
      </c>
      <c r="N182">
        <v>498994</v>
      </c>
      <c r="O182">
        <v>503870</v>
      </c>
      <c r="P182">
        <v>509121</v>
      </c>
      <c r="Q182">
        <v>514642</v>
      </c>
      <c r="R182">
        <v>520503</v>
      </c>
      <c r="S182">
        <v>527215</v>
      </c>
      <c r="T182">
        <v>535285</v>
      </c>
      <c r="U182">
        <v>544989</v>
      </c>
      <c r="V182">
        <v>556102</v>
      </c>
      <c r="W182">
        <v>568224</v>
      </c>
      <c r="X182">
        <v>580826</v>
      </c>
      <c r="Y182">
        <v>593378</v>
      </c>
      <c r="Z182">
        <v>605333</v>
      </c>
      <c r="AA182">
        <v>616750</v>
      </c>
      <c r="AB182">
        <v>627187</v>
      </c>
      <c r="AC182">
        <v>635714</v>
      </c>
      <c r="AD182">
        <v>641165</v>
      </c>
      <c r="AE182">
        <v>643136</v>
      </c>
      <c r="AF182">
        <v>640960</v>
      </c>
      <c r="AG182">
        <v>635262</v>
      </c>
      <c r="AH182">
        <v>627716</v>
      </c>
      <c r="AI182">
        <v>620445</v>
      </c>
      <c r="AJ182">
        <v>614286</v>
      </c>
      <c r="AK182">
        <v>609870</v>
      </c>
      <c r="AL182">
        <v>605951</v>
      </c>
      <c r="AM182">
        <v>600000</v>
      </c>
      <c r="AN182">
        <v>608263</v>
      </c>
      <c r="AO182">
        <v>624495</v>
      </c>
      <c r="AP182">
        <v>634117</v>
      </c>
      <c r="AQ182">
        <v>638283</v>
      </c>
      <c r="AR182">
        <v>639330</v>
      </c>
      <c r="AS182">
        <v>640645</v>
      </c>
      <c r="AT182">
        <v>644813</v>
      </c>
      <c r="AU182">
        <v>652890</v>
      </c>
      <c r="AV182">
        <v>664594</v>
      </c>
      <c r="AW182">
        <v>679583</v>
      </c>
      <c r="AX182">
        <v>688760</v>
      </c>
      <c r="AY182">
        <v>693110</v>
      </c>
      <c r="AZ182">
        <v>698260</v>
      </c>
      <c r="BA182">
        <v>704913</v>
      </c>
      <c r="BB182">
        <v>715136</v>
      </c>
      <c r="BC182">
        <v>731575</v>
      </c>
      <c r="BD182">
        <v>755468</v>
      </c>
      <c r="BE182">
        <v>786947</v>
      </c>
      <c r="BF182">
        <v>824447</v>
      </c>
      <c r="BG182">
        <v>864812</v>
      </c>
      <c r="BH182">
        <v>903962</v>
      </c>
      <c r="BI182">
        <v>939036</v>
      </c>
      <c r="BJ182">
        <v>969554</v>
      </c>
      <c r="BL182" t="str">
        <f t="shared" si="2"/>
        <v>O</v>
      </c>
    </row>
    <row r="183" spans="1:64">
      <c r="A183" t="s">
        <v>170</v>
      </c>
      <c r="B183" t="s">
        <v>536</v>
      </c>
      <c r="C183" t="s">
        <v>169</v>
      </c>
      <c r="D183" t="s">
        <v>534</v>
      </c>
      <c r="E183" t="s">
        <v>533</v>
      </c>
      <c r="F183">
        <v>6695446</v>
      </c>
      <c r="G183">
        <v>6779558</v>
      </c>
      <c r="H183">
        <v>6861875</v>
      </c>
      <c r="I183">
        <v>6939658</v>
      </c>
      <c r="J183">
        <v>7016134</v>
      </c>
      <c r="K183">
        <v>7091825</v>
      </c>
      <c r="L183">
        <v>7168196</v>
      </c>
      <c r="M183">
        <v>7250219</v>
      </c>
      <c r="N183">
        <v>7333592</v>
      </c>
      <c r="O183">
        <v>7417533</v>
      </c>
      <c r="P183">
        <v>7502124</v>
      </c>
      <c r="Q183">
        <v>7587701</v>
      </c>
      <c r="R183">
        <v>7679655</v>
      </c>
      <c r="S183">
        <v>7778490</v>
      </c>
      <c r="T183">
        <v>7866324</v>
      </c>
      <c r="U183">
        <v>7948030</v>
      </c>
      <c r="V183">
        <v>8022442</v>
      </c>
      <c r="W183">
        <v>8097326</v>
      </c>
      <c r="X183">
        <v>8171927</v>
      </c>
      <c r="Y183">
        <v>8258118</v>
      </c>
      <c r="Z183">
        <v>8355037</v>
      </c>
      <c r="AA183">
        <v>8463195</v>
      </c>
      <c r="AB183">
        <v>8578500</v>
      </c>
      <c r="AC183">
        <v>8707703</v>
      </c>
      <c r="AD183">
        <v>8836672</v>
      </c>
      <c r="AE183">
        <v>8965512</v>
      </c>
      <c r="AF183">
        <v>9090279</v>
      </c>
      <c r="AG183">
        <v>9213203</v>
      </c>
      <c r="AH183">
        <v>9328030</v>
      </c>
      <c r="AI183">
        <v>9434921</v>
      </c>
      <c r="AJ183">
        <v>9525159</v>
      </c>
      <c r="AK183">
        <v>9618608</v>
      </c>
      <c r="AL183">
        <v>9729649</v>
      </c>
      <c r="AM183">
        <v>9836986</v>
      </c>
      <c r="AN183">
        <v>9938673</v>
      </c>
      <c r="AO183">
        <v>10042266</v>
      </c>
      <c r="AP183">
        <v>10139957</v>
      </c>
      <c r="AQ183">
        <v>10234624</v>
      </c>
      <c r="AR183">
        <v>10330811</v>
      </c>
      <c r="AS183">
        <v>10433570</v>
      </c>
      <c r="AT183">
        <v>10531568</v>
      </c>
      <c r="AU183">
        <v>10623928</v>
      </c>
      <c r="AV183">
        <v>10720905</v>
      </c>
      <c r="AW183">
        <v>10818882</v>
      </c>
      <c r="AX183">
        <v>10920049</v>
      </c>
      <c r="AY183">
        <v>11021129</v>
      </c>
      <c r="AZ183">
        <v>11126285</v>
      </c>
      <c r="BA183">
        <v>11236647</v>
      </c>
      <c r="BB183">
        <v>11347838</v>
      </c>
      <c r="BC183">
        <v>11452755</v>
      </c>
      <c r="BD183">
        <v>11568882</v>
      </c>
      <c r="BE183">
        <v>11689772</v>
      </c>
      <c r="BF183">
        <v>11817022</v>
      </c>
      <c r="BG183">
        <v>11947645</v>
      </c>
      <c r="BH183">
        <v>12079022</v>
      </c>
      <c r="BI183">
        <v>12210617</v>
      </c>
      <c r="BJ183">
        <v>12340174</v>
      </c>
      <c r="BL183" t="str">
        <f t="shared" si="2"/>
        <v>O</v>
      </c>
    </row>
    <row r="184" spans="1:64">
      <c r="A184" t="s">
        <v>168</v>
      </c>
      <c r="B184" t="s">
        <v>539</v>
      </c>
      <c r="C184" t="s">
        <v>167</v>
      </c>
      <c r="D184" t="s">
        <v>534</v>
      </c>
      <c r="E184" t="s">
        <v>533</v>
      </c>
      <c r="F184">
        <v>34981764</v>
      </c>
      <c r="G184">
        <v>35637831</v>
      </c>
      <c r="H184">
        <v>36399235</v>
      </c>
      <c r="I184">
        <v>37197206</v>
      </c>
      <c r="J184">
        <v>38028113</v>
      </c>
      <c r="K184">
        <v>38891001</v>
      </c>
      <c r="L184">
        <v>39785794</v>
      </c>
      <c r="M184">
        <v>40714101</v>
      </c>
      <c r="N184">
        <v>41673149</v>
      </c>
      <c r="O184">
        <v>42660136</v>
      </c>
      <c r="P184">
        <v>43674375</v>
      </c>
      <c r="Q184">
        <v>44715218</v>
      </c>
      <c r="R184">
        <v>45787172</v>
      </c>
      <c r="S184">
        <v>46871482</v>
      </c>
      <c r="T184">
        <v>48001173</v>
      </c>
      <c r="U184">
        <v>49195300</v>
      </c>
      <c r="V184">
        <v>50453165</v>
      </c>
      <c r="W184">
        <v>51774431</v>
      </c>
      <c r="X184">
        <v>53162947</v>
      </c>
      <c r="Y184">
        <v>54624099</v>
      </c>
      <c r="Z184">
        <v>56157539</v>
      </c>
      <c r="AA184">
        <v>57795152</v>
      </c>
      <c r="AB184">
        <v>59564491</v>
      </c>
      <c r="AC184">
        <v>61393004</v>
      </c>
      <c r="AD184">
        <v>63262433</v>
      </c>
      <c r="AE184">
        <v>65158601</v>
      </c>
      <c r="AF184">
        <v>67077612</v>
      </c>
      <c r="AG184">
        <v>69014488</v>
      </c>
      <c r="AH184">
        <v>70951205</v>
      </c>
      <c r="AI184">
        <v>72869939</v>
      </c>
      <c r="AJ184">
        <v>74754801</v>
      </c>
      <c r="AK184">
        <v>76596661</v>
      </c>
      <c r="AL184">
        <v>78397938</v>
      </c>
      <c r="AM184">
        <v>80173090</v>
      </c>
      <c r="AN184">
        <v>81943935</v>
      </c>
      <c r="AO184">
        <v>83725260</v>
      </c>
      <c r="AP184">
        <v>85522207</v>
      </c>
      <c r="AQ184">
        <v>87329928</v>
      </c>
      <c r="AR184">
        <v>89132087</v>
      </c>
      <c r="AS184">
        <v>90892352</v>
      </c>
      <c r="AT184">
        <v>92595890</v>
      </c>
      <c r="AU184">
        <v>94241420</v>
      </c>
      <c r="AV184">
        <v>95833370</v>
      </c>
      <c r="AW184">
        <v>97388237</v>
      </c>
      <c r="AX184">
        <v>98923939</v>
      </c>
      <c r="AY184">
        <v>100456840</v>
      </c>
      <c r="AZ184">
        <v>101985420</v>
      </c>
      <c r="BA184">
        <v>103507761</v>
      </c>
      <c r="BB184">
        <v>105033652</v>
      </c>
      <c r="BC184">
        <v>106575962</v>
      </c>
      <c r="BD184">
        <v>108138567</v>
      </c>
      <c r="BE184">
        <v>109723894</v>
      </c>
      <c r="BF184">
        <v>111322804</v>
      </c>
      <c r="BG184">
        <v>112916207</v>
      </c>
      <c r="BH184">
        <v>114476474</v>
      </c>
      <c r="BI184">
        <v>115980414</v>
      </c>
      <c r="BJ184">
        <v>117421345</v>
      </c>
      <c r="BL184" t="str">
        <f t="shared" si="2"/>
        <v>P</v>
      </c>
    </row>
    <row r="185" spans="1:64">
      <c r="A185" t="s">
        <v>166</v>
      </c>
      <c r="B185" t="s">
        <v>539</v>
      </c>
      <c r="C185" t="s">
        <v>165</v>
      </c>
      <c r="D185" t="s">
        <v>534</v>
      </c>
      <c r="E185" t="s">
        <v>533</v>
      </c>
      <c r="F185">
        <v>665602</v>
      </c>
      <c r="G185">
        <v>678596</v>
      </c>
      <c r="H185">
        <v>691437</v>
      </c>
      <c r="I185">
        <v>704432</v>
      </c>
      <c r="J185">
        <v>717471</v>
      </c>
      <c r="K185">
        <v>730525</v>
      </c>
      <c r="L185">
        <v>743509</v>
      </c>
      <c r="M185">
        <v>756387</v>
      </c>
      <c r="N185">
        <v>769191</v>
      </c>
      <c r="O185">
        <v>781973</v>
      </c>
      <c r="P185">
        <v>795505</v>
      </c>
      <c r="Q185">
        <v>814086</v>
      </c>
      <c r="R185">
        <v>832874</v>
      </c>
      <c r="S185">
        <v>851774</v>
      </c>
      <c r="T185">
        <v>870642</v>
      </c>
      <c r="U185">
        <v>889391</v>
      </c>
      <c r="V185">
        <v>907926</v>
      </c>
      <c r="W185">
        <v>926333</v>
      </c>
      <c r="X185">
        <v>944538</v>
      </c>
      <c r="Y185">
        <v>962624</v>
      </c>
      <c r="Z185">
        <v>980445</v>
      </c>
      <c r="AA185">
        <v>997108</v>
      </c>
      <c r="AB185">
        <v>1013571</v>
      </c>
      <c r="AC185">
        <v>1029883</v>
      </c>
      <c r="AD185">
        <v>1046029</v>
      </c>
      <c r="AE185">
        <v>1062079</v>
      </c>
      <c r="AF185">
        <v>1077981</v>
      </c>
      <c r="AG185">
        <v>1093789</v>
      </c>
      <c r="AH185">
        <v>1109484</v>
      </c>
      <c r="AI185">
        <v>1125136</v>
      </c>
      <c r="AJ185">
        <v>1139061</v>
      </c>
      <c r="AK185">
        <v>1141563</v>
      </c>
      <c r="AL185">
        <v>1143520</v>
      </c>
      <c r="AM185">
        <v>1145052</v>
      </c>
      <c r="AN185">
        <v>1146119</v>
      </c>
      <c r="AO185">
        <v>1146824</v>
      </c>
      <c r="AP185">
        <v>1147116</v>
      </c>
      <c r="AQ185">
        <v>1147085</v>
      </c>
      <c r="AR185">
        <v>1146525</v>
      </c>
      <c r="AS185">
        <v>1145367</v>
      </c>
      <c r="AT185">
        <v>1145532</v>
      </c>
      <c r="AU185">
        <v>1158817</v>
      </c>
      <c r="AV185">
        <v>1171873</v>
      </c>
      <c r="AW185">
        <v>1184731</v>
      </c>
      <c r="AX185">
        <v>1197404</v>
      </c>
      <c r="AY185">
        <v>1209991</v>
      </c>
      <c r="AZ185">
        <v>1222443</v>
      </c>
      <c r="BA185">
        <v>1234701</v>
      </c>
      <c r="BB185">
        <v>1246869</v>
      </c>
      <c r="BC185">
        <v>1258941</v>
      </c>
      <c r="BD185">
        <v>1270938</v>
      </c>
      <c r="BE185">
        <v>1282707</v>
      </c>
      <c r="BF185">
        <v>1294193</v>
      </c>
      <c r="BG185">
        <v>1305307</v>
      </c>
      <c r="BH185">
        <v>1315956</v>
      </c>
      <c r="BI185">
        <v>1326047</v>
      </c>
      <c r="BJ185">
        <v>1335495</v>
      </c>
      <c r="BL185" t="str">
        <f t="shared" si="2"/>
        <v>P</v>
      </c>
    </row>
    <row r="186" spans="1:64">
      <c r="A186" t="s">
        <v>164</v>
      </c>
      <c r="B186" t="s">
        <v>539</v>
      </c>
      <c r="C186" t="s">
        <v>163</v>
      </c>
      <c r="D186" t="s">
        <v>534</v>
      </c>
      <c r="E186" t="s">
        <v>533</v>
      </c>
      <c r="F186">
        <v>5351619</v>
      </c>
      <c r="G186">
        <v>5444434</v>
      </c>
      <c r="H186">
        <v>5483602</v>
      </c>
      <c r="I186">
        <v>5521108</v>
      </c>
      <c r="J186">
        <v>5555674</v>
      </c>
      <c r="K186">
        <v>5587009</v>
      </c>
      <c r="L186">
        <v>5614453</v>
      </c>
      <c r="M186">
        <v>5637967</v>
      </c>
      <c r="N186">
        <v>5657055</v>
      </c>
      <c r="O186">
        <v>5672162</v>
      </c>
      <c r="P186">
        <v>5682495</v>
      </c>
      <c r="Q186">
        <v>5687847</v>
      </c>
      <c r="R186">
        <v>5692739</v>
      </c>
      <c r="S186">
        <v>5751898</v>
      </c>
      <c r="T186">
        <v>5810469</v>
      </c>
      <c r="U186">
        <v>5869469</v>
      </c>
      <c r="V186">
        <v>5928617</v>
      </c>
      <c r="W186">
        <v>5987822</v>
      </c>
      <c r="X186">
        <v>6045466</v>
      </c>
      <c r="Y186">
        <v>6099681</v>
      </c>
      <c r="Z186">
        <v>6149642</v>
      </c>
      <c r="AA186">
        <v>6195010</v>
      </c>
      <c r="AB186">
        <v>6267829</v>
      </c>
      <c r="AC186">
        <v>6338765</v>
      </c>
      <c r="AD186">
        <v>6408101</v>
      </c>
      <c r="AE186">
        <v>6476417</v>
      </c>
      <c r="AF186">
        <v>6543374</v>
      </c>
      <c r="AG186">
        <v>6608561</v>
      </c>
      <c r="AH186">
        <v>6671302</v>
      </c>
      <c r="AI186">
        <v>6731404</v>
      </c>
      <c r="AJ186">
        <v>6787872</v>
      </c>
      <c r="AK186">
        <v>6840920</v>
      </c>
      <c r="AL186">
        <v>6890010</v>
      </c>
      <c r="AM186">
        <v>6934634</v>
      </c>
      <c r="AN186">
        <v>6962750</v>
      </c>
      <c r="AO186">
        <v>6983019</v>
      </c>
      <c r="AP186">
        <v>6995769</v>
      </c>
      <c r="AQ186">
        <v>7001825</v>
      </c>
      <c r="AR186">
        <v>7001498</v>
      </c>
      <c r="AS186">
        <v>6995872</v>
      </c>
      <c r="AT186">
        <v>6986133</v>
      </c>
      <c r="AU186">
        <v>6972917</v>
      </c>
      <c r="AV186">
        <v>6956284</v>
      </c>
      <c r="AW186">
        <v>6936737</v>
      </c>
      <c r="AX186">
        <v>6915391</v>
      </c>
      <c r="AY186">
        <v>6893215</v>
      </c>
      <c r="AZ186">
        <v>6869817</v>
      </c>
      <c r="BA186">
        <v>6845990</v>
      </c>
      <c r="BB186">
        <v>6821947</v>
      </c>
      <c r="BC186">
        <v>6800273</v>
      </c>
      <c r="BD186">
        <v>6780906</v>
      </c>
      <c r="BE186">
        <v>6764743</v>
      </c>
      <c r="BF186">
        <v>6750783</v>
      </c>
      <c r="BG186">
        <v>6738518</v>
      </c>
      <c r="BH186">
        <v>6725864</v>
      </c>
      <c r="BI186">
        <v>6711784</v>
      </c>
      <c r="BJ186">
        <v>6696654</v>
      </c>
      <c r="BL186" t="str">
        <f t="shared" si="2"/>
        <v>P</v>
      </c>
    </row>
    <row r="187" spans="1:64">
      <c r="A187" t="s">
        <v>162</v>
      </c>
      <c r="B187" t="s">
        <v>539</v>
      </c>
      <c r="C187" t="s">
        <v>161</v>
      </c>
      <c r="D187" t="s">
        <v>534</v>
      </c>
      <c r="E187" t="s">
        <v>533</v>
      </c>
      <c r="F187">
        <v>18313087</v>
      </c>
      <c r="G187">
        <v>18864468</v>
      </c>
      <c r="H187">
        <v>19427719</v>
      </c>
      <c r="I187">
        <v>19999229</v>
      </c>
      <c r="J187">
        <v>20572511</v>
      </c>
      <c r="K187">
        <v>21143894</v>
      </c>
      <c r="L187">
        <v>21711689</v>
      </c>
      <c r="M187">
        <v>22277771</v>
      </c>
      <c r="N187">
        <v>22845786</v>
      </c>
      <c r="O187">
        <v>23421787</v>
      </c>
      <c r="P187">
        <v>23996687</v>
      </c>
      <c r="Q187">
        <v>24508531</v>
      </c>
      <c r="R187">
        <v>25026213</v>
      </c>
      <c r="S187">
        <v>25549205</v>
      </c>
      <c r="T187">
        <v>26073786</v>
      </c>
      <c r="U187">
        <v>26610578</v>
      </c>
      <c r="V187">
        <v>27210406</v>
      </c>
      <c r="W187">
        <v>27816175</v>
      </c>
      <c r="X187">
        <v>28429514</v>
      </c>
      <c r="Y187">
        <v>29053200</v>
      </c>
      <c r="Z187">
        <v>29632110</v>
      </c>
      <c r="AA187">
        <v>29925501</v>
      </c>
      <c r="AB187">
        <v>30203818</v>
      </c>
      <c r="AC187">
        <v>30467040</v>
      </c>
      <c r="AD187">
        <v>30711848</v>
      </c>
      <c r="AE187">
        <v>30939490</v>
      </c>
      <c r="AF187">
        <v>31147043</v>
      </c>
      <c r="AG187">
        <v>31332614</v>
      </c>
      <c r="AH187">
        <v>31492188</v>
      </c>
      <c r="AI187">
        <v>31623597</v>
      </c>
      <c r="AJ187">
        <v>31847132</v>
      </c>
      <c r="AK187">
        <v>32687804</v>
      </c>
      <c r="AL187">
        <v>33533398</v>
      </c>
      <c r="AM187">
        <v>34384862</v>
      </c>
      <c r="AN187">
        <v>35244013</v>
      </c>
      <c r="AO187">
        <v>36112048</v>
      </c>
      <c r="AP187">
        <v>36987650</v>
      </c>
      <c r="AQ187">
        <v>37869467</v>
      </c>
      <c r="AR187">
        <v>38758558</v>
      </c>
      <c r="AS187">
        <v>39656454</v>
      </c>
      <c r="AT187">
        <v>40590712</v>
      </c>
      <c r="AU187">
        <v>41677706</v>
      </c>
      <c r="AV187">
        <v>42779794</v>
      </c>
      <c r="AW187">
        <v>43888200</v>
      </c>
      <c r="AX187">
        <v>44987990</v>
      </c>
      <c r="AY187">
        <v>46067854</v>
      </c>
      <c r="AZ187">
        <v>47124681</v>
      </c>
      <c r="BA187">
        <v>48162230</v>
      </c>
      <c r="BB187">
        <v>49193863</v>
      </c>
      <c r="BC187">
        <v>50238246</v>
      </c>
      <c r="BD187">
        <v>51310640</v>
      </c>
      <c r="BE187">
        <v>52386670</v>
      </c>
      <c r="BF187">
        <v>53460700</v>
      </c>
      <c r="BG187">
        <v>54525993</v>
      </c>
      <c r="BH187">
        <v>55568760</v>
      </c>
      <c r="BI187">
        <v>56581759</v>
      </c>
      <c r="BJ187">
        <v>57560729</v>
      </c>
      <c r="BL187" t="str">
        <f t="shared" si="2"/>
        <v>P</v>
      </c>
    </row>
    <row r="188" spans="1:64">
      <c r="A188" t="s">
        <v>160</v>
      </c>
      <c r="B188" t="s">
        <v>539</v>
      </c>
      <c r="C188" t="s">
        <v>159</v>
      </c>
      <c r="D188" t="s">
        <v>534</v>
      </c>
      <c r="E188" t="s">
        <v>533</v>
      </c>
      <c r="F188">
        <v>4163</v>
      </c>
      <c r="G188">
        <v>4246</v>
      </c>
      <c r="H188">
        <v>4324</v>
      </c>
      <c r="I188">
        <v>4390</v>
      </c>
      <c r="J188">
        <v>4450</v>
      </c>
      <c r="K188">
        <v>4499</v>
      </c>
      <c r="L188">
        <v>4535</v>
      </c>
      <c r="M188">
        <v>4559</v>
      </c>
      <c r="N188">
        <v>4578</v>
      </c>
      <c r="O188">
        <v>4597</v>
      </c>
      <c r="P188">
        <v>4625</v>
      </c>
      <c r="Q188">
        <v>4661</v>
      </c>
      <c r="R188">
        <v>4707</v>
      </c>
      <c r="S188">
        <v>4750</v>
      </c>
      <c r="T188">
        <v>4775</v>
      </c>
      <c r="U188">
        <v>4771</v>
      </c>
      <c r="V188">
        <v>4739</v>
      </c>
      <c r="W188">
        <v>4682</v>
      </c>
      <c r="X188">
        <v>4620</v>
      </c>
      <c r="Y188">
        <v>4575</v>
      </c>
      <c r="Z188">
        <v>4568</v>
      </c>
      <c r="AA188">
        <v>4533</v>
      </c>
      <c r="AB188">
        <v>4505</v>
      </c>
      <c r="AC188">
        <v>4499</v>
      </c>
      <c r="AD188">
        <v>4492</v>
      </c>
      <c r="AE188">
        <v>4468</v>
      </c>
      <c r="AF188">
        <v>4449</v>
      </c>
      <c r="AG188">
        <v>4480</v>
      </c>
      <c r="AH188">
        <v>4508</v>
      </c>
      <c r="AI188">
        <v>4539</v>
      </c>
      <c r="AJ188">
        <v>4588</v>
      </c>
      <c r="AK188">
        <v>4647</v>
      </c>
      <c r="AL188">
        <v>4715</v>
      </c>
      <c r="AM188">
        <v>4788</v>
      </c>
      <c r="AN188">
        <v>4862</v>
      </c>
      <c r="AO188">
        <v>4929</v>
      </c>
      <c r="AP188">
        <v>5102</v>
      </c>
      <c r="AQ188">
        <v>5304</v>
      </c>
      <c r="AR188">
        <v>5501</v>
      </c>
      <c r="AS188">
        <v>5688</v>
      </c>
      <c r="AT188">
        <v>5760</v>
      </c>
      <c r="AU188">
        <v>5506</v>
      </c>
      <c r="AV188">
        <v>5239</v>
      </c>
      <c r="AW188">
        <v>4968</v>
      </c>
      <c r="AX188">
        <v>4698</v>
      </c>
      <c r="AY188">
        <v>4439</v>
      </c>
      <c r="AZ188">
        <v>4198</v>
      </c>
      <c r="BA188">
        <v>3975</v>
      </c>
      <c r="BB188">
        <v>3769</v>
      </c>
      <c r="BC188">
        <v>3579</v>
      </c>
      <c r="BD188">
        <v>3407</v>
      </c>
      <c r="BE188">
        <v>3248</v>
      </c>
      <c r="BF188">
        <v>3106</v>
      </c>
      <c r="BG188">
        <v>2976</v>
      </c>
      <c r="BH188">
        <v>2858</v>
      </c>
      <c r="BI188">
        <v>2752</v>
      </c>
      <c r="BJ188">
        <v>2659</v>
      </c>
      <c r="BL188" t="str">
        <f t="shared" si="2"/>
        <v>P</v>
      </c>
    </row>
    <row r="189" spans="1:64">
      <c r="A189" t="s">
        <v>158</v>
      </c>
      <c r="B189" t="s">
        <v>539</v>
      </c>
      <c r="C189" t="s">
        <v>157</v>
      </c>
      <c r="D189" t="s">
        <v>534</v>
      </c>
      <c r="E189" t="s">
        <v>533</v>
      </c>
      <c r="F189">
        <v>1935779</v>
      </c>
      <c r="G189">
        <v>1969377</v>
      </c>
      <c r="H189">
        <v>2003631</v>
      </c>
      <c r="I189">
        <v>2038884</v>
      </c>
      <c r="J189">
        <v>2075514</v>
      </c>
      <c r="K189">
        <v>2113886</v>
      </c>
      <c r="L189">
        <v>2154006</v>
      </c>
      <c r="M189">
        <v>2187582</v>
      </c>
      <c r="N189">
        <v>2220321</v>
      </c>
      <c r="O189">
        <v>2251389</v>
      </c>
      <c r="P189">
        <v>2279984</v>
      </c>
      <c r="Q189">
        <v>2305417</v>
      </c>
      <c r="R189">
        <v>2359288</v>
      </c>
      <c r="S189">
        <v>2415487</v>
      </c>
      <c r="T189">
        <v>2473904</v>
      </c>
      <c r="U189">
        <v>2534792</v>
      </c>
      <c r="V189">
        <v>2598111</v>
      </c>
      <c r="W189">
        <v>2663776</v>
      </c>
      <c r="X189">
        <v>2731592</v>
      </c>
      <c r="Y189">
        <v>2801504</v>
      </c>
      <c r="Z189">
        <v>2873338</v>
      </c>
      <c r="AA189">
        <v>2948444</v>
      </c>
      <c r="AB189">
        <v>3025864</v>
      </c>
      <c r="AC189">
        <v>3104644</v>
      </c>
      <c r="AD189">
        <v>3184042</v>
      </c>
      <c r="AE189">
        <v>3263535</v>
      </c>
      <c r="AF189">
        <v>3342914</v>
      </c>
      <c r="AG189">
        <v>3422433</v>
      </c>
      <c r="AH189">
        <v>3502474</v>
      </c>
      <c r="AI189">
        <v>3583596</v>
      </c>
      <c r="AJ189">
        <v>3666359</v>
      </c>
      <c r="AK189">
        <v>3767694</v>
      </c>
      <c r="AL189">
        <v>3872019</v>
      </c>
      <c r="AM189">
        <v>3979308</v>
      </c>
      <c r="AN189">
        <v>4090222</v>
      </c>
      <c r="AO189">
        <v>4205113</v>
      </c>
      <c r="AP189">
        <v>4324268</v>
      </c>
      <c r="AQ189">
        <v>4447450</v>
      </c>
      <c r="AR189">
        <v>4574276</v>
      </c>
      <c r="AS189">
        <v>4704152</v>
      </c>
      <c r="AT189">
        <v>4836466</v>
      </c>
      <c r="AU189">
        <v>4962649</v>
      </c>
      <c r="AV189">
        <v>5090601</v>
      </c>
      <c r="AW189">
        <v>5220554</v>
      </c>
      <c r="AX189">
        <v>5352695</v>
      </c>
      <c r="AY189">
        <v>5486914</v>
      </c>
      <c r="AZ189">
        <v>5623249</v>
      </c>
      <c r="BA189">
        <v>5761454</v>
      </c>
      <c r="BB189">
        <v>5901120</v>
      </c>
      <c r="BC189">
        <v>6041708</v>
      </c>
      <c r="BD189">
        <v>6182817</v>
      </c>
      <c r="BE189">
        <v>6324333</v>
      </c>
      <c r="BF189">
        <v>6466165</v>
      </c>
      <c r="BG189">
        <v>6607539</v>
      </c>
      <c r="BH189">
        <v>6748696</v>
      </c>
      <c r="BI189">
        <v>6889852</v>
      </c>
      <c r="BJ189">
        <v>7030789</v>
      </c>
      <c r="BL189" t="str">
        <f t="shared" si="2"/>
        <v>P</v>
      </c>
    </row>
    <row r="190" spans="1:64">
      <c r="A190" t="s">
        <v>156</v>
      </c>
      <c r="B190" t="s">
        <v>539</v>
      </c>
      <c r="C190" t="s">
        <v>155</v>
      </c>
      <c r="D190" t="s">
        <v>534</v>
      </c>
      <c r="E190" t="s">
        <v>533</v>
      </c>
      <c r="F190">
        <v>15443482</v>
      </c>
      <c r="G190">
        <v>15423370</v>
      </c>
      <c r="H190">
        <v>15479763</v>
      </c>
      <c r="I190">
        <v>15562999</v>
      </c>
      <c r="J190">
        <v>15654736</v>
      </c>
      <c r="K190">
        <v>15682854</v>
      </c>
      <c r="L190">
        <v>15673858</v>
      </c>
      <c r="M190">
        <v>15697376</v>
      </c>
      <c r="N190">
        <v>15719100</v>
      </c>
      <c r="O190">
        <v>15712366</v>
      </c>
      <c r="P190">
        <v>15638034</v>
      </c>
      <c r="Q190">
        <v>15517086</v>
      </c>
      <c r="R190">
        <v>15429055</v>
      </c>
      <c r="S190">
        <v>15351984</v>
      </c>
      <c r="T190">
        <v>15280453</v>
      </c>
      <c r="U190">
        <v>15211597</v>
      </c>
      <c r="V190">
        <v>15141165</v>
      </c>
      <c r="W190">
        <v>15063720</v>
      </c>
      <c r="X190">
        <v>14958284</v>
      </c>
      <c r="Y190">
        <v>14905343</v>
      </c>
      <c r="Z190">
        <v>14910549</v>
      </c>
      <c r="AA190">
        <v>14912632</v>
      </c>
      <c r="AB190">
        <v>14915727</v>
      </c>
      <c r="AC190">
        <v>14920566</v>
      </c>
      <c r="AD190">
        <v>14919234</v>
      </c>
      <c r="AE190">
        <v>14902331</v>
      </c>
      <c r="AF190">
        <v>14866334</v>
      </c>
      <c r="AG190">
        <v>14812582</v>
      </c>
      <c r="AH190">
        <v>14735285</v>
      </c>
      <c r="AI190">
        <v>14719583</v>
      </c>
      <c r="AJ190">
        <v>14760306</v>
      </c>
      <c r="AK190">
        <v>14795540</v>
      </c>
      <c r="AL190">
        <v>14824105</v>
      </c>
      <c r="AM190">
        <v>14844565</v>
      </c>
      <c r="AN190">
        <v>14858578</v>
      </c>
      <c r="AO190">
        <v>14861776</v>
      </c>
      <c r="AP190">
        <v>14855705</v>
      </c>
      <c r="AQ190">
        <v>14848040</v>
      </c>
      <c r="AR190">
        <v>14836338</v>
      </c>
      <c r="AS190">
        <v>14817709</v>
      </c>
      <c r="AT190">
        <v>14646934</v>
      </c>
      <c r="AU190">
        <v>14625682</v>
      </c>
      <c r="AV190">
        <v>14608969</v>
      </c>
      <c r="AW190">
        <v>14641519</v>
      </c>
      <c r="AX190">
        <v>14675719</v>
      </c>
      <c r="AY190">
        <v>14712016</v>
      </c>
      <c r="AZ190">
        <v>14745032</v>
      </c>
      <c r="BA190">
        <v>14779722</v>
      </c>
      <c r="BB190">
        <v>14824820</v>
      </c>
      <c r="BC190">
        <v>14877599</v>
      </c>
      <c r="BD190">
        <v>14877776</v>
      </c>
      <c r="BE190">
        <v>14928409</v>
      </c>
      <c r="BF190">
        <v>14963391</v>
      </c>
      <c r="BG190">
        <v>14981370</v>
      </c>
      <c r="BH190">
        <v>14988787</v>
      </c>
      <c r="BI190">
        <v>14989818</v>
      </c>
      <c r="BJ190">
        <v>14977702</v>
      </c>
      <c r="BL190" t="str">
        <f t="shared" si="2"/>
        <v>P</v>
      </c>
    </row>
    <row r="191" spans="1:64">
      <c r="A191" t="s">
        <v>154</v>
      </c>
      <c r="B191" t="s">
        <v>536</v>
      </c>
      <c r="C191" t="s">
        <v>153</v>
      </c>
      <c r="D191" t="s">
        <v>534</v>
      </c>
      <c r="E191" t="s">
        <v>533</v>
      </c>
      <c r="F191">
        <v>163433359</v>
      </c>
      <c r="G191">
        <v>166487592</v>
      </c>
      <c r="H191">
        <v>169648194</v>
      </c>
      <c r="I191">
        <v>172905128</v>
      </c>
      <c r="J191">
        <v>176255127</v>
      </c>
      <c r="K191">
        <v>179710909</v>
      </c>
      <c r="L191">
        <v>183345465</v>
      </c>
      <c r="M191">
        <v>187108776</v>
      </c>
      <c r="N191">
        <v>190948506</v>
      </c>
      <c r="O191">
        <v>194870045</v>
      </c>
      <c r="P191">
        <v>198904716</v>
      </c>
      <c r="Q191">
        <v>202894394</v>
      </c>
      <c r="R191">
        <v>206931762</v>
      </c>
      <c r="S191">
        <v>211103895</v>
      </c>
      <c r="T191">
        <v>215518999</v>
      </c>
      <c r="U191">
        <v>220184660</v>
      </c>
      <c r="V191">
        <v>225125331</v>
      </c>
      <c r="W191">
        <v>230362398</v>
      </c>
      <c r="X191">
        <v>235758049</v>
      </c>
      <c r="Y191">
        <v>241341689</v>
      </c>
      <c r="Z191">
        <v>246903741</v>
      </c>
      <c r="AA191">
        <v>252159225</v>
      </c>
      <c r="AB191">
        <v>257277674</v>
      </c>
      <c r="AC191">
        <v>262285140</v>
      </c>
      <c r="AD191">
        <v>267243620</v>
      </c>
      <c r="AE191">
        <v>272275204</v>
      </c>
      <c r="AF191">
        <v>277464582</v>
      </c>
      <c r="AG191">
        <v>282808693</v>
      </c>
      <c r="AH191">
        <v>288458830</v>
      </c>
      <c r="AI191">
        <v>294479630</v>
      </c>
      <c r="AJ191">
        <v>300764984</v>
      </c>
      <c r="AK191">
        <v>307927625</v>
      </c>
      <c r="AL191">
        <v>315594958</v>
      </c>
      <c r="AM191">
        <v>323544705</v>
      </c>
      <c r="AN191">
        <v>331804127</v>
      </c>
      <c r="AO191">
        <v>339963027</v>
      </c>
      <c r="AP191">
        <v>347960337</v>
      </c>
      <c r="AQ191">
        <v>355779897</v>
      </c>
      <c r="AR191">
        <v>363647043</v>
      </c>
      <c r="AS191">
        <v>371746285</v>
      </c>
      <c r="AT191">
        <v>380235579</v>
      </c>
      <c r="AU191">
        <v>388753038</v>
      </c>
      <c r="AV191">
        <v>397613216</v>
      </c>
      <c r="AW191">
        <v>406668229</v>
      </c>
      <c r="AX191">
        <v>415885683</v>
      </c>
      <c r="AY191">
        <v>425153132</v>
      </c>
      <c r="AZ191">
        <v>434492540</v>
      </c>
      <c r="BA191">
        <v>443910455</v>
      </c>
      <c r="BB191">
        <v>453450881</v>
      </c>
      <c r="BC191">
        <v>463162724</v>
      </c>
      <c r="BD191">
        <v>473060360</v>
      </c>
      <c r="BE191">
        <v>483168500</v>
      </c>
      <c r="BF191">
        <v>493455019</v>
      </c>
      <c r="BG191">
        <v>503879864</v>
      </c>
      <c r="BH191">
        <v>514382616</v>
      </c>
      <c r="BI191">
        <v>524919654</v>
      </c>
      <c r="BJ191">
        <v>535469779</v>
      </c>
      <c r="BL191" t="str">
        <f t="shared" si="2"/>
        <v>P</v>
      </c>
    </row>
    <row r="192" spans="1:64">
      <c r="A192" t="s">
        <v>152</v>
      </c>
      <c r="B192" t="s">
        <v>539</v>
      </c>
      <c r="C192" t="s">
        <v>151</v>
      </c>
      <c r="D192" t="s">
        <v>534</v>
      </c>
      <c r="E192" t="s">
        <v>533</v>
      </c>
      <c r="F192">
        <v>1307582</v>
      </c>
      <c r="G192">
        <v>1297458</v>
      </c>
      <c r="H192">
        <v>1290658</v>
      </c>
      <c r="I192">
        <v>1284223</v>
      </c>
      <c r="J192">
        <v>1273815</v>
      </c>
      <c r="K192">
        <v>1257467</v>
      </c>
      <c r="L192">
        <v>1235821</v>
      </c>
      <c r="M192">
        <v>1208703</v>
      </c>
      <c r="N192">
        <v>1179241</v>
      </c>
      <c r="O192">
        <v>1152118</v>
      </c>
      <c r="P192">
        <v>1132645</v>
      </c>
      <c r="Q192">
        <v>1126145</v>
      </c>
      <c r="R192">
        <v>1123324</v>
      </c>
      <c r="S192">
        <v>1122324</v>
      </c>
      <c r="T192">
        <v>1119990</v>
      </c>
      <c r="U192">
        <v>1114666</v>
      </c>
      <c r="V192">
        <v>1106837</v>
      </c>
      <c r="W192">
        <v>1096732</v>
      </c>
      <c r="X192">
        <v>1084657</v>
      </c>
      <c r="Y192">
        <v>1071511</v>
      </c>
      <c r="Z192">
        <v>1031210</v>
      </c>
      <c r="AA192">
        <v>915308</v>
      </c>
      <c r="AB192">
        <v>806057</v>
      </c>
      <c r="AC192">
        <v>704908</v>
      </c>
      <c r="AD192">
        <v>612522</v>
      </c>
      <c r="AE192">
        <v>529615</v>
      </c>
      <c r="AF192">
        <v>455619</v>
      </c>
      <c r="AG192">
        <v>390306</v>
      </c>
      <c r="AH192">
        <v>333043</v>
      </c>
      <c r="AI192">
        <v>283432</v>
      </c>
      <c r="AJ192">
        <v>249641</v>
      </c>
      <c r="AK192">
        <v>245572</v>
      </c>
      <c r="AL192">
        <v>241390</v>
      </c>
      <c r="AM192">
        <v>237755</v>
      </c>
      <c r="AN192">
        <v>234354</v>
      </c>
      <c r="AO192">
        <v>230967</v>
      </c>
      <c r="AP192">
        <v>228098</v>
      </c>
      <c r="AQ192">
        <v>224814</v>
      </c>
      <c r="AR192">
        <v>220778</v>
      </c>
      <c r="AS192">
        <v>216681</v>
      </c>
      <c r="AT192">
        <v>213889</v>
      </c>
      <c r="AU192">
        <v>216410</v>
      </c>
      <c r="AV192">
        <v>218792</v>
      </c>
      <c r="AW192">
        <v>220995</v>
      </c>
      <c r="AX192">
        <v>223184</v>
      </c>
      <c r="AY192">
        <v>225002</v>
      </c>
      <c r="AZ192">
        <v>226182</v>
      </c>
      <c r="BA192">
        <v>227018</v>
      </c>
      <c r="BB192">
        <v>227833</v>
      </c>
      <c r="BC192">
        <v>228763</v>
      </c>
      <c r="BD192">
        <v>229804</v>
      </c>
      <c r="BE192">
        <v>229148</v>
      </c>
      <c r="BF192">
        <v>228173</v>
      </c>
      <c r="BG192">
        <v>227226</v>
      </c>
      <c r="BH192">
        <v>224959</v>
      </c>
      <c r="BI192">
        <v>222284</v>
      </c>
      <c r="BJ192">
        <v>219381</v>
      </c>
      <c r="BL192" t="str">
        <f t="shared" si="2"/>
        <v>P</v>
      </c>
    </row>
    <row r="193" spans="1:64">
      <c r="A193" t="s">
        <v>150</v>
      </c>
      <c r="B193" t="s">
        <v>539</v>
      </c>
      <c r="C193" t="s">
        <v>149</v>
      </c>
      <c r="D193" t="s">
        <v>534</v>
      </c>
      <c r="E193" t="s">
        <v>533</v>
      </c>
      <c r="F193">
        <v>6832228</v>
      </c>
      <c r="G193">
        <v>6863803</v>
      </c>
      <c r="H193">
        <v>6869447</v>
      </c>
      <c r="I193">
        <v>6863321</v>
      </c>
      <c r="J193">
        <v>6865627</v>
      </c>
      <c r="K193">
        <v>6889721</v>
      </c>
      <c r="L193">
        <v>6936269</v>
      </c>
      <c r="M193">
        <v>6997317</v>
      </c>
      <c r="N193">
        <v>6939458</v>
      </c>
      <c r="O193">
        <v>6779743</v>
      </c>
      <c r="P193">
        <v>6599963</v>
      </c>
      <c r="Q193">
        <v>6708417</v>
      </c>
      <c r="R193">
        <v>6812473</v>
      </c>
      <c r="S193">
        <v>6907387</v>
      </c>
      <c r="T193">
        <v>6986691</v>
      </c>
      <c r="U193">
        <v>7046962</v>
      </c>
      <c r="V193">
        <v>7161583</v>
      </c>
      <c r="W193">
        <v>7259481</v>
      </c>
      <c r="X193">
        <v>7347501</v>
      </c>
      <c r="Y193">
        <v>7435466</v>
      </c>
      <c r="Z193">
        <v>7530492</v>
      </c>
      <c r="AA193">
        <v>7615741</v>
      </c>
      <c r="AB193">
        <v>7708026</v>
      </c>
      <c r="AC193">
        <v>7804920</v>
      </c>
      <c r="AD193">
        <v>7901738</v>
      </c>
      <c r="AE193">
        <v>7995643</v>
      </c>
      <c r="AF193">
        <v>8085700</v>
      </c>
      <c r="AG193">
        <v>8173093</v>
      </c>
      <c r="AH193">
        <v>8260152</v>
      </c>
      <c r="AI193">
        <v>8350192</v>
      </c>
      <c r="AJ193">
        <v>8445157</v>
      </c>
      <c r="AK193">
        <v>8546408</v>
      </c>
      <c r="AL193">
        <v>8651545</v>
      </c>
      <c r="AM193">
        <v>8755994</v>
      </c>
      <c r="AN193">
        <v>8860135</v>
      </c>
      <c r="AO193">
        <v>8959607</v>
      </c>
      <c r="AP193">
        <v>9045105</v>
      </c>
      <c r="AQ193">
        <v>9118301</v>
      </c>
      <c r="AR193">
        <v>9182838</v>
      </c>
      <c r="AS193">
        <v>9244189</v>
      </c>
      <c r="AT193">
        <v>9306453</v>
      </c>
      <c r="AU193">
        <v>9370465</v>
      </c>
      <c r="AV193">
        <v>9435020</v>
      </c>
      <c r="AW193">
        <v>9498272</v>
      </c>
      <c r="AX193">
        <v>9556581</v>
      </c>
      <c r="AY193">
        <v>9608280</v>
      </c>
      <c r="AZ193">
        <v>9652350</v>
      </c>
      <c r="BA193">
        <v>9690513</v>
      </c>
      <c r="BB193">
        <v>9724324</v>
      </c>
      <c r="BC193">
        <v>9756342</v>
      </c>
      <c r="BD193">
        <v>9784997</v>
      </c>
      <c r="BE193">
        <v>9810797</v>
      </c>
      <c r="BF193">
        <v>9833250</v>
      </c>
      <c r="BG193">
        <v>9852220</v>
      </c>
      <c r="BH193">
        <v>9866963</v>
      </c>
      <c r="BI193">
        <v>9876683</v>
      </c>
      <c r="BJ193">
        <v>9881585</v>
      </c>
      <c r="BL193" t="str">
        <f t="shared" si="2"/>
        <v>K</v>
      </c>
    </row>
    <row r="194" spans="1:64">
      <c r="A194" t="s">
        <v>148</v>
      </c>
      <c r="B194" t="s">
        <v>539</v>
      </c>
      <c r="C194" t="s">
        <v>147</v>
      </c>
      <c r="D194" t="s">
        <v>534</v>
      </c>
      <c r="E194" t="s">
        <v>533</v>
      </c>
      <c r="F194">
        <v>5761501</v>
      </c>
      <c r="G194">
        <v>5773339</v>
      </c>
      <c r="H194">
        <v>5781154</v>
      </c>
      <c r="I194">
        <v>5770307</v>
      </c>
      <c r="J194">
        <v>5738993</v>
      </c>
      <c r="K194">
        <v>5681173</v>
      </c>
      <c r="L194">
        <v>5604196</v>
      </c>
      <c r="M194">
        <v>5534506</v>
      </c>
      <c r="N194">
        <v>5476514</v>
      </c>
      <c r="O194">
        <v>5393520</v>
      </c>
      <c r="P194">
        <v>5312077</v>
      </c>
      <c r="Q194">
        <v>5255663</v>
      </c>
      <c r="R194">
        <v>5213556</v>
      </c>
      <c r="S194">
        <v>5181155</v>
      </c>
      <c r="T194">
        <v>5219177</v>
      </c>
      <c r="U194">
        <v>5385244</v>
      </c>
      <c r="V194">
        <v>5503181</v>
      </c>
      <c r="W194">
        <v>5524194</v>
      </c>
      <c r="X194">
        <v>5545792</v>
      </c>
      <c r="Y194">
        <v>5566724</v>
      </c>
      <c r="Z194">
        <v>5587795</v>
      </c>
      <c r="AA194">
        <v>5593505</v>
      </c>
      <c r="AB194">
        <v>5576561</v>
      </c>
      <c r="AC194">
        <v>5550813</v>
      </c>
      <c r="AD194">
        <v>5520219</v>
      </c>
      <c r="AE194">
        <v>5483117</v>
      </c>
      <c r="AF194">
        <v>5435735</v>
      </c>
      <c r="AG194">
        <v>5381914</v>
      </c>
      <c r="AH194">
        <v>5323719</v>
      </c>
      <c r="AI194">
        <v>5263530</v>
      </c>
      <c r="AJ194">
        <v>5199759</v>
      </c>
      <c r="AK194">
        <v>5132609</v>
      </c>
      <c r="AL194">
        <v>5062834</v>
      </c>
      <c r="AM194">
        <v>5003363</v>
      </c>
      <c r="AN194">
        <v>4950901</v>
      </c>
      <c r="AO194">
        <v>4901898</v>
      </c>
      <c r="AP194">
        <v>4853841</v>
      </c>
      <c r="AQ194">
        <v>4809043</v>
      </c>
      <c r="AR194">
        <v>4766554</v>
      </c>
      <c r="AS194">
        <v>4726461</v>
      </c>
      <c r="AT194">
        <v>4692296</v>
      </c>
      <c r="AU194">
        <v>4658665</v>
      </c>
      <c r="AV194">
        <v>4619439</v>
      </c>
      <c r="AW194">
        <v>4571864</v>
      </c>
      <c r="AX194">
        <v>4517810</v>
      </c>
      <c r="AY194">
        <v>4461605</v>
      </c>
      <c r="AZ194">
        <v>4404945</v>
      </c>
      <c r="BA194">
        <v>4349078</v>
      </c>
      <c r="BB194">
        <v>4290949</v>
      </c>
      <c r="BC194">
        <v>4231103</v>
      </c>
      <c r="BD194">
        <v>4169291</v>
      </c>
      <c r="BE194">
        <v>4099817</v>
      </c>
      <c r="BF194">
        <v>4021087</v>
      </c>
      <c r="BG194">
        <v>3938426</v>
      </c>
      <c r="BH194">
        <v>3857962</v>
      </c>
      <c r="BI194">
        <v>3784012</v>
      </c>
      <c r="BJ194">
        <v>3715105</v>
      </c>
      <c r="BL194" t="str">
        <f t="shared" si="2"/>
        <v>P</v>
      </c>
    </row>
    <row r="195" spans="1:64">
      <c r="A195" t="s">
        <v>146</v>
      </c>
      <c r="B195" t="s">
        <v>539</v>
      </c>
      <c r="C195" t="s">
        <v>145</v>
      </c>
      <c r="D195" t="s">
        <v>534</v>
      </c>
      <c r="E195" t="s">
        <v>533</v>
      </c>
      <c r="F195">
        <v>1226041</v>
      </c>
      <c r="G195">
        <v>1256576</v>
      </c>
      <c r="H195">
        <v>1288008</v>
      </c>
      <c r="I195">
        <v>1319435</v>
      </c>
      <c r="J195">
        <v>1351351</v>
      </c>
      <c r="K195">
        <v>1384075</v>
      </c>
      <c r="L195">
        <v>1417727</v>
      </c>
      <c r="M195">
        <v>1452259</v>
      </c>
      <c r="N195">
        <v>1487298</v>
      </c>
      <c r="O195">
        <v>1522329</v>
      </c>
      <c r="P195">
        <v>1557079</v>
      </c>
      <c r="Q195">
        <v>1591445</v>
      </c>
      <c r="R195">
        <v>1625662</v>
      </c>
      <c r="S195">
        <v>1650868</v>
      </c>
      <c r="T195">
        <v>1676410</v>
      </c>
      <c r="U195">
        <v>1703017</v>
      </c>
      <c r="V195">
        <v>1730741</v>
      </c>
      <c r="W195">
        <v>1759581</v>
      </c>
      <c r="X195">
        <v>1789681</v>
      </c>
      <c r="Y195">
        <v>1821381</v>
      </c>
      <c r="Z195">
        <v>1854689</v>
      </c>
      <c r="AA195">
        <v>1889757</v>
      </c>
      <c r="AB195">
        <v>1926268</v>
      </c>
      <c r="AC195">
        <v>1957757</v>
      </c>
      <c r="AD195">
        <v>1989129</v>
      </c>
      <c r="AE195">
        <v>2020129</v>
      </c>
      <c r="AF195">
        <v>2050494</v>
      </c>
      <c r="AG195">
        <v>2080146</v>
      </c>
      <c r="AH195">
        <v>2108727</v>
      </c>
      <c r="AI195">
        <v>2136127</v>
      </c>
      <c r="AJ195">
        <v>2161902</v>
      </c>
      <c r="AK195">
        <v>2185959</v>
      </c>
      <c r="AL195">
        <v>2208123</v>
      </c>
      <c r="AM195">
        <v>2232617</v>
      </c>
      <c r="AN195">
        <v>2256402</v>
      </c>
      <c r="AO195">
        <v>2278971</v>
      </c>
      <c r="AP195">
        <v>2300234</v>
      </c>
      <c r="AQ195">
        <v>2320143</v>
      </c>
      <c r="AR195">
        <v>2338334</v>
      </c>
      <c r="AS195">
        <v>2354576</v>
      </c>
      <c r="AT195">
        <v>2368663</v>
      </c>
      <c r="AU195">
        <v>2380753</v>
      </c>
      <c r="AV195">
        <v>2390737</v>
      </c>
      <c r="AW195">
        <v>2417419</v>
      </c>
      <c r="AX195">
        <v>2445650</v>
      </c>
      <c r="AY195">
        <v>2471778</v>
      </c>
      <c r="AZ195">
        <v>2495600</v>
      </c>
      <c r="BA195">
        <v>2517361</v>
      </c>
      <c r="BB195">
        <v>2537733</v>
      </c>
      <c r="BC195">
        <v>2557759</v>
      </c>
      <c r="BD195">
        <v>2577906</v>
      </c>
      <c r="BE195">
        <v>2598451</v>
      </c>
      <c r="BF195">
        <v>2619307</v>
      </c>
      <c r="BG195">
        <v>2639703</v>
      </c>
      <c r="BH195">
        <v>2659301</v>
      </c>
      <c r="BI195">
        <v>2677822</v>
      </c>
      <c r="BJ195">
        <v>2695234</v>
      </c>
      <c r="BL195" t="str">
        <f t="shared" ref="BL195:BL258" si="3">LEFT(A195,1)</f>
        <v>P</v>
      </c>
    </row>
    <row r="196" spans="1:64">
      <c r="A196" t="s">
        <v>144</v>
      </c>
      <c r="B196" t="s">
        <v>536</v>
      </c>
      <c r="C196" t="s">
        <v>143</v>
      </c>
      <c r="D196" t="s">
        <v>534</v>
      </c>
      <c r="E196" t="s">
        <v>533</v>
      </c>
      <c r="AJ196">
        <v>638796</v>
      </c>
      <c r="AK196">
        <v>657500</v>
      </c>
      <c r="AL196">
        <v>676641</v>
      </c>
      <c r="AM196">
        <v>696293</v>
      </c>
      <c r="AN196">
        <v>716420</v>
      </c>
      <c r="AO196">
        <v>737055</v>
      </c>
      <c r="AP196">
        <v>758154</v>
      </c>
      <c r="AQ196">
        <v>779829</v>
      </c>
      <c r="AR196">
        <v>790656</v>
      </c>
      <c r="AS196">
        <v>804767</v>
      </c>
      <c r="AT196">
        <v>819109</v>
      </c>
      <c r="AU196">
        <v>833714</v>
      </c>
      <c r="AV196">
        <v>848526</v>
      </c>
      <c r="AW196">
        <v>863610</v>
      </c>
      <c r="AX196">
        <v>878906</v>
      </c>
      <c r="AY196">
        <v>894481</v>
      </c>
      <c r="AZ196">
        <v>910309</v>
      </c>
      <c r="BA196">
        <v>926356</v>
      </c>
      <c r="BB196">
        <v>945785</v>
      </c>
      <c r="BC196">
        <v>965575</v>
      </c>
      <c r="BD196">
        <v>985703</v>
      </c>
      <c r="BE196">
        <v>1007053</v>
      </c>
      <c r="BF196">
        <v>1028844</v>
      </c>
      <c r="BG196">
        <v>1050716</v>
      </c>
      <c r="BH196">
        <v>1072554</v>
      </c>
      <c r="BI196">
        <v>1094392</v>
      </c>
      <c r="BJ196">
        <v>1115998</v>
      </c>
      <c r="BL196" t="str">
        <f t="shared" si="3"/>
        <v>W</v>
      </c>
    </row>
    <row r="197" spans="1:64">
      <c r="A197" t="s">
        <v>142</v>
      </c>
      <c r="B197" t="s">
        <v>536</v>
      </c>
      <c r="C197" t="s">
        <v>141</v>
      </c>
      <c r="D197" t="s">
        <v>534</v>
      </c>
      <c r="E197" t="s">
        <v>533</v>
      </c>
      <c r="F197">
        <v>671495</v>
      </c>
      <c r="G197">
        <v>689624</v>
      </c>
      <c r="H197">
        <v>708635</v>
      </c>
      <c r="I197">
        <v>728015</v>
      </c>
      <c r="J197">
        <v>747031</v>
      </c>
      <c r="K197">
        <v>765177</v>
      </c>
      <c r="L197">
        <v>782281</v>
      </c>
      <c r="M197">
        <v>799358</v>
      </c>
      <c r="N197">
        <v>815729</v>
      </c>
      <c r="O197">
        <v>831366</v>
      </c>
      <c r="P197">
        <v>846679</v>
      </c>
      <c r="Q197">
        <v>861857</v>
      </c>
      <c r="R197">
        <v>876741</v>
      </c>
      <c r="S197">
        <v>891482</v>
      </c>
      <c r="T197">
        <v>907148</v>
      </c>
      <c r="U197">
        <v>923331</v>
      </c>
      <c r="V197">
        <v>939533</v>
      </c>
      <c r="W197">
        <v>956723</v>
      </c>
      <c r="X197">
        <v>974623</v>
      </c>
      <c r="Y197">
        <v>993309</v>
      </c>
      <c r="Z197">
        <v>1012906</v>
      </c>
      <c r="AA197">
        <v>1033361</v>
      </c>
      <c r="AB197">
        <v>1054649</v>
      </c>
      <c r="AC197">
        <v>1075791</v>
      </c>
      <c r="AD197">
        <v>1095400</v>
      </c>
      <c r="AE197">
        <v>1112619</v>
      </c>
      <c r="AF197">
        <v>1126884</v>
      </c>
      <c r="AG197">
        <v>1135643</v>
      </c>
      <c r="AH197">
        <v>1142816</v>
      </c>
      <c r="AI197">
        <v>1150726</v>
      </c>
      <c r="AJ197">
        <v>1160703</v>
      </c>
      <c r="AK197">
        <v>1172856</v>
      </c>
      <c r="AL197">
        <v>1186598</v>
      </c>
      <c r="AM197">
        <v>1201111</v>
      </c>
      <c r="AN197">
        <v>1215150</v>
      </c>
      <c r="AO197">
        <v>1228273</v>
      </c>
      <c r="AP197">
        <v>1239562</v>
      </c>
      <c r="AQ197">
        <v>1252015</v>
      </c>
      <c r="AR197">
        <v>1263971</v>
      </c>
      <c r="AS197">
        <v>1275270</v>
      </c>
      <c r="AT197">
        <v>1285584</v>
      </c>
      <c r="AU197">
        <v>1295300</v>
      </c>
      <c r="AV197">
        <v>1305495</v>
      </c>
      <c r="AW197">
        <v>1315869</v>
      </c>
      <c r="AX197">
        <v>1326653</v>
      </c>
      <c r="AY197">
        <v>1338219</v>
      </c>
      <c r="AZ197">
        <v>1350674</v>
      </c>
      <c r="BA197">
        <v>1363858</v>
      </c>
      <c r="BB197">
        <v>1377465</v>
      </c>
      <c r="BC197">
        <v>1391103</v>
      </c>
      <c r="BD197">
        <v>1404445</v>
      </c>
      <c r="BE197">
        <v>1417436</v>
      </c>
      <c r="BF197">
        <v>1430178</v>
      </c>
      <c r="BG197">
        <v>1442729</v>
      </c>
      <c r="BH197">
        <v>1455207</v>
      </c>
      <c r="BI197">
        <v>1467765</v>
      </c>
      <c r="BJ197">
        <v>1480372</v>
      </c>
      <c r="BL197" t="str">
        <f t="shared" si="3"/>
        <v>P</v>
      </c>
    </row>
    <row r="198" spans="1:64">
      <c r="A198" t="s">
        <v>140</v>
      </c>
      <c r="B198" t="s">
        <v>536</v>
      </c>
      <c r="C198" t="s">
        <v>139</v>
      </c>
      <c r="D198" t="s">
        <v>534</v>
      </c>
      <c r="E198" t="s">
        <v>533</v>
      </c>
      <c r="F198">
        <v>278297883</v>
      </c>
      <c r="G198">
        <v>278305319</v>
      </c>
      <c r="H198">
        <v>277634374</v>
      </c>
      <c r="I198">
        <v>276664925</v>
      </c>
      <c r="J198">
        <v>275540448</v>
      </c>
      <c r="K198">
        <v>274194369</v>
      </c>
      <c r="L198">
        <v>272665362</v>
      </c>
      <c r="M198">
        <v>270813698</v>
      </c>
      <c r="N198">
        <v>268662777</v>
      </c>
      <c r="O198">
        <v>267156546</v>
      </c>
      <c r="P198">
        <v>265487178</v>
      </c>
      <c r="Q198">
        <v>264554921</v>
      </c>
      <c r="R198">
        <v>263800553</v>
      </c>
      <c r="S198">
        <v>262797685</v>
      </c>
      <c r="T198">
        <v>262012738</v>
      </c>
      <c r="U198">
        <v>261194621</v>
      </c>
      <c r="V198">
        <v>260524570</v>
      </c>
      <c r="W198">
        <v>259959746</v>
      </c>
      <c r="X198">
        <v>259375243</v>
      </c>
      <c r="Y198">
        <v>258820863</v>
      </c>
      <c r="Z198">
        <v>258155034</v>
      </c>
      <c r="AA198">
        <v>257252971</v>
      </c>
      <c r="AB198">
        <v>256482427</v>
      </c>
      <c r="AC198">
        <v>255730207</v>
      </c>
      <c r="AD198">
        <v>254995614</v>
      </c>
      <c r="AE198">
        <v>254317425</v>
      </c>
      <c r="AF198">
        <v>253457529</v>
      </c>
      <c r="AG198">
        <v>252753372</v>
      </c>
      <c r="AH198">
        <v>251212186</v>
      </c>
      <c r="AI198">
        <v>250591537</v>
      </c>
      <c r="AJ198">
        <v>249922822</v>
      </c>
      <c r="AK198">
        <v>248959026</v>
      </c>
      <c r="AL198">
        <v>248238809</v>
      </c>
      <c r="AM198">
        <v>247514694</v>
      </c>
      <c r="AN198">
        <v>246539763</v>
      </c>
      <c r="AO198">
        <v>245502491</v>
      </c>
      <c r="AP198">
        <v>244494822</v>
      </c>
      <c r="AQ198">
        <v>243653612</v>
      </c>
      <c r="AR198">
        <v>242691791</v>
      </c>
      <c r="AS198">
        <v>241715746</v>
      </c>
      <c r="AT198">
        <v>240735476</v>
      </c>
      <c r="AU198">
        <v>238468534</v>
      </c>
      <c r="AV198">
        <v>235540535</v>
      </c>
      <c r="AW198">
        <v>232793281</v>
      </c>
      <c r="AX198">
        <v>230200100</v>
      </c>
      <c r="AY198">
        <v>227680279</v>
      </c>
      <c r="AZ198">
        <v>225519719</v>
      </c>
      <c r="BA198">
        <v>223559122</v>
      </c>
      <c r="BB198">
        <v>221743748</v>
      </c>
      <c r="BC198">
        <v>219834044</v>
      </c>
      <c r="BD198">
        <v>217883438</v>
      </c>
      <c r="BE198">
        <v>215467417</v>
      </c>
      <c r="BF198">
        <v>213597031</v>
      </c>
      <c r="BG198">
        <v>211920836</v>
      </c>
      <c r="BH198">
        <v>210324088</v>
      </c>
      <c r="BI198">
        <v>208722445</v>
      </c>
      <c r="BJ198">
        <v>207208518</v>
      </c>
      <c r="BL198" t="str">
        <f t="shared" si="3"/>
        <v>P</v>
      </c>
    </row>
    <row r="199" spans="1:64">
      <c r="A199" t="s">
        <v>138</v>
      </c>
      <c r="B199" t="s">
        <v>539</v>
      </c>
      <c r="C199" t="s">
        <v>137</v>
      </c>
      <c r="D199" t="s">
        <v>534</v>
      </c>
      <c r="E199" t="s">
        <v>533</v>
      </c>
      <c r="F199">
        <v>45065</v>
      </c>
      <c r="G199">
        <v>45826</v>
      </c>
      <c r="H199">
        <v>46711</v>
      </c>
      <c r="I199">
        <v>47423</v>
      </c>
      <c r="J199">
        <v>47966</v>
      </c>
      <c r="K199">
        <v>48421</v>
      </c>
      <c r="L199">
        <v>48774</v>
      </c>
      <c r="M199">
        <v>49035</v>
      </c>
      <c r="N199">
        <v>49232</v>
      </c>
      <c r="O199">
        <v>49397</v>
      </c>
      <c r="P199">
        <v>49544</v>
      </c>
      <c r="Q199">
        <v>50066</v>
      </c>
      <c r="R199">
        <v>51194</v>
      </c>
      <c r="S199">
        <v>52330</v>
      </c>
      <c r="T199">
        <v>53450</v>
      </c>
      <c r="U199">
        <v>54531</v>
      </c>
      <c r="V199">
        <v>55570</v>
      </c>
      <c r="W199">
        <v>56697</v>
      </c>
      <c r="X199">
        <v>58479</v>
      </c>
      <c r="Y199">
        <v>60304</v>
      </c>
      <c r="Z199">
        <v>62196</v>
      </c>
      <c r="AA199">
        <v>64141</v>
      </c>
      <c r="AB199">
        <v>66138</v>
      </c>
      <c r="AC199">
        <v>68173</v>
      </c>
      <c r="AD199">
        <v>70297</v>
      </c>
      <c r="AE199">
        <v>72466</v>
      </c>
      <c r="AF199">
        <v>74674</v>
      </c>
      <c r="AG199">
        <v>76891</v>
      </c>
      <c r="AH199">
        <v>79083</v>
      </c>
      <c r="AI199">
        <v>81386</v>
      </c>
      <c r="AJ199">
        <v>83595</v>
      </c>
      <c r="AK199">
        <v>85622</v>
      </c>
      <c r="AL199">
        <v>87501</v>
      </c>
      <c r="AM199">
        <v>89322</v>
      </c>
      <c r="AN199">
        <v>91227</v>
      </c>
      <c r="AO199">
        <v>93313</v>
      </c>
      <c r="AP199">
        <v>95623</v>
      </c>
      <c r="AQ199">
        <v>97793</v>
      </c>
      <c r="AR199">
        <v>99990</v>
      </c>
      <c r="AS199">
        <v>102163</v>
      </c>
      <c r="AT199">
        <v>104225</v>
      </c>
      <c r="AU199">
        <v>106163</v>
      </c>
      <c r="AV199">
        <v>107984</v>
      </c>
      <c r="AW199">
        <v>109267</v>
      </c>
      <c r="AX199">
        <v>110207</v>
      </c>
      <c r="AY199">
        <v>111064</v>
      </c>
      <c r="AZ199">
        <v>111835</v>
      </c>
      <c r="BA199">
        <v>112517</v>
      </c>
      <c r="BB199">
        <v>113856</v>
      </c>
      <c r="BC199">
        <v>115241</v>
      </c>
      <c r="BD199">
        <v>116558</v>
      </c>
      <c r="BE199">
        <v>117789</v>
      </c>
      <c r="BF199">
        <v>118957</v>
      </c>
      <c r="BG199">
        <v>120109</v>
      </c>
      <c r="BH199">
        <v>121279</v>
      </c>
      <c r="BI199">
        <v>122517</v>
      </c>
      <c r="BJ199">
        <v>123846</v>
      </c>
      <c r="BL199" t="str">
        <f t="shared" si="3"/>
        <v>F</v>
      </c>
    </row>
    <row r="200" spans="1:64">
      <c r="A200" t="s">
        <v>136</v>
      </c>
      <c r="B200" t="s">
        <v>539</v>
      </c>
      <c r="C200" t="s">
        <v>135</v>
      </c>
      <c r="D200" t="s">
        <v>534</v>
      </c>
      <c r="E200" t="s">
        <v>533</v>
      </c>
      <c r="F200">
        <v>6977</v>
      </c>
      <c r="G200">
        <v>7357</v>
      </c>
      <c r="H200">
        <v>7820</v>
      </c>
      <c r="I200">
        <v>8332</v>
      </c>
      <c r="J200">
        <v>8932</v>
      </c>
      <c r="K200">
        <v>9533</v>
      </c>
      <c r="L200">
        <v>10122</v>
      </c>
      <c r="M200">
        <v>10711</v>
      </c>
      <c r="N200">
        <v>11326</v>
      </c>
      <c r="O200">
        <v>12001</v>
      </c>
      <c r="P200">
        <v>12754</v>
      </c>
      <c r="Q200">
        <v>13614</v>
      </c>
      <c r="R200">
        <v>14779</v>
      </c>
      <c r="S200">
        <v>15995</v>
      </c>
      <c r="T200">
        <v>17166</v>
      </c>
      <c r="U200">
        <v>18235</v>
      </c>
      <c r="V200">
        <v>19148</v>
      </c>
      <c r="W200">
        <v>19959</v>
      </c>
      <c r="X200">
        <v>20871</v>
      </c>
      <c r="Y200">
        <v>22153</v>
      </c>
      <c r="Z200">
        <v>23803</v>
      </c>
      <c r="AA200">
        <v>26020</v>
      </c>
      <c r="AB200">
        <v>28674</v>
      </c>
      <c r="AC200">
        <v>31533</v>
      </c>
      <c r="AD200">
        <v>34296</v>
      </c>
      <c r="AE200">
        <v>36737</v>
      </c>
      <c r="AF200">
        <v>38201</v>
      </c>
      <c r="AG200">
        <v>37774</v>
      </c>
      <c r="AH200">
        <v>36964</v>
      </c>
      <c r="AI200">
        <v>35809</v>
      </c>
      <c r="AJ200">
        <v>34371</v>
      </c>
      <c r="AK200">
        <v>32706</v>
      </c>
      <c r="AL200">
        <v>30905</v>
      </c>
      <c r="AM200">
        <v>29076</v>
      </c>
      <c r="AN200">
        <v>27312</v>
      </c>
      <c r="AO200">
        <v>25683</v>
      </c>
      <c r="AP200">
        <v>24256</v>
      </c>
      <c r="AQ200">
        <v>23207</v>
      </c>
      <c r="AR200">
        <v>22634</v>
      </c>
      <c r="AS200">
        <v>22180</v>
      </c>
      <c r="AT200">
        <v>21849</v>
      </c>
      <c r="AU200">
        <v>21554</v>
      </c>
      <c r="AV200">
        <v>21358</v>
      </c>
      <c r="AW200">
        <v>21567</v>
      </c>
      <c r="AX200">
        <v>21969</v>
      </c>
      <c r="AY200">
        <v>22063</v>
      </c>
      <c r="AZ200">
        <v>22693</v>
      </c>
      <c r="BA200">
        <v>23519</v>
      </c>
      <c r="BB200">
        <v>24161</v>
      </c>
      <c r="BC200">
        <v>24339</v>
      </c>
      <c r="BD200">
        <v>23937</v>
      </c>
      <c r="BE200">
        <v>23190</v>
      </c>
      <c r="BF200">
        <v>22235</v>
      </c>
      <c r="BG200">
        <v>21132</v>
      </c>
      <c r="BH200">
        <v>19969</v>
      </c>
      <c r="BI200">
        <v>18760</v>
      </c>
      <c r="BJ200">
        <v>17552</v>
      </c>
      <c r="BL200" t="str">
        <f t="shared" si="3"/>
        <v>Q</v>
      </c>
    </row>
    <row r="201" spans="1:64">
      <c r="A201" t="s">
        <v>134</v>
      </c>
      <c r="B201" t="s">
        <v>539</v>
      </c>
      <c r="C201" t="s">
        <v>133</v>
      </c>
      <c r="D201" t="s">
        <v>534</v>
      </c>
      <c r="E201" t="s">
        <v>533</v>
      </c>
      <c r="F201">
        <v>12110087</v>
      </c>
      <c r="G201">
        <v>12080581</v>
      </c>
      <c r="H201">
        <v>12030313</v>
      </c>
      <c r="I201">
        <v>11977238</v>
      </c>
      <c r="J201">
        <v>11921130</v>
      </c>
      <c r="K201">
        <v>11857243</v>
      </c>
      <c r="L201">
        <v>11847286</v>
      </c>
      <c r="M201">
        <v>11948119</v>
      </c>
      <c r="N201">
        <v>12012953</v>
      </c>
      <c r="O201">
        <v>12041101</v>
      </c>
      <c r="P201">
        <v>12085640</v>
      </c>
      <c r="Q201">
        <v>12109565</v>
      </c>
      <c r="R201">
        <v>12122296</v>
      </c>
      <c r="S201">
        <v>12121991</v>
      </c>
      <c r="T201">
        <v>12128723</v>
      </c>
      <c r="U201">
        <v>12173328</v>
      </c>
      <c r="V201">
        <v>12211371</v>
      </c>
      <c r="W201">
        <v>12196032</v>
      </c>
      <c r="X201">
        <v>12150355</v>
      </c>
      <c r="Y201">
        <v>12070684</v>
      </c>
      <c r="Z201">
        <v>11995463</v>
      </c>
      <c r="AA201">
        <v>11929129</v>
      </c>
      <c r="AB201">
        <v>11821705</v>
      </c>
      <c r="AC201">
        <v>11698734</v>
      </c>
      <c r="AD201">
        <v>11571295</v>
      </c>
      <c r="AE201">
        <v>11459405</v>
      </c>
      <c r="AF201">
        <v>11348027</v>
      </c>
      <c r="AG201">
        <v>11228468</v>
      </c>
      <c r="AH201">
        <v>11116099</v>
      </c>
      <c r="AI201">
        <v>11000766</v>
      </c>
      <c r="AJ201">
        <v>10854514</v>
      </c>
      <c r="AK201">
        <v>10596632</v>
      </c>
      <c r="AL201">
        <v>10433628</v>
      </c>
      <c r="AM201">
        <v>10454264</v>
      </c>
      <c r="AN201">
        <v>10473627</v>
      </c>
      <c r="AO201">
        <v>10487165</v>
      </c>
      <c r="AP201">
        <v>10491599</v>
      </c>
      <c r="AQ201">
        <v>10495945</v>
      </c>
      <c r="AR201">
        <v>10508454</v>
      </c>
      <c r="AS201">
        <v>10526353</v>
      </c>
      <c r="AT201">
        <v>10547299</v>
      </c>
      <c r="AU201">
        <v>10434781</v>
      </c>
      <c r="AV201">
        <v>10261140</v>
      </c>
      <c r="AW201">
        <v>10158919</v>
      </c>
      <c r="AX201">
        <v>10073097</v>
      </c>
      <c r="AY201">
        <v>9983156</v>
      </c>
      <c r="AZ201">
        <v>9896426</v>
      </c>
      <c r="BA201">
        <v>9723952</v>
      </c>
      <c r="BB201">
        <v>9536351</v>
      </c>
      <c r="BC201">
        <v>9430554</v>
      </c>
      <c r="BD201">
        <v>9348183</v>
      </c>
      <c r="BE201">
        <v>9275922</v>
      </c>
      <c r="BF201">
        <v>9208443</v>
      </c>
      <c r="BG201">
        <v>9145537</v>
      </c>
      <c r="BH201">
        <v>9079888</v>
      </c>
      <c r="BI201">
        <v>9003362</v>
      </c>
      <c r="BJ201">
        <v>8916846</v>
      </c>
      <c r="BL201" t="str">
        <f t="shared" si="3"/>
        <v>R</v>
      </c>
    </row>
    <row r="202" spans="1:64">
      <c r="A202" t="s">
        <v>132</v>
      </c>
      <c r="B202" t="s">
        <v>539</v>
      </c>
      <c r="C202" t="s">
        <v>131</v>
      </c>
      <c r="D202" t="s">
        <v>534</v>
      </c>
      <c r="E202" t="s">
        <v>533</v>
      </c>
      <c r="F202">
        <v>55475143</v>
      </c>
      <c r="G202">
        <v>55009623</v>
      </c>
      <c r="H202">
        <v>54530929</v>
      </c>
      <c r="I202">
        <v>54036643</v>
      </c>
      <c r="J202">
        <v>53529836</v>
      </c>
      <c r="K202">
        <v>53013631</v>
      </c>
      <c r="L202">
        <v>52200695</v>
      </c>
      <c r="M202">
        <v>51383521</v>
      </c>
      <c r="N202">
        <v>50561694</v>
      </c>
      <c r="O202">
        <v>49741704</v>
      </c>
      <c r="P202">
        <v>48939317</v>
      </c>
      <c r="Q202">
        <v>48162739</v>
      </c>
      <c r="R202">
        <v>47384351</v>
      </c>
      <c r="S202">
        <v>46607946</v>
      </c>
      <c r="T202">
        <v>45831223</v>
      </c>
      <c r="U202">
        <v>45054966</v>
      </c>
      <c r="V202">
        <v>44336325</v>
      </c>
      <c r="W202">
        <v>43620050</v>
      </c>
      <c r="X202">
        <v>42902521</v>
      </c>
      <c r="Y202">
        <v>42367388</v>
      </c>
      <c r="Z202">
        <v>42049135</v>
      </c>
      <c r="AA202">
        <v>41712214</v>
      </c>
      <c r="AB202">
        <v>41358307</v>
      </c>
      <c r="AC202">
        <v>40990219</v>
      </c>
      <c r="AD202">
        <v>40686607</v>
      </c>
      <c r="AE202">
        <v>40391011</v>
      </c>
      <c r="AF202">
        <v>40068987</v>
      </c>
      <c r="AG202">
        <v>39738044</v>
      </c>
      <c r="AH202">
        <v>39385579</v>
      </c>
      <c r="AI202">
        <v>39296740</v>
      </c>
      <c r="AJ202">
        <v>39454570</v>
      </c>
      <c r="AK202">
        <v>39550333</v>
      </c>
      <c r="AL202">
        <v>39573577</v>
      </c>
      <c r="AM202">
        <v>39534539</v>
      </c>
      <c r="AN202">
        <v>39492977</v>
      </c>
      <c r="AO202">
        <v>39509488</v>
      </c>
      <c r="AP202">
        <v>39459464</v>
      </c>
      <c r="AQ202">
        <v>39400200</v>
      </c>
      <c r="AR202">
        <v>39340949</v>
      </c>
      <c r="AS202">
        <v>39226747</v>
      </c>
      <c r="AT202">
        <v>39067982</v>
      </c>
      <c r="AU202">
        <v>38908465</v>
      </c>
      <c r="AV202">
        <v>38737139</v>
      </c>
      <c r="AW202">
        <v>38515491</v>
      </c>
      <c r="AX202">
        <v>38295904</v>
      </c>
      <c r="AY202">
        <v>38085510</v>
      </c>
      <c r="AZ202">
        <v>37896681</v>
      </c>
      <c r="BA202">
        <v>37767662</v>
      </c>
      <c r="BB202">
        <v>37686835</v>
      </c>
      <c r="BC202">
        <v>37635360</v>
      </c>
      <c r="BD202">
        <v>37587976</v>
      </c>
      <c r="BE202">
        <v>37552961</v>
      </c>
      <c r="BF202">
        <v>37538887</v>
      </c>
      <c r="BG202">
        <v>37525622</v>
      </c>
      <c r="BH202">
        <v>37502416</v>
      </c>
      <c r="BI202">
        <v>37453658</v>
      </c>
      <c r="BJ202">
        <v>37383237</v>
      </c>
      <c r="BL202" t="str">
        <f t="shared" si="3"/>
        <v>R</v>
      </c>
    </row>
    <row r="203" spans="1:64">
      <c r="A203" t="s">
        <v>130</v>
      </c>
      <c r="B203" t="s">
        <v>539</v>
      </c>
      <c r="C203" t="s">
        <v>129</v>
      </c>
      <c r="D203" t="s">
        <v>534</v>
      </c>
      <c r="E203" t="s">
        <v>533</v>
      </c>
      <c r="F203">
        <v>2857159</v>
      </c>
      <c r="G203">
        <v>2916580</v>
      </c>
      <c r="H203">
        <v>2967933</v>
      </c>
      <c r="I203">
        <v>3017144</v>
      </c>
      <c r="J203">
        <v>3072437</v>
      </c>
      <c r="K203">
        <v>3139761</v>
      </c>
      <c r="L203">
        <v>3221435</v>
      </c>
      <c r="M203">
        <v>3315665</v>
      </c>
      <c r="N203">
        <v>3419117</v>
      </c>
      <c r="O203">
        <v>3526677</v>
      </c>
      <c r="P203">
        <v>3634621</v>
      </c>
      <c r="Q203">
        <v>3739289</v>
      </c>
      <c r="R203">
        <v>3844629</v>
      </c>
      <c r="S203">
        <v>3952504</v>
      </c>
      <c r="T203">
        <v>4065293</v>
      </c>
      <c r="U203">
        <v>4184816</v>
      </c>
      <c r="V203">
        <v>4311340</v>
      </c>
      <c r="W203">
        <v>4444328</v>
      </c>
      <c r="X203">
        <v>4583955</v>
      </c>
      <c r="Y203">
        <v>4736760</v>
      </c>
      <c r="Z203">
        <v>4898023</v>
      </c>
      <c r="AA203">
        <v>5060655</v>
      </c>
      <c r="AB203">
        <v>5222925</v>
      </c>
      <c r="AC203">
        <v>5394472</v>
      </c>
      <c r="AD203">
        <v>5588517</v>
      </c>
      <c r="AE203">
        <v>5810613</v>
      </c>
      <c r="AF203">
        <v>6079151</v>
      </c>
      <c r="AG203">
        <v>6382195</v>
      </c>
      <c r="AH203">
        <v>6659689</v>
      </c>
      <c r="AI203">
        <v>6830548</v>
      </c>
      <c r="AJ203">
        <v>6843907</v>
      </c>
      <c r="AK203">
        <v>6664547</v>
      </c>
      <c r="AL203">
        <v>6280439</v>
      </c>
      <c r="AM203">
        <v>5839197</v>
      </c>
      <c r="AN203">
        <v>5495262</v>
      </c>
      <c r="AO203">
        <v>5344933</v>
      </c>
      <c r="AP203">
        <v>5419629</v>
      </c>
      <c r="AQ203">
        <v>5709302</v>
      </c>
      <c r="AR203">
        <v>6124811</v>
      </c>
      <c r="AS203">
        <v>6525326</v>
      </c>
      <c r="AT203">
        <v>6827787</v>
      </c>
      <c r="AU203">
        <v>7010944</v>
      </c>
      <c r="AV203">
        <v>7104086</v>
      </c>
      <c r="AW203">
        <v>7152779</v>
      </c>
      <c r="AX203">
        <v>7193553</v>
      </c>
      <c r="AY203">
        <v>7257949</v>
      </c>
      <c r="AZ203">
        <v>7349797</v>
      </c>
      <c r="BA203">
        <v>7455417</v>
      </c>
      <c r="BB203">
        <v>7569168</v>
      </c>
      <c r="BC203">
        <v>7683831</v>
      </c>
      <c r="BD203">
        <v>7792518</v>
      </c>
      <c r="BE203">
        <v>7895256</v>
      </c>
      <c r="BF203">
        <v>7995187</v>
      </c>
      <c r="BG203">
        <v>8092056</v>
      </c>
      <c r="BH203">
        <v>8186696</v>
      </c>
      <c r="BI203">
        <v>8278962</v>
      </c>
      <c r="BJ203">
        <v>8369070</v>
      </c>
      <c r="BL203" t="str">
        <f t="shared" si="3"/>
        <v>R</v>
      </c>
    </row>
    <row r="204" spans="1:64">
      <c r="A204" t="s">
        <v>128</v>
      </c>
      <c r="B204" t="s">
        <v>536</v>
      </c>
      <c r="C204" t="s">
        <v>127</v>
      </c>
      <c r="D204" t="s">
        <v>534</v>
      </c>
      <c r="E204" t="s">
        <v>533</v>
      </c>
      <c r="F204">
        <v>476156828</v>
      </c>
      <c r="G204">
        <v>485459013</v>
      </c>
      <c r="H204">
        <v>494778013</v>
      </c>
      <c r="I204">
        <v>504301328</v>
      </c>
      <c r="J204">
        <v>514257106</v>
      </c>
      <c r="K204">
        <v>524471221</v>
      </c>
      <c r="L204">
        <v>534998905</v>
      </c>
      <c r="M204">
        <v>545814617</v>
      </c>
      <c r="N204">
        <v>556925091</v>
      </c>
      <c r="O204">
        <v>568252232</v>
      </c>
      <c r="P204">
        <v>579795305</v>
      </c>
      <c r="Q204">
        <v>591288887</v>
      </c>
      <c r="R204">
        <v>602452353</v>
      </c>
      <c r="S204">
        <v>613879146</v>
      </c>
      <c r="T204">
        <v>625438583</v>
      </c>
      <c r="U204">
        <v>637117420</v>
      </c>
      <c r="V204">
        <v>649076974</v>
      </c>
      <c r="W204">
        <v>661279882</v>
      </c>
      <c r="X204">
        <v>673699308</v>
      </c>
      <c r="Y204">
        <v>686293247</v>
      </c>
      <c r="Z204">
        <v>699003507</v>
      </c>
      <c r="AA204">
        <v>712242182</v>
      </c>
      <c r="AB204">
        <v>726956813</v>
      </c>
      <c r="AC204">
        <v>741857092</v>
      </c>
      <c r="AD204">
        <v>756911045</v>
      </c>
      <c r="AE204">
        <v>772102470</v>
      </c>
      <c r="AF204">
        <v>787392437</v>
      </c>
      <c r="AG204">
        <v>802771103</v>
      </c>
      <c r="AH204">
        <v>818221265</v>
      </c>
      <c r="AI204">
        <v>833751047</v>
      </c>
      <c r="AJ204">
        <v>849359990</v>
      </c>
      <c r="AK204">
        <v>865195638</v>
      </c>
      <c r="AL204">
        <v>881402127</v>
      </c>
      <c r="AM204">
        <v>897606076</v>
      </c>
      <c r="AN204">
        <v>913724708</v>
      </c>
      <c r="AO204">
        <v>929722967</v>
      </c>
      <c r="AP204">
        <v>945524799</v>
      </c>
      <c r="AQ204">
        <v>961137587</v>
      </c>
      <c r="AR204">
        <v>976583777</v>
      </c>
      <c r="AS204">
        <v>991886788</v>
      </c>
      <c r="AT204">
        <v>1007058990</v>
      </c>
      <c r="AU204">
        <v>1021576165</v>
      </c>
      <c r="AV204">
        <v>1034942440</v>
      </c>
      <c r="AW204">
        <v>1047975121</v>
      </c>
      <c r="AX204">
        <v>1060553166</v>
      </c>
      <c r="AY204">
        <v>1072627066</v>
      </c>
      <c r="AZ204">
        <v>1084151012</v>
      </c>
      <c r="BA204">
        <v>1095134608</v>
      </c>
      <c r="BB204">
        <v>1105625072</v>
      </c>
      <c r="BC204">
        <v>1115721539</v>
      </c>
      <c r="BD204">
        <v>1125475361</v>
      </c>
      <c r="BE204">
        <v>1134881351</v>
      </c>
      <c r="BF204">
        <v>1143852632</v>
      </c>
      <c r="BG204">
        <v>1152403129</v>
      </c>
      <c r="BH204">
        <v>1160519586</v>
      </c>
      <c r="BI204">
        <v>1168177735</v>
      </c>
      <c r="BJ204">
        <v>1175414395</v>
      </c>
      <c r="BL204" t="str">
        <f t="shared" si="3"/>
        <v>S</v>
      </c>
    </row>
    <row r="205" spans="1:64">
      <c r="A205" t="s">
        <v>126</v>
      </c>
      <c r="B205" t="s">
        <v>539</v>
      </c>
      <c r="C205" t="s">
        <v>125</v>
      </c>
      <c r="D205" t="s">
        <v>534</v>
      </c>
      <c r="E205" t="s">
        <v>533</v>
      </c>
      <c r="F205">
        <v>2809496</v>
      </c>
      <c r="G205">
        <v>2853101</v>
      </c>
      <c r="H205">
        <v>2900519</v>
      </c>
      <c r="I205">
        <v>2935332</v>
      </c>
      <c r="J205">
        <v>2952752</v>
      </c>
      <c r="K205">
        <v>2965806</v>
      </c>
      <c r="L205">
        <v>2973916</v>
      </c>
      <c r="M205">
        <v>2978465</v>
      </c>
      <c r="N205">
        <v>2981758</v>
      </c>
      <c r="O205">
        <v>2987122</v>
      </c>
      <c r="P205">
        <v>2995877</v>
      </c>
      <c r="Q205">
        <v>3008522</v>
      </c>
      <c r="R205">
        <v>3023864</v>
      </c>
      <c r="S205">
        <v>3040679</v>
      </c>
      <c r="T205">
        <v>3056409</v>
      </c>
      <c r="U205">
        <v>3094129</v>
      </c>
      <c r="V205">
        <v>3135498</v>
      </c>
      <c r="W205">
        <v>3175671</v>
      </c>
      <c r="X205">
        <v>3218051</v>
      </c>
      <c r="Y205">
        <v>3267486</v>
      </c>
      <c r="Z205">
        <v>3325440</v>
      </c>
      <c r="AA205">
        <v>3391868</v>
      </c>
      <c r="AB205">
        <v>3461032</v>
      </c>
      <c r="AC205">
        <v>3525269</v>
      </c>
      <c r="AD205">
        <v>3575695</v>
      </c>
      <c r="AE205">
        <v>3607619</v>
      </c>
      <c r="AF205">
        <v>3619812</v>
      </c>
      <c r="AG205">
        <v>3691115</v>
      </c>
      <c r="AH205">
        <v>3748341</v>
      </c>
      <c r="AI205">
        <v>3792456</v>
      </c>
      <c r="AJ205">
        <v>3823250</v>
      </c>
      <c r="AK205">
        <v>3841985</v>
      </c>
      <c r="AL205">
        <v>3849238</v>
      </c>
      <c r="AM205">
        <v>3895926</v>
      </c>
      <c r="AN205">
        <v>3949885</v>
      </c>
      <c r="AO205">
        <v>3996355</v>
      </c>
      <c r="AP205">
        <v>4034850</v>
      </c>
      <c r="AQ205">
        <v>4067498</v>
      </c>
      <c r="AR205">
        <v>4099166</v>
      </c>
      <c r="AS205">
        <v>4136812</v>
      </c>
      <c r="AT205">
        <v>4184424</v>
      </c>
      <c r="AU205">
        <v>4244315</v>
      </c>
      <c r="AV205">
        <v>4314666</v>
      </c>
      <c r="AW205">
        <v>4391736</v>
      </c>
      <c r="AX205">
        <v>4470632</v>
      </c>
      <c r="AY205">
        <v>4547094</v>
      </c>
      <c r="AZ205">
        <v>4619737</v>
      </c>
      <c r="BA205">
        <v>4690160</v>
      </c>
      <c r="BB205">
        <v>4760391</v>
      </c>
      <c r="BC205">
        <v>4834528</v>
      </c>
      <c r="BD205">
        <v>4913584</v>
      </c>
      <c r="BE205">
        <v>4998694</v>
      </c>
      <c r="BF205">
        <v>5087204</v>
      </c>
      <c r="BG205">
        <v>5174705</v>
      </c>
      <c r="BH205">
        <v>5254818</v>
      </c>
      <c r="BI205">
        <v>5323690</v>
      </c>
      <c r="BJ205">
        <v>5380034</v>
      </c>
      <c r="BL205" t="str">
        <f t="shared" si="3"/>
        <v>S</v>
      </c>
    </row>
    <row r="206" spans="1:64">
      <c r="A206" t="s">
        <v>124</v>
      </c>
      <c r="B206" t="s">
        <v>539</v>
      </c>
      <c r="C206" t="s">
        <v>123</v>
      </c>
      <c r="D206" t="s">
        <v>534</v>
      </c>
      <c r="E206" t="s">
        <v>533</v>
      </c>
      <c r="F206">
        <v>6733760</v>
      </c>
      <c r="G206">
        <v>6896814</v>
      </c>
      <c r="H206">
        <v>7064677</v>
      </c>
      <c r="I206">
        <v>7237343</v>
      </c>
      <c r="J206">
        <v>7414802</v>
      </c>
      <c r="K206">
        <v>7597272</v>
      </c>
      <c r="L206">
        <v>7784816</v>
      </c>
      <c r="M206">
        <v>7977441</v>
      </c>
      <c r="N206">
        <v>8174874</v>
      </c>
      <c r="O206">
        <v>8376835</v>
      </c>
      <c r="P206">
        <v>8582855</v>
      </c>
      <c r="Q206">
        <v>8792455</v>
      </c>
      <c r="R206">
        <v>9005665</v>
      </c>
      <c r="S206">
        <v>9239855</v>
      </c>
      <c r="T206">
        <v>9533732</v>
      </c>
      <c r="U206">
        <v>9843672</v>
      </c>
      <c r="V206">
        <v>10170523</v>
      </c>
      <c r="W206">
        <v>10513207</v>
      </c>
      <c r="X206">
        <v>10869539</v>
      </c>
      <c r="Y206">
        <v>11236568</v>
      </c>
      <c r="Z206">
        <v>11611922</v>
      </c>
      <c r="AA206">
        <v>11996871</v>
      </c>
      <c r="AB206">
        <v>12391241</v>
      </c>
      <c r="AC206">
        <v>12741053</v>
      </c>
      <c r="AD206">
        <v>13009440</v>
      </c>
      <c r="AE206">
        <v>13262686</v>
      </c>
      <c r="AF206">
        <v>13494561</v>
      </c>
      <c r="AG206">
        <v>13707356</v>
      </c>
      <c r="AH206">
        <v>13915042</v>
      </c>
      <c r="AI206">
        <v>14137345</v>
      </c>
      <c r="AJ206">
        <v>14383365</v>
      </c>
      <c r="AK206">
        <v>14658967</v>
      </c>
      <c r="AL206">
        <v>14951666</v>
      </c>
      <c r="AM206">
        <v>15295817</v>
      </c>
      <c r="AN206">
        <v>15834769</v>
      </c>
      <c r="AO206">
        <v>16334112</v>
      </c>
      <c r="AP206">
        <v>16784216</v>
      </c>
      <c r="AQ206">
        <v>17193473</v>
      </c>
      <c r="AR206">
        <v>17580995</v>
      </c>
      <c r="AS206">
        <v>17975185</v>
      </c>
      <c r="AT206">
        <v>18395474</v>
      </c>
      <c r="AU206">
        <v>18849465</v>
      </c>
      <c r="AV206">
        <v>19329740</v>
      </c>
      <c r="AW206">
        <v>19823931</v>
      </c>
      <c r="AX206">
        <v>20313294</v>
      </c>
      <c r="AY206">
        <v>20785171</v>
      </c>
      <c r="AZ206">
        <v>21235838</v>
      </c>
      <c r="BA206">
        <v>21672551</v>
      </c>
      <c r="BB206">
        <v>22106876</v>
      </c>
      <c r="BC206">
        <v>22549280</v>
      </c>
      <c r="BD206">
        <v>23011086</v>
      </c>
      <c r="BE206">
        <v>23495986</v>
      </c>
      <c r="BF206">
        <v>24000060</v>
      </c>
      <c r="BG206">
        <v>24519935</v>
      </c>
      <c r="BH206">
        <v>25049295</v>
      </c>
      <c r="BI206">
        <v>25582527</v>
      </c>
      <c r="BJ206">
        <v>26119256</v>
      </c>
      <c r="BL206" t="str">
        <f t="shared" si="3"/>
        <v>S</v>
      </c>
    </row>
    <row r="207" spans="1:64">
      <c r="A207" t="s">
        <v>122</v>
      </c>
      <c r="B207" t="s">
        <v>539</v>
      </c>
      <c r="C207" t="s">
        <v>121</v>
      </c>
      <c r="D207" t="s">
        <v>534</v>
      </c>
      <c r="E207" t="s">
        <v>533</v>
      </c>
      <c r="F207">
        <v>2469197</v>
      </c>
      <c r="G207">
        <v>2516121</v>
      </c>
      <c r="H207">
        <v>2563754</v>
      </c>
      <c r="I207">
        <v>2612249</v>
      </c>
      <c r="J207">
        <v>2661711</v>
      </c>
      <c r="K207">
        <v>2712401</v>
      </c>
      <c r="L207">
        <v>2763964</v>
      </c>
      <c r="M207">
        <v>2816185</v>
      </c>
      <c r="N207">
        <v>2869399</v>
      </c>
      <c r="O207">
        <v>2924111</v>
      </c>
      <c r="P207">
        <v>2980253</v>
      </c>
      <c r="Q207">
        <v>3040324</v>
      </c>
      <c r="R207">
        <v>3101920</v>
      </c>
      <c r="S207">
        <v>3163006</v>
      </c>
      <c r="T207">
        <v>3220599</v>
      </c>
      <c r="U207">
        <v>3273052</v>
      </c>
      <c r="V207">
        <v>3323844</v>
      </c>
      <c r="W207">
        <v>3387835</v>
      </c>
      <c r="X207">
        <v>3451361</v>
      </c>
      <c r="Y207">
        <v>3518553</v>
      </c>
      <c r="Z207">
        <v>3592212</v>
      </c>
      <c r="AA207">
        <v>3673201</v>
      </c>
      <c r="AB207">
        <v>3760658</v>
      </c>
      <c r="AC207">
        <v>3853561</v>
      </c>
      <c r="AD207">
        <v>3950263</v>
      </c>
      <c r="AE207">
        <v>4049784</v>
      </c>
      <c r="AF207">
        <v>4151503</v>
      </c>
      <c r="AG207">
        <v>4255533</v>
      </c>
      <c r="AH207">
        <v>4363302</v>
      </c>
      <c r="AI207">
        <v>4488254</v>
      </c>
      <c r="AJ207">
        <v>4616482</v>
      </c>
      <c r="AK207">
        <v>4748261</v>
      </c>
      <c r="AL207">
        <v>4883036</v>
      </c>
      <c r="AM207">
        <v>5018560</v>
      </c>
      <c r="AN207">
        <v>5151908</v>
      </c>
      <c r="AO207">
        <v>5281201</v>
      </c>
      <c r="AP207">
        <v>5405535</v>
      </c>
      <c r="AQ207">
        <v>5526194</v>
      </c>
      <c r="AR207">
        <v>5645856</v>
      </c>
      <c r="AS207">
        <v>5768282</v>
      </c>
      <c r="AT207">
        <v>5896331</v>
      </c>
      <c r="AU207">
        <v>6031039</v>
      </c>
      <c r="AV207">
        <v>6171993</v>
      </c>
      <c r="AW207">
        <v>6319147</v>
      </c>
      <c r="AX207">
        <v>6470252</v>
      </c>
      <c r="AY207">
        <v>6624858</v>
      </c>
      <c r="AZ207">
        <v>6782549</v>
      </c>
      <c r="BA207">
        <v>6943894</v>
      </c>
      <c r="BB207">
        <v>7110025</v>
      </c>
      <c r="BC207">
        <v>7282419</v>
      </c>
      <c r="BD207">
        <v>7461705</v>
      </c>
      <c r="BE207">
        <v>7648422</v>
      </c>
      <c r="BF207">
        <v>7841013</v>
      </c>
      <c r="BG207">
        <v>8037427</v>
      </c>
      <c r="BH207">
        <v>8234117</v>
      </c>
      <c r="BI207">
        <v>8428902</v>
      </c>
      <c r="BJ207">
        <v>8620486</v>
      </c>
      <c r="BL207" t="str">
        <f t="shared" si="3"/>
        <v>S</v>
      </c>
    </row>
    <row r="208" spans="1:64">
      <c r="A208" t="s">
        <v>120</v>
      </c>
      <c r="B208" t="s">
        <v>539</v>
      </c>
      <c r="C208" t="s">
        <v>119</v>
      </c>
      <c r="D208" t="s">
        <v>534</v>
      </c>
      <c r="E208" t="s">
        <v>533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L208" t="str">
        <f t="shared" si="3"/>
        <v>S</v>
      </c>
    </row>
    <row r="209" spans="1:64">
      <c r="A209" t="s">
        <v>118</v>
      </c>
      <c r="B209" t="s">
        <v>539</v>
      </c>
      <c r="C209" t="s">
        <v>117</v>
      </c>
      <c r="D209" t="s">
        <v>534</v>
      </c>
      <c r="E209" t="s">
        <v>533</v>
      </c>
      <c r="F209">
        <v>111067</v>
      </c>
      <c r="G209">
        <v>114066</v>
      </c>
      <c r="H209">
        <v>117159</v>
      </c>
      <c r="I209">
        <v>120340</v>
      </c>
      <c r="J209">
        <v>123588</v>
      </c>
      <c r="K209">
        <v>126932</v>
      </c>
      <c r="L209">
        <v>130338</v>
      </c>
      <c r="M209">
        <v>133828</v>
      </c>
      <c r="N209">
        <v>137490</v>
      </c>
      <c r="O209">
        <v>141447</v>
      </c>
      <c r="P209">
        <v>145997</v>
      </c>
      <c r="Q209">
        <v>151323</v>
      </c>
      <c r="R209">
        <v>157066</v>
      </c>
      <c r="S209">
        <v>163134</v>
      </c>
      <c r="T209">
        <v>169407</v>
      </c>
      <c r="U209">
        <v>175793</v>
      </c>
      <c r="V209">
        <v>182039</v>
      </c>
      <c r="W209">
        <v>188010</v>
      </c>
      <c r="X209">
        <v>194019</v>
      </c>
      <c r="Y209">
        <v>200083</v>
      </c>
      <c r="Z209">
        <v>206218</v>
      </c>
      <c r="AA209">
        <v>212420</v>
      </c>
      <c r="AB209">
        <v>218669</v>
      </c>
      <c r="AC209">
        <v>224913</v>
      </c>
      <c r="AD209">
        <v>231076</v>
      </c>
      <c r="AE209">
        <v>237132</v>
      </c>
      <c r="AF209">
        <v>243044</v>
      </c>
      <c r="AG209">
        <v>249252</v>
      </c>
      <c r="AH209">
        <v>255740</v>
      </c>
      <c r="AI209">
        <v>262356</v>
      </c>
      <c r="AJ209">
        <v>269190</v>
      </c>
      <c r="AK209">
        <v>276265</v>
      </c>
      <c r="AL209">
        <v>283545</v>
      </c>
      <c r="AM209">
        <v>291043</v>
      </c>
      <c r="AN209">
        <v>298720</v>
      </c>
      <c r="AO209">
        <v>306548</v>
      </c>
      <c r="AP209">
        <v>314533</v>
      </c>
      <c r="AQ209">
        <v>322666</v>
      </c>
      <c r="AR209">
        <v>330933</v>
      </c>
      <c r="AS209">
        <v>339316</v>
      </c>
      <c r="AT209">
        <v>347363</v>
      </c>
      <c r="AU209">
        <v>355185</v>
      </c>
      <c r="AV209">
        <v>363022</v>
      </c>
      <c r="AW209">
        <v>370814</v>
      </c>
      <c r="AX209">
        <v>378516</v>
      </c>
      <c r="AY209">
        <v>386095</v>
      </c>
      <c r="AZ209">
        <v>393519</v>
      </c>
      <c r="BA209">
        <v>400790</v>
      </c>
      <c r="BB209">
        <v>407930</v>
      </c>
      <c r="BC209">
        <v>414984</v>
      </c>
      <c r="BD209">
        <v>421979</v>
      </c>
      <c r="BE209">
        <v>428961</v>
      </c>
      <c r="BF209">
        <v>435908</v>
      </c>
      <c r="BG209">
        <v>442803</v>
      </c>
      <c r="BH209">
        <v>449607</v>
      </c>
      <c r="BI209">
        <v>456303</v>
      </c>
      <c r="BJ209">
        <v>462877</v>
      </c>
      <c r="BL209" t="str">
        <f t="shared" si="3"/>
        <v>S</v>
      </c>
    </row>
    <row r="210" spans="1:64">
      <c r="A210" t="s">
        <v>116</v>
      </c>
      <c r="B210" t="s">
        <v>539</v>
      </c>
      <c r="C210" t="s">
        <v>115</v>
      </c>
      <c r="D210" t="s">
        <v>534</v>
      </c>
      <c r="E210" t="s">
        <v>533</v>
      </c>
      <c r="F210">
        <v>1898515</v>
      </c>
      <c r="G210">
        <v>1912207</v>
      </c>
      <c r="H210">
        <v>1926635</v>
      </c>
      <c r="I210">
        <v>1941276</v>
      </c>
      <c r="J210">
        <v>1955177</v>
      </c>
      <c r="K210">
        <v>1969261</v>
      </c>
      <c r="L210">
        <v>1983387</v>
      </c>
      <c r="M210">
        <v>1997753</v>
      </c>
      <c r="N210">
        <v>2012756</v>
      </c>
      <c r="O210">
        <v>2029047</v>
      </c>
      <c r="P210">
        <v>2046951</v>
      </c>
      <c r="Q210">
        <v>2066556</v>
      </c>
      <c r="R210">
        <v>2087641</v>
      </c>
      <c r="S210">
        <v>2109974</v>
      </c>
      <c r="T210">
        <v>2133041</v>
      </c>
      <c r="U210">
        <v>2163704</v>
      </c>
      <c r="V210">
        <v>2201040</v>
      </c>
      <c r="W210">
        <v>2239689</v>
      </c>
      <c r="X210">
        <v>2279475</v>
      </c>
      <c r="Y210">
        <v>2320240</v>
      </c>
      <c r="Z210">
        <v>2361900</v>
      </c>
      <c r="AA210">
        <v>2403150</v>
      </c>
      <c r="AB210">
        <v>2443807</v>
      </c>
      <c r="AC210">
        <v>2485888</v>
      </c>
      <c r="AD210">
        <v>2532100</v>
      </c>
      <c r="AE210">
        <v>2583808</v>
      </c>
      <c r="AF210">
        <v>2647742</v>
      </c>
      <c r="AG210">
        <v>2721182</v>
      </c>
      <c r="AH210">
        <v>2791345</v>
      </c>
      <c r="AI210">
        <v>2846336</v>
      </c>
      <c r="AJ210">
        <v>2878338</v>
      </c>
      <c r="AK210">
        <v>2884915</v>
      </c>
      <c r="AL210">
        <v>2870807</v>
      </c>
      <c r="AM210">
        <v>2844756</v>
      </c>
      <c r="AN210">
        <v>2818965</v>
      </c>
      <c r="AO210">
        <v>2803042</v>
      </c>
      <c r="AP210">
        <v>2797788</v>
      </c>
      <c r="AQ210">
        <v>2802636</v>
      </c>
      <c r="AR210">
        <v>2823601</v>
      </c>
      <c r="AS210">
        <v>2867531</v>
      </c>
      <c r="AT210">
        <v>2938221</v>
      </c>
      <c r="AU210">
        <v>3039357</v>
      </c>
      <c r="AV210">
        <v>3167215</v>
      </c>
      <c r="AW210">
        <v>3309409</v>
      </c>
      <c r="AX210">
        <v>3448984</v>
      </c>
      <c r="AY210">
        <v>3573832</v>
      </c>
      <c r="AZ210">
        <v>3679061</v>
      </c>
      <c r="BA210">
        <v>3767817</v>
      </c>
      <c r="BB210">
        <v>3844418</v>
      </c>
      <c r="BC210">
        <v>3916337</v>
      </c>
      <c r="BD210">
        <v>3988841</v>
      </c>
      <c r="BE210">
        <v>4062422</v>
      </c>
      <c r="BF210">
        <v>4135104</v>
      </c>
      <c r="BG210">
        <v>4206824</v>
      </c>
      <c r="BH210">
        <v>4277371</v>
      </c>
      <c r="BI210">
        <v>4346412</v>
      </c>
      <c r="BJ210">
        <v>4414194</v>
      </c>
      <c r="BL210" t="str">
        <f t="shared" si="3"/>
        <v>S</v>
      </c>
    </row>
    <row r="211" spans="1:64">
      <c r="A211" t="s">
        <v>114</v>
      </c>
      <c r="B211" t="s">
        <v>539</v>
      </c>
      <c r="C211" t="s">
        <v>113</v>
      </c>
      <c r="D211" t="s">
        <v>534</v>
      </c>
      <c r="E211" t="s">
        <v>533</v>
      </c>
      <c r="F211">
        <v>1703465</v>
      </c>
      <c r="G211">
        <v>1748138</v>
      </c>
      <c r="H211">
        <v>1797294</v>
      </c>
      <c r="I211">
        <v>1848377</v>
      </c>
      <c r="J211">
        <v>1900644</v>
      </c>
      <c r="K211">
        <v>1953606</v>
      </c>
      <c r="L211">
        <v>2006920</v>
      </c>
      <c r="M211">
        <v>2060471</v>
      </c>
      <c r="N211">
        <v>2114293</v>
      </c>
      <c r="O211">
        <v>2168526</v>
      </c>
      <c r="P211">
        <v>2223095</v>
      </c>
      <c r="Q211">
        <v>2277775</v>
      </c>
      <c r="R211">
        <v>2317043</v>
      </c>
      <c r="S211">
        <v>2355083</v>
      </c>
      <c r="T211">
        <v>2391447</v>
      </c>
      <c r="U211">
        <v>2425887</v>
      </c>
      <c r="V211">
        <v>2458291</v>
      </c>
      <c r="W211">
        <v>2488647</v>
      </c>
      <c r="X211">
        <v>2516482</v>
      </c>
      <c r="Y211">
        <v>2541218</v>
      </c>
      <c r="Z211">
        <v>2562537</v>
      </c>
      <c r="AA211">
        <v>2580422</v>
      </c>
      <c r="AB211">
        <v>2595082</v>
      </c>
      <c r="AC211">
        <v>2607243</v>
      </c>
      <c r="AD211">
        <v>2617826</v>
      </c>
      <c r="AE211">
        <v>2627569</v>
      </c>
      <c r="AF211">
        <v>2636407</v>
      </c>
      <c r="AG211">
        <v>2644406</v>
      </c>
      <c r="AH211">
        <v>2651967</v>
      </c>
      <c r="AI211">
        <v>2659715</v>
      </c>
      <c r="AJ211">
        <v>2667798</v>
      </c>
      <c r="AK211">
        <v>2676432</v>
      </c>
      <c r="AL211">
        <v>2685315</v>
      </c>
      <c r="AM211">
        <v>2661349</v>
      </c>
      <c r="AN211">
        <v>2624034</v>
      </c>
      <c r="AO211">
        <v>2582965</v>
      </c>
      <c r="AP211">
        <v>2537960</v>
      </c>
      <c r="AQ211">
        <v>2489855</v>
      </c>
      <c r="AR211">
        <v>2438614</v>
      </c>
      <c r="AS211">
        <v>2425783</v>
      </c>
      <c r="AT211">
        <v>2410890</v>
      </c>
      <c r="AU211">
        <v>2394041</v>
      </c>
      <c r="AV211">
        <v>2375290</v>
      </c>
      <c r="AW211">
        <v>2355114</v>
      </c>
      <c r="AX211">
        <v>2333881</v>
      </c>
      <c r="AY211">
        <v>2312227</v>
      </c>
      <c r="AZ211">
        <v>2290136</v>
      </c>
      <c r="BA211">
        <v>2267737</v>
      </c>
      <c r="BB211">
        <v>2245413</v>
      </c>
      <c r="BC211">
        <v>2223351</v>
      </c>
      <c r="BD211">
        <v>2201635</v>
      </c>
      <c r="BE211">
        <v>2180400</v>
      </c>
      <c r="BF211">
        <v>2159581</v>
      </c>
      <c r="BG211">
        <v>2139328</v>
      </c>
      <c r="BH211">
        <v>2119587</v>
      </c>
      <c r="BI211">
        <v>2100414</v>
      </c>
      <c r="BJ211">
        <v>2081767</v>
      </c>
      <c r="BL211" t="str">
        <f t="shared" si="3"/>
        <v>E</v>
      </c>
    </row>
    <row r="212" spans="1:64">
      <c r="A212" t="s">
        <v>112</v>
      </c>
      <c r="B212" t="s">
        <v>539</v>
      </c>
      <c r="C212" t="s">
        <v>111</v>
      </c>
      <c r="D212" t="s">
        <v>534</v>
      </c>
      <c r="E212" t="s">
        <v>533</v>
      </c>
      <c r="F212">
        <v>7868</v>
      </c>
      <c r="G212">
        <v>7894</v>
      </c>
      <c r="H212">
        <v>7921</v>
      </c>
      <c r="I212">
        <v>7944</v>
      </c>
      <c r="J212">
        <v>7953</v>
      </c>
      <c r="K212">
        <v>7953</v>
      </c>
      <c r="L212">
        <v>7938</v>
      </c>
      <c r="M212">
        <v>7915</v>
      </c>
      <c r="N212">
        <v>7870</v>
      </c>
      <c r="O212">
        <v>7797</v>
      </c>
      <c r="P212">
        <v>7693</v>
      </c>
      <c r="Q212">
        <v>7281</v>
      </c>
      <c r="R212">
        <v>6847</v>
      </c>
      <c r="S212">
        <v>6415</v>
      </c>
      <c r="T212">
        <v>6004</v>
      </c>
      <c r="U212">
        <v>5628</v>
      </c>
      <c r="V212">
        <v>5282</v>
      </c>
      <c r="W212">
        <v>4949</v>
      </c>
      <c r="X212">
        <v>4627</v>
      </c>
      <c r="Y212">
        <v>4316</v>
      </c>
      <c r="Z212">
        <v>4009</v>
      </c>
      <c r="AA212">
        <v>3713</v>
      </c>
      <c r="AB212">
        <v>3427</v>
      </c>
      <c r="AC212">
        <v>3156</v>
      </c>
      <c r="AD212">
        <v>2898</v>
      </c>
      <c r="AE212">
        <v>2659</v>
      </c>
      <c r="AF212">
        <v>2436</v>
      </c>
      <c r="AG212">
        <v>2228</v>
      </c>
      <c r="AH212">
        <v>2253</v>
      </c>
      <c r="AI212">
        <v>2279</v>
      </c>
      <c r="AJ212">
        <v>2308</v>
      </c>
      <c r="AK212">
        <v>2341</v>
      </c>
      <c r="AL212">
        <v>2376</v>
      </c>
      <c r="AM212">
        <v>2303</v>
      </c>
      <c r="AN212">
        <v>2230</v>
      </c>
      <c r="AO212">
        <v>2157</v>
      </c>
      <c r="AP212">
        <v>2083</v>
      </c>
      <c r="AQ212">
        <v>2009</v>
      </c>
      <c r="AR212">
        <v>1936</v>
      </c>
      <c r="AS212">
        <v>1866</v>
      </c>
      <c r="AT212">
        <v>1799</v>
      </c>
      <c r="AU212">
        <v>1735</v>
      </c>
      <c r="AV212">
        <v>1708</v>
      </c>
      <c r="AW212">
        <v>1717</v>
      </c>
      <c r="AX212">
        <v>1730</v>
      </c>
      <c r="AY212">
        <v>1749</v>
      </c>
      <c r="AZ212">
        <v>1768</v>
      </c>
      <c r="BA212">
        <v>1785</v>
      </c>
      <c r="BB212">
        <v>1804</v>
      </c>
      <c r="BC212">
        <v>1822</v>
      </c>
      <c r="BD212">
        <v>1840</v>
      </c>
      <c r="BE212">
        <v>1857</v>
      </c>
      <c r="BF212">
        <v>1876</v>
      </c>
      <c r="BG212">
        <v>1892</v>
      </c>
      <c r="BH212">
        <v>1905</v>
      </c>
      <c r="BI212">
        <v>1915</v>
      </c>
      <c r="BJ212">
        <v>1920</v>
      </c>
      <c r="BL212" t="str">
        <f t="shared" si="3"/>
        <v>S</v>
      </c>
    </row>
    <row r="213" spans="1:64">
      <c r="A213" t="s">
        <v>110</v>
      </c>
      <c r="B213" t="s">
        <v>539</v>
      </c>
      <c r="C213" t="s">
        <v>109</v>
      </c>
      <c r="D213" t="s">
        <v>534</v>
      </c>
      <c r="E213" t="s">
        <v>533</v>
      </c>
      <c r="F213">
        <v>2278837</v>
      </c>
      <c r="G213">
        <v>2312202</v>
      </c>
      <c r="H213">
        <v>2346144</v>
      </c>
      <c r="I213">
        <v>2380868</v>
      </c>
      <c r="J213">
        <v>2417317</v>
      </c>
      <c r="K213">
        <v>2455854</v>
      </c>
      <c r="L213">
        <v>2499758</v>
      </c>
      <c r="M213">
        <v>2549865</v>
      </c>
      <c r="N213">
        <v>2599234</v>
      </c>
      <c r="O213">
        <v>2638457</v>
      </c>
      <c r="P213">
        <v>2663397</v>
      </c>
      <c r="Q213">
        <v>2663439</v>
      </c>
      <c r="R213">
        <v>2646751</v>
      </c>
      <c r="S213">
        <v>2649595</v>
      </c>
      <c r="T213">
        <v>2719540</v>
      </c>
      <c r="U213">
        <v>2890916</v>
      </c>
      <c r="V213">
        <v>3185017</v>
      </c>
      <c r="W213">
        <v>3572296</v>
      </c>
      <c r="X213">
        <v>3995475</v>
      </c>
      <c r="Y213">
        <v>4375490</v>
      </c>
      <c r="Z213">
        <v>4657233</v>
      </c>
      <c r="AA213">
        <v>4820170</v>
      </c>
      <c r="AB213">
        <v>4884201</v>
      </c>
      <c r="AC213">
        <v>4883896</v>
      </c>
      <c r="AD213">
        <v>4871737</v>
      </c>
      <c r="AE213">
        <v>4885485</v>
      </c>
      <c r="AF213">
        <v>4935973</v>
      </c>
      <c r="AG213">
        <v>5009035</v>
      </c>
      <c r="AH213">
        <v>5089581</v>
      </c>
      <c r="AI213">
        <v>5159105</v>
      </c>
      <c r="AJ213">
        <v>5203442</v>
      </c>
      <c r="AK213">
        <v>5218633</v>
      </c>
      <c r="AL213">
        <v>5215097</v>
      </c>
      <c r="AM213">
        <v>5210402</v>
      </c>
      <c r="AN213">
        <v>5227847</v>
      </c>
      <c r="AO213">
        <v>5283631</v>
      </c>
      <c r="AP213">
        <v>5383793</v>
      </c>
      <c r="AQ213">
        <v>5521521</v>
      </c>
      <c r="AR213">
        <v>5684175</v>
      </c>
      <c r="AS213">
        <v>5853193</v>
      </c>
      <c r="AT213">
        <v>6015433</v>
      </c>
      <c r="AU213">
        <v>6167527</v>
      </c>
      <c r="AV213">
        <v>6313307</v>
      </c>
      <c r="AW213">
        <v>6455529</v>
      </c>
      <c r="AX213">
        <v>6599827</v>
      </c>
      <c r="AY213">
        <v>6750212</v>
      </c>
      <c r="AZ213">
        <v>6906776</v>
      </c>
      <c r="BA213">
        <v>7067571</v>
      </c>
      <c r="BB213">
        <v>7231542</v>
      </c>
      <c r="BC213">
        <v>7396757</v>
      </c>
      <c r="BD213">
        <v>7562313</v>
      </c>
      <c r="BE213">
        <v>7727896</v>
      </c>
      <c r="BF213">
        <v>7894013</v>
      </c>
      <c r="BG213">
        <v>8061686</v>
      </c>
      <c r="BH213">
        <v>8232466</v>
      </c>
      <c r="BI213">
        <v>8407325</v>
      </c>
      <c r="BJ213">
        <v>8586502</v>
      </c>
      <c r="BL213" t="str">
        <f t="shared" si="3"/>
        <v>S</v>
      </c>
    </row>
    <row r="214" spans="1:64">
      <c r="A214" t="s">
        <v>108</v>
      </c>
      <c r="B214" t="s">
        <v>539</v>
      </c>
      <c r="C214" t="s">
        <v>107</v>
      </c>
      <c r="D214" t="s">
        <v>534</v>
      </c>
      <c r="E214" t="s">
        <v>533</v>
      </c>
      <c r="AJ214">
        <v>3763187</v>
      </c>
      <c r="AK214">
        <v>3739484</v>
      </c>
      <c r="AL214">
        <v>3743919</v>
      </c>
      <c r="AM214">
        <v>3749101</v>
      </c>
      <c r="AN214">
        <v>3745499</v>
      </c>
      <c r="AO214">
        <v>3672067</v>
      </c>
      <c r="AP214">
        <v>3647857</v>
      </c>
      <c r="AQ214">
        <v>3617302</v>
      </c>
      <c r="AR214">
        <v>3583252</v>
      </c>
      <c r="AS214">
        <v>3550096</v>
      </c>
      <c r="AT214">
        <v>3518552</v>
      </c>
      <c r="AU214">
        <v>3492398</v>
      </c>
      <c r="AV214">
        <v>3469091</v>
      </c>
      <c r="AW214">
        <v>3441670</v>
      </c>
      <c r="AX214">
        <v>3413723</v>
      </c>
      <c r="AY214">
        <v>3383615</v>
      </c>
      <c r="AZ214">
        <v>3350548</v>
      </c>
      <c r="BA214">
        <v>3317282</v>
      </c>
      <c r="BB214">
        <v>3299515</v>
      </c>
      <c r="BC214">
        <v>3282723</v>
      </c>
      <c r="BD214">
        <v>3265980</v>
      </c>
      <c r="BE214">
        <v>3236681</v>
      </c>
      <c r="BF214">
        <v>3217483</v>
      </c>
      <c r="BG214">
        <v>3197137</v>
      </c>
      <c r="BH214">
        <v>3176315</v>
      </c>
      <c r="BI214">
        <v>3153685</v>
      </c>
      <c r="BJ214">
        <v>3128692</v>
      </c>
      <c r="BL214" t="str">
        <f t="shared" si="3"/>
        <v>S</v>
      </c>
    </row>
    <row r="215" spans="1:64">
      <c r="A215" t="s">
        <v>106</v>
      </c>
      <c r="B215" t="s">
        <v>536</v>
      </c>
      <c r="C215" t="s">
        <v>105</v>
      </c>
      <c r="D215" t="s">
        <v>534</v>
      </c>
      <c r="E215" t="s">
        <v>533</v>
      </c>
      <c r="F215">
        <v>195050526</v>
      </c>
      <c r="G215">
        <v>198961812</v>
      </c>
      <c r="H215">
        <v>203010505</v>
      </c>
      <c r="I215">
        <v>207160697</v>
      </c>
      <c r="J215">
        <v>211413624</v>
      </c>
      <c r="K215">
        <v>215777036</v>
      </c>
      <c r="L215">
        <v>220291389</v>
      </c>
      <c r="M215">
        <v>224929768</v>
      </c>
      <c r="N215">
        <v>229693403</v>
      </c>
      <c r="O215">
        <v>234584960</v>
      </c>
      <c r="P215">
        <v>239667626</v>
      </c>
      <c r="Q215">
        <v>244820279</v>
      </c>
      <c r="R215">
        <v>250101704</v>
      </c>
      <c r="S215">
        <v>255557107</v>
      </c>
      <c r="T215">
        <v>261213947</v>
      </c>
      <c r="U215">
        <v>267042130</v>
      </c>
      <c r="V215">
        <v>273030616</v>
      </c>
      <c r="W215">
        <v>279245595</v>
      </c>
      <c r="X215">
        <v>285632992</v>
      </c>
      <c r="Y215">
        <v>292408526</v>
      </c>
      <c r="Z215">
        <v>299440808</v>
      </c>
      <c r="AA215">
        <v>306479776</v>
      </c>
      <c r="AB215">
        <v>313666615</v>
      </c>
      <c r="AC215">
        <v>320934266</v>
      </c>
      <c r="AD215">
        <v>328210405</v>
      </c>
      <c r="AE215">
        <v>335458448</v>
      </c>
      <c r="AF215">
        <v>342750439</v>
      </c>
      <c r="AG215">
        <v>350169111</v>
      </c>
      <c r="AH215">
        <v>357686345</v>
      </c>
      <c r="AI215">
        <v>365314569</v>
      </c>
      <c r="AJ215">
        <v>372920182</v>
      </c>
      <c r="AK215">
        <v>381073495</v>
      </c>
      <c r="AL215">
        <v>389423335</v>
      </c>
      <c r="AM215">
        <v>397943727</v>
      </c>
      <c r="AN215">
        <v>406860476</v>
      </c>
      <c r="AO215">
        <v>415937301</v>
      </c>
      <c r="AP215">
        <v>425156786</v>
      </c>
      <c r="AQ215">
        <v>434465173</v>
      </c>
      <c r="AR215">
        <v>443986860</v>
      </c>
      <c r="AS215">
        <v>453683330</v>
      </c>
      <c r="AT215">
        <v>463571333</v>
      </c>
      <c r="AU215">
        <v>473151332</v>
      </c>
      <c r="AV215">
        <v>482920249.88287199</v>
      </c>
      <c r="AW215">
        <v>492872129.89892697</v>
      </c>
      <c r="AX215">
        <v>503048895.99137199</v>
      </c>
      <c r="AY215">
        <v>513424951.24396598</v>
      </c>
      <c r="AZ215">
        <v>524043660.48498702</v>
      </c>
      <c r="BA215">
        <v>534865004.99092901</v>
      </c>
      <c r="BB215">
        <v>545746288.29553401</v>
      </c>
      <c r="BC215">
        <v>556800398.110201</v>
      </c>
      <c r="BD215">
        <v>567985053.36222804</v>
      </c>
      <c r="BE215">
        <v>579315627.35781598</v>
      </c>
      <c r="BF215">
        <v>590782689.07723403</v>
      </c>
      <c r="BG215">
        <v>602379041.61008203</v>
      </c>
      <c r="BH215">
        <v>614076466.73916197</v>
      </c>
      <c r="BI215">
        <v>625860211.68202901</v>
      </c>
      <c r="BJ215">
        <v>637716566</v>
      </c>
      <c r="BL215" t="str">
        <f t="shared" si="3"/>
        <v>S</v>
      </c>
    </row>
    <row r="216" spans="1:64">
      <c r="A216" t="s">
        <v>104</v>
      </c>
      <c r="B216" t="s">
        <v>539</v>
      </c>
      <c r="C216" t="s">
        <v>103</v>
      </c>
      <c r="D216" t="s">
        <v>534</v>
      </c>
      <c r="E216" t="s">
        <v>533</v>
      </c>
      <c r="F216">
        <v>2696635</v>
      </c>
      <c r="G216">
        <v>2748029</v>
      </c>
      <c r="H216">
        <v>2802063</v>
      </c>
      <c r="I216">
        <v>2858673</v>
      </c>
      <c r="J216">
        <v>2917987</v>
      </c>
      <c r="K216">
        <v>2980028</v>
      </c>
      <c r="L216">
        <v>3044817</v>
      </c>
      <c r="M216">
        <v>3112446</v>
      </c>
      <c r="N216">
        <v>3182915</v>
      </c>
      <c r="O216">
        <v>3256317</v>
      </c>
      <c r="P216">
        <v>3332802</v>
      </c>
      <c r="Q216">
        <v>3412436</v>
      </c>
      <c r="R216">
        <v>3495450</v>
      </c>
      <c r="S216">
        <v>3581934</v>
      </c>
      <c r="T216">
        <v>3672129</v>
      </c>
      <c r="U216">
        <v>3766155</v>
      </c>
      <c r="V216">
        <v>3862698</v>
      </c>
      <c r="W216">
        <v>3961746</v>
      </c>
      <c r="X216">
        <v>4066064</v>
      </c>
      <c r="Y216">
        <v>4179606</v>
      </c>
      <c r="Z216">
        <v>4304386</v>
      </c>
      <c r="AA216">
        <v>4440955</v>
      </c>
      <c r="AB216">
        <v>4585880</v>
      </c>
      <c r="AC216">
        <v>4720306</v>
      </c>
      <c r="AD216">
        <v>4826960</v>
      </c>
      <c r="AE216">
        <v>4913884</v>
      </c>
      <c r="AF216">
        <v>4983333</v>
      </c>
      <c r="AG216">
        <v>5036520</v>
      </c>
      <c r="AH216">
        <v>5063942</v>
      </c>
      <c r="AI216">
        <v>5054329</v>
      </c>
      <c r="AJ216">
        <v>5002657</v>
      </c>
      <c r="AK216">
        <v>4902403</v>
      </c>
      <c r="AL216">
        <v>4764770</v>
      </c>
      <c r="AM216">
        <v>4632905</v>
      </c>
      <c r="AN216">
        <v>4576294</v>
      </c>
      <c r="AO216">
        <v>4592930</v>
      </c>
      <c r="AP216">
        <v>4696703</v>
      </c>
      <c r="AQ216">
        <v>4876614</v>
      </c>
      <c r="AR216">
        <v>5108747</v>
      </c>
      <c r="AS216">
        <v>5356840</v>
      </c>
      <c r="AT216">
        <v>5594780</v>
      </c>
      <c r="AU216">
        <v>5814453</v>
      </c>
      <c r="AV216">
        <v>6024236</v>
      </c>
      <c r="AW216">
        <v>6234540</v>
      </c>
      <c r="AX216">
        <v>6461962</v>
      </c>
      <c r="AY216">
        <v>6717880</v>
      </c>
      <c r="AZ216">
        <v>7004263</v>
      </c>
      <c r="BA216">
        <v>7313945</v>
      </c>
      <c r="BB216">
        <v>7636992</v>
      </c>
      <c r="BC216">
        <v>7959056</v>
      </c>
      <c r="BD216">
        <v>8269695</v>
      </c>
      <c r="BE216">
        <v>8565764</v>
      </c>
      <c r="BF216">
        <v>8849335</v>
      </c>
      <c r="BG216">
        <v>9121950</v>
      </c>
      <c r="BH216">
        <v>9387248</v>
      </c>
      <c r="BI216">
        <v>9647819</v>
      </c>
      <c r="BJ216">
        <v>9903222</v>
      </c>
      <c r="BL216" t="str">
        <f t="shared" si="3"/>
        <v>S</v>
      </c>
    </row>
    <row r="217" spans="1:64">
      <c r="A217" t="s">
        <v>102</v>
      </c>
      <c r="B217" t="s">
        <v>536</v>
      </c>
      <c r="C217" t="s">
        <v>101</v>
      </c>
      <c r="D217" t="s">
        <v>534</v>
      </c>
      <c r="E217" t="s">
        <v>533</v>
      </c>
      <c r="F217">
        <v>195080686</v>
      </c>
      <c r="G217">
        <v>198992385</v>
      </c>
      <c r="H217">
        <v>203041429</v>
      </c>
      <c r="I217">
        <v>207191924</v>
      </c>
      <c r="J217">
        <v>211445127</v>
      </c>
      <c r="K217">
        <v>215808803</v>
      </c>
      <c r="L217">
        <v>220323395</v>
      </c>
      <c r="M217">
        <v>224961986</v>
      </c>
      <c r="N217">
        <v>229725801</v>
      </c>
      <c r="O217">
        <v>234617507</v>
      </c>
      <c r="P217">
        <v>239700286</v>
      </c>
      <c r="Q217">
        <v>244852912</v>
      </c>
      <c r="R217">
        <v>250134312</v>
      </c>
      <c r="S217">
        <v>255589378</v>
      </c>
      <c r="T217">
        <v>261245947</v>
      </c>
      <c r="U217">
        <v>267073990</v>
      </c>
      <c r="V217">
        <v>273062215</v>
      </c>
      <c r="W217">
        <v>279276932</v>
      </c>
      <c r="X217">
        <v>285664442</v>
      </c>
      <c r="Y217">
        <v>292440257</v>
      </c>
      <c r="Z217">
        <v>299472840</v>
      </c>
      <c r="AA217">
        <v>306512208</v>
      </c>
      <c r="AB217">
        <v>313699249</v>
      </c>
      <c r="AC217">
        <v>320966870</v>
      </c>
      <c r="AD217">
        <v>328243212</v>
      </c>
      <c r="AE217">
        <v>335491532</v>
      </c>
      <c r="AF217">
        <v>342783740</v>
      </c>
      <c r="AG217">
        <v>350203866</v>
      </c>
      <c r="AH217">
        <v>357721240</v>
      </c>
      <c r="AI217">
        <v>365349674</v>
      </c>
      <c r="AJ217">
        <v>372955451</v>
      </c>
      <c r="AK217">
        <v>381109220</v>
      </c>
      <c r="AL217">
        <v>389459196</v>
      </c>
      <c r="AM217">
        <v>397980305</v>
      </c>
      <c r="AN217">
        <v>406897993</v>
      </c>
      <c r="AO217">
        <v>415975314</v>
      </c>
      <c r="AP217">
        <v>425195290</v>
      </c>
      <c r="AQ217">
        <v>434504049</v>
      </c>
      <c r="AR217">
        <v>444026409</v>
      </c>
      <c r="AS217">
        <v>453723557</v>
      </c>
      <c r="AT217">
        <v>463611801</v>
      </c>
      <c r="AU217">
        <v>473191706</v>
      </c>
      <c r="AV217">
        <v>482961730.88287199</v>
      </c>
      <c r="AW217">
        <v>492912989.89892697</v>
      </c>
      <c r="AX217">
        <v>503089439.99137199</v>
      </c>
      <c r="AY217">
        <v>513465506.24396598</v>
      </c>
      <c r="AZ217">
        <v>524084875.48498702</v>
      </c>
      <c r="BA217">
        <v>534906226.99092901</v>
      </c>
      <c r="BB217">
        <v>545788223.29553401</v>
      </c>
      <c r="BC217">
        <v>556842265.110201</v>
      </c>
      <c r="BD217">
        <v>568027856.36222804</v>
      </c>
      <c r="BE217">
        <v>579357064.35781598</v>
      </c>
      <c r="BF217">
        <v>590824266.07723403</v>
      </c>
      <c r="BG217">
        <v>602421109.61008203</v>
      </c>
      <c r="BH217">
        <v>614118894.73916197</v>
      </c>
      <c r="BI217">
        <v>625903289.68202901</v>
      </c>
      <c r="BJ217">
        <v>637759915</v>
      </c>
      <c r="BL217" t="str">
        <f t="shared" si="3"/>
        <v>S</v>
      </c>
    </row>
    <row r="218" spans="1:64">
      <c r="A218" t="s">
        <v>100</v>
      </c>
      <c r="B218" t="s">
        <v>536</v>
      </c>
      <c r="C218" t="s">
        <v>99</v>
      </c>
      <c r="D218" t="s">
        <v>534</v>
      </c>
      <c r="E218" t="s">
        <v>533</v>
      </c>
      <c r="F218">
        <v>10238850</v>
      </c>
      <c r="G218">
        <v>10386006</v>
      </c>
      <c r="H218">
        <v>10531445</v>
      </c>
      <c r="I218">
        <v>10670970</v>
      </c>
      <c r="J218">
        <v>10806169</v>
      </c>
      <c r="K218">
        <v>10936801</v>
      </c>
      <c r="L218">
        <v>11063144</v>
      </c>
      <c r="M218">
        <v>11191629</v>
      </c>
      <c r="N218">
        <v>11318311</v>
      </c>
      <c r="O218">
        <v>11443961</v>
      </c>
      <c r="P218">
        <v>11569936</v>
      </c>
      <c r="Q218">
        <v>11697226</v>
      </c>
      <c r="R218">
        <v>11826267</v>
      </c>
      <c r="S218">
        <v>11957519</v>
      </c>
      <c r="T218">
        <v>12078324</v>
      </c>
      <c r="U218">
        <v>12192707</v>
      </c>
      <c r="V218">
        <v>12298655</v>
      </c>
      <c r="W218">
        <v>12405221</v>
      </c>
      <c r="X218">
        <v>12511981</v>
      </c>
      <c r="Y218">
        <v>12631874</v>
      </c>
      <c r="Z218">
        <v>12765497</v>
      </c>
      <c r="AA218">
        <v>12925291</v>
      </c>
      <c r="AB218">
        <v>13094119</v>
      </c>
      <c r="AC218">
        <v>13283069</v>
      </c>
      <c r="AD218">
        <v>13466650</v>
      </c>
      <c r="AE218">
        <v>13642273</v>
      </c>
      <c r="AF218">
        <v>13804447</v>
      </c>
      <c r="AG218">
        <v>13953878</v>
      </c>
      <c r="AH218">
        <v>14090675</v>
      </c>
      <c r="AI218">
        <v>14220847</v>
      </c>
      <c r="AJ218">
        <v>14338485</v>
      </c>
      <c r="AK218">
        <v>14460282</v>
      </c>
      <c r="AL218">
        <v>14605044</v>
      </c>
      <c r="AM218">
        <v>14748431</v>
      </c>
      <c r="AN218">
        <v>14885105</v>
      </c>
      <c r="AO218">
        <v>15020488</v>
      </c>
      <c r="AP218">
        <v>15145519</v>
      </c>
      <c r="AQ218">
        <v>15266693</v>
      </c>
      <c r="AR218">
        <v>15387429</v>
      </c>
      <c r="AS218">
        <v>15513570</v>
      </c>
      <c r="AT218">
        <v>15635075</v>
      </c>
      <c r="AU218">
        <v>15757447</v>
      </c>
      <c r="AV218">
        <v>15887923</v>
      </c>
      <c r="AW218">
        <v>16019922</v>
      </c>
      <c r="AX218">
        <v>16155130</v>
      </c>
      <c r="AY218">
        <v>16291221</v>
      </c>
      <c r="AZ218">
        <v>16431761</v>
      </c>
      <c r="BA218">
        <v>16577827</v>
      </c>
      <c r="BB218">
        <v>16724977</v>
      </c>
      <c r="BC218">
        <v>16866070</v>
      </c>
      <c r="BD218">
        <v>17018296</v>
      </c>
      <c r="BE218">
        <v>17173954</v>
      </c>
      <c r="BF218">
        <v>17335434</v>
      </c>
      <c r="BG218">
        <v>17499284</v>
      </c>
      <c r="BH218">
        <v>17662434</v>
      </c>
      <c r="BI218">
        <v>17824003</v>
      </c>
      <c r="BJ218">
        <v>17981584</v>
      </c>
      <c r="BL218" t="str">
        <f t="shared" si="3"/>
        <v>S</v>
      </c>
    </row>
    <row r="219" spans="1:64">
      <c r="A219" t="s">
        <v>98</v>
      </c>
      <c r="B219" t="s">
        <v>539</v>
      </c>
      <c r="C219" t="s">
        <v>97</v>
      </c>
      <c r="D219" t="s">
        <v>534</v>
      </c>
      <c r="E219" t="s">
        <v>533</v>
      </c>
      <c r="F219">
        <v>53926</v>
      </c>
      <c r="G219">
        <v>53703</v>
      </c>
      <c r="H219">
        <v>52854</v>
      </c>
      <c r="I219">
        <v>51859</v>
      </c>
      <c r="J219">
        <v>51059</v>
      </c>
      <c r="K219">
        <v>50649</v>
      </c>
      <c r="L219">
        <v>50705</v>
      </c>
      <c r="M219">
        <v>51092</v>
      </c>
      <c r="N219">
        <v>51649</v>
      </c>
      <c r="O219">
        <v>52114</v>
      </c>
      <c r="P219">
        <v>52335</v>
      </c>
      <c r="Q219">
        <v>53036</v>
      </c>
      <c r="R219">
        <v>53841</v>
      </c>
      <c r="S219">
        <v>54591</v>
      </c>
      <c r="T219">
        <v>55439</v>
      </c>
      <c r="U219">
        <v>56471</v>
      </c>
      <c r="V219">
        <v>57718</v>
      </c>
      <c r="W219">
        <v>59132</v>
      </c>
      <c r="X219">
        <v>60596</v>
      </c>
      <c r="Y219">
        <v>61974</v>
      </c>
      <c r="Z219">
        <v>63158</v>
      </c>
      <c r="AA219">
        <v>64126</v>
      </c>
      <c r="AB219">
        <v>64331</v>
      </c>
      <c r="AC219">
        <v>64317</v>
      </c>
      <c r="AD219">
        <v>64244</v>
      </c>
      <c r="AE219">
        <v>64202</v>
      </c>
      <c r="AF219">
        <v>64182</v>
      </c>
      <c r="AG219">
        <v>64170</v>
      </c>
      <c r="AH219">
        <v>64169</v>
      </c>
      <c r="AI219">
        <v>64173</v>
      </c>
      <c r="AJ219">
        <v>64181</v>
      </c>
      <c r="AK219">
        <v>64202</v>
      </c>
      <c r="AL219">
        <v>64441</v>
      </c>
      <c r="AM219">
        <v>64689</v>
      </c>
      <c r="AN219">
        <v>64871</v>
      </c>
      <c r="AO219">
        <v>64958</v>
      </c>
      <c r="AP219">
        <v>64936</v>
      </c>
      <c r="AQ219">
        <v>64832</v>
      </c>
      <c r="AR219">
        <v>64696</v>
      </c>
      <c r="AS219">
        <v>64591</v>
      </c>
      <c r="AT219">
        <v>64557</v>
      </c>
      <c r="AU219">
        <v>64612</v>
      </c>
      <c r="AV219">
        <v>64726</v>
      </c>
      <c r="AW219">
        <v>64913</v>
      </c>
      <c r="AX219">
        <v>65128</v>
      </c>
      <c r="AY219">
        <v>65349</v>
      </c>
      <c r="AZ219">
        <v>65568</v>
      </c>
      <c r="BA219">
        <v>65803</v>
      </c>
      <c r="BB219">
        <v>66041</v>
      </c>
      <c r="BC219">
        <v>66301</v>
      </c>
      <c r="BD219">
        <v>66577</v>
      </c>
      <c r="BE219">
        <v>66871</v>
      </c>
      <c r="BF219">
        <v>67184</v>
      </c>
      <c r="BG219">
        <v>67520</v>
      </c>
      <c r="BH219">
        <v>67878</v>
      </c>
      <c r="BI219">
        <v>68264</v>
      </c>
      <c r="BJ219">
        <v>68675</v>
      </c>
      <c r="BL219" t="str">
        <f t="shared" si="3"/>
        <v>S</v>
      </c>
    </row>
    <row r="220" spans="1:64">
      <c r="A220" t="s">
        <v>96</v>
      </c>
      <c r="B220" t="s">
        <v>539</v>
      </c>
      <c r="C220" t="s">
        <v>95</v>
      </c>
      <c r="D220" t="s">
        <v>534</v>
      </c>
      <c r="E220" t="s">
        <v>533</v>
      </c>
      <c r="F220">
        <v>152928</v>
      </c>
      <c r="G220">
        <v>157154</v>
      </c>
      <c r="H220">
        <v>161328</v>
      </c>
      <c r="I220">
        <v>165530</v>
      </c>
      <c r="J220">
        <v>170087</v>
      </c>
      <c r="K220">
        <v>175489</v>
      </c>
      <c r="L220">
        <v>181220</v>
      </c>
      <c r="M220">
        <v>187147</v>
      </c>
      <c r="N220">
        <v>192774</v>
      </c>
      <c r="O220">
        <v>197438</v>
      </c>
      <c r="P220">
        <v>200680</v>
      </c>
      <c r="Q220">
        <v>202275</v>
      </c>
      <c r="R220">
        <v>197693</v>
      </c>
      <c r="S220">
        <v>187535</v>
      </c>
      <c r="T220">
        <v>177361</v>
      </c>
      <c r="U220">
        <v>167731</v>
      </c>
      <c r="V220">
        <v>158769</v>
      </c>
      <c r="W220">
        <v>150389</v>
      </c>
      <c r="X220">
        <v>142425</v>
      </c>
      <c r="Y220">
        <v>134700</v>
      </c>
      <c r="Z220">
        <v>127117</v>
      </c>
      <c r="AA220">
        <v>127037</v>
      </c>
      <c r="AB220">
        <v>127011</v>
      </c>
      <c r="AC220">
        <v>127183</v>
      </c>
      <c r="AD220">
        <v>127729</v>
      </c>
      <c r="AE220">
        <v>128774</v>
      </c>
      <c r="AF220">
        <v>130366</v>
      </c>
      <c r="AG220">
        <v>132426</v>
      </c>
      <c r="AH220">
        <v>134807</v>
      </c>
      <c r="AI220">
        <v>137297</v>
      </c>
      <c r="AJ220">
        <v>139738</v>
      </c>
      <c r="AK220">
        <v>142087</v>
      </c>
      <c r="AL220">
        <v>144357</v>
      </c>
      <c r="AM220">
        <v>146523</v>
      </c>
      <c r="AN220">
        <v>148584</v>
      </c>
      <c r="AO220">
        <v>150529</v>
      </c>
      <c r="AP220">
        <v>152337</v>
      </c>
      <c r="AQ220">
        <v>154008</v>
      </c>
      <c r="AR220">
        <v>155560</v>
      </c>
      <c r="AS220">
        <v>157048</v>
      </c>
      <c r="AT220">
        <v>158515</v>
      </c>
      <c r="AU220">
        <v>159962</v>
      </c>
      <c r="AV220">
        <v>161380</v>
      </c>
      <c r="AW220">
        <v>162790</v>
      </c>
      <c r="AX220">
        <v>164196</v>
      </c>
      <c r="AY220">
        <v>166239</v>
      </c>
      <c r="AZ220">
        <v>168363</v>
      </c>
      <c r="BA220">
        <v>170512</v>
      </c>
      <c r="BB220">
        <v>172683</v>
      </c>
      <c r="BC220">
        <v>174866</v>
      </c>
      <c r="BD220">
        <v>177065</v>
      </c>
      <c r="BE220">
        <v>179273</v>
      </c>
      <c r="BF220">
        <v>181489</v>
      </c>
      <c r="BG220">
        <v>183704</v>
      </c>
      <c r="BH220">
        <v>185830</v>
      </c>
      <c r="BI220">
        <v>187853</v>
      </c>
      <c r="BJ220">
        <v>189761</v>
      </c>
      <c r="BL220" t="str">
        <f t="shared" si="3"/>
        <v>S</v>
      </c>
    </row>
    <row r="221" spans="1:64">
      <c r="A221" t="s">
        <v>94</v>
      </c>
      <c r="B221" t="s">
        <v>539</v>
      </c>
      <c r="C221" t="s">
        <v>93</v>
      </c>
      <c r="D221" t="s">
        <v>534</v>
      </c>
      <c r="E221" t="s">
        <v>533</v>
      </c>
      <c r="F221">
        <v>2706748</v>
      </c>
      <c r="G221">
        <v>2768470</v>
      </c>
      <c r="H221">
        <v>2766943</v>
      </c>
      <c r="I221">
        <v>2762629</v>
      </c>
      <c r="J221">
        <v>2758247</v>
      </c>
      <c r="K221">
        <v>2751840</v>
      </c>
      <c r="L221">
        <v>2742600</v>
      </c>
      <c r="M221">
        <v>2730577</v>
      </c>
      <c r="N221">
        <v>2715683</v>
      </c>
      <c r="O221">
        <v>2700184</v>
      </c>
      <c r="P221">
        <v>2674965</v>
      </c>
      <c r="Q221">
        <v>2642910</v>
      </c>
      <c r="R221">
        <v>2617133</v>
      </c>
      <c r="S221">
        <v>2593547</v>
      </c>
      <c r="T221">
        <v>2570523</v>
      </c>
      <c r="U221">
        <v>2546937</v>
      </c>
      <c r="V221">
        <v>2522585</v>
      </c>
      <c r="W221">
        <v>2497456</v>
      </c>
      <c r="X221">
        <v>2470393</v>
      </c>
      <c r="Y221">
        <v>2441828</v>
      </c>
      <c r="Z221">
        <v>2408338</v>
      </c>
      <c r="AA221">
        <v>2392180</v>
      </c>
      <c r="AB221">
        <v>2387169</v>
      </c>
      <c r="AC221">
        <v>2380802</v>
      </c>
      <c r="AD221">
        <v>2373282</v>
      </c>
      <c r="AE221">
        <v>2365329</v>
      </c>
      <c r="AF221">
        <v>2355873</v>
      </c>
      <c r="AG221">
        <v>2344794</v>
      </c>
      <c r="AH221">
        <v>2332945</v>
      </c>
      <c r="AI221">
        <v>2319832</v>
      </c>
      <c r="AJ221">
        <v>2305623</v>
      </c>
      <c r="AK221">
        <v>2292084</v>
      </c>
      <c r="AL221">
        <v>2296064</v>
      </c>
      <c r="AM221">
        <v>2308040</v>
      </c>
      <c r="AN221">
        <v>2320415</v>
      </c>
      <c r="AO221">
        <v>2330486</v>
      </c>
      <c r="AP221">
        <v>2338702</v>
      </c>
      <c r="AQ221">
        <v>2346254</v>
      </c>
      <c r="AR221">
        <v>2352691</v>
      </c>
      <c r="AS221">
        <v>2358385</v>
      </c>
      <c r="AT221">
        <v>2358481</v>
      </c>
      <c r="AU221">
        <v>2357934</v>
      </c>
      <c r="AV221">
        <v>2365142</v>
      </c>
      <c r="AW221">
        <v>2371646</v>
      </c>
      <c r="AX221">
        <v>2379222</v>
      </c>
      <c r="AY221">
        <v>2387514</v>
      </c>
      <c r="AZ221">
        <v>2395737</v>
      </c>
      <c r="BA221">
        <v>2404552</v>
      </c>
      <c r="BB221">
        <v>2414684</v>
      </c>
      <c r="BC221">
        <v>2426037</v>
      </c>
      <c r="BD221">
        <v>2443126</v>
      </c>
      <c r="BE221">
        <v>2461123</v>
      </c>
      <c r="BF221">
        <v>2478672</v>
      </c>
      <c r="BG221">
        <v>2493138</v>
      </c>
      <c r="BH221">
        <v>2505746</v>
      </c>
      <c r="BI221">
        <v>2516752</v>
      </c>
      <c r="BJ221">
        <v>2526085</v>
      </c>
      <c r="BL221" t="str">
        <f t="shared" si="3"/>
        <v>S</v>
      </c>
    </row>
    <row r="222" spans="1:64">
      <c r="A222" t="s">
        <v>92</v>
      </c>
      <c r="B222" t="s">
        <v>539</v>
      </c>
      <c r="C222" t="s">
        <v>91</v>
      </c>
      <c r="D222" t="s">
        <v>534</v>
      </c>
      <c r="E222" t="s">
        <v>533</v>
      </c>
      <c r="F222">
        <v>1137766</v>
      </c>
      <c r="G222">
        <v>1130127</v>
      </c>
      <c r="H222">
        <v>1123613</v>
      </c>
      <c r="I222">
        <v>1119332</v>
      </c>
      <c r="J222">
        <v>1115860</v>
      </c>
      <c r="K222">
        <v>1113232</v>
      </c>
      <c r="L222">
        <v>1112558</v>
      </c>
      <c r="M222">
        <v>1110594</v>
      </c>
      <c r="N222">
        <v>1105074</v>
      </c>
      <c r="O222">
        <v>1095491</v>
      </c>
      <c r="P222">
        <v>1086612</v>
      </c>
      <c r="Q222">
        <v>1078254</v>
      </c>
      <c r="R222">
        <v>1067846</v>
      </c>
      <c r="S222">
        <v>1057315</v>
      </c>
      <c r="T222">
        <v>1043318</v>
      </c>
      <c r="U222">
        <v>1033569</v>
      </c>
      <c r="V222">
        <v>1028459</v>
      </c>
      <c r="W222">
        <v>1020179</v>
      </c>
      <c r="X222">
        <v>1010209</v>
      </c>
      <c r="Y222">
        <v>999641</v>
      </c>
      <c r="Z222">
        <v>987828</v>
      </c>
      <c r="AA222">
        <v>973475</v>
      </c>
      <c r="AB222">
        <v>972360</v>
      </c>
      <c r="AC222">
        <v>975386</v>
      </c>
      <c r="AD222">
        <v>977283</v>
      </c>
      <c r="AE222">
        <v>978975</v>
      </c>
      <c r="AF222">
        <v>988094</v>
      </c>
      <c r="AG222">
        <v>996878</v>
      </c>
      <c r="AH222">
        <v>996381</v>
      </c>
      <c r="AI222">
        <v>993784</v>
      </c>
      <c r="AJ222">
        <v>991487</v>
      </c>
      <c r="AK222">
        <v>989577</v>
      </c>
      <c r="AL222">
        <v>987588</v>
      </c>
      <c r="AM222">
        <v>984699</v>
      </c>
      <c r="AN222">
        <v>983004</v>
      </c>
      <c r="AO222">
        <v>982678</v>
      </c>
      <c r="AP222">
        <v>981527</v>
      </c>
      <c r="AQ222">
        <v>979652</v>
      </c>
      <c r="AR222">
        <v>976983</v>
      </c>
      <c r="AS222">
        <v>977145</v>
      </c>
      <c r="AT222">
        <v>979506</v>
      </c>
      <c r="AU222">
        <v>980492</v>
      </c>
      <c r="AV222">
        <v>981768</v>
      </c>
      <c r="AW222">
        <v>984196</v>
      </c>
      <c r="AX222">
        <v>986664</v>
      </c>
      <c r="AY222">
        <v>990215</v>
      </c>
      <c r="AZ222">
        <v>995226</v>
      </c>
      <c r="BA222">
        <v>1002664</v>
      </c>
      <c r="BB222">
        <v>1006130</v>
      </c>
      <c r="BC222">
        <v>1017122</v>
      </c>
      <c r="BD222">
        <v>1023472</v>
      </c>
      <c r="BE222">
        <v>1027489</v>
      </c>
      <c r="BF222">
        <v>1031542</v>
      </c>
      <c r="BG222">
        <v>1034838</v>
      </c>
      <c r="BH222">
        <v>1037279</v>
      </c>
      <c r="BI222">
        <v>1038988</v>
      </c>
      <c r="BJ222">
        <v>1040124</v>
      </c>
      <c r="BL222" t="str">
        <f t="shared" si="3"/>
        <v>S</v>
      </c>
    </row>
    <row r="223" spans="1:64">
      <c r="A223" t="s">
        <v>90</v>
      </c>
      <c r="B223" t="s">
        <v>539</v>
      </c>
      <c r="C223" t="s">
        <v>89</v>
      </c>
      <c r="D223" t="s">
        <v>534</v>
      </c>
      <c r="E223" t="s">
        <v>533</v>
      </c>
      <c r="F223">
        <v>2059029</v>
      </c>
      <c r="G223">
        <v>2008215</v>
      </c>
      <c r="H223">
        <v>1945521</v>
      </c>
      <c r="I223">
        <v>1884124</v>
      </c>
      <c r="J223">
        <v>1827003</v>
      </c>
      <c r="K223">
        <v>1774455</v>
      </c>
      <c r="L223">
        <v>1724430</v>
      </c>
      <c r="M223">
        <v>1673745</v>
      </c>
      <c r="N223">
        <v>1620513</v>
      </c>
      <c r="O223">
        <v>1570746</v>
      </c>
      <c r="P223">
        <v>1525398</v>
      </c>
      <c r="Q223">
        <v>1493090</v>
      </c>
      <c r="R223">
        <v>1471273</v>
      </c>
      <c r="S223">
        <v>1448019</v>
      </c>
      <c r="T223">
        <v>1426605</v>
      </c>
      <c r="U223">
        <v>1414834</v>
      </c>
      <c r="V223">
        <v>1414069</v>
      </c>
      <c r="W223">
        <v>1413241</v>
      </c>
      <c r="X223">
        <v>1411486</v>
      </c>
      <c r="Y223">
        <v>1408598</v>
      </c>
      <c r="Z223">
        <v>1405560</v>
      </c>
      <c r="AA223">
        <v>1406165</v>
      </c>
      <c r="AB223">
        <v>1406969</v>
      </c>
      <c r="AC223">
        <v>1407607</v>
      </c>
      <c r="AD223">
        <v>1408886</v>
      </c>
      <c r="AE223">
        <v>1411215</v>
      </c>
      <c r="AF223">
        <v>1414501</v>
      </c>
      <c r="AG223">
        <v>1419229</v>
      </c>
      <c r="AH223">
        <v>1425767</v>
      </c>
      <c r="AI223">
        <v>1435311</v>
      </c>
      <c r="AJ223">
        <v>1446443</v>
      </c>
      <c r="AK223">
        <v>1447374</v>
      </c>
      <c r="AL223">
        <v>1442280</v>
      </c>
      <c r="AM223">
        <v>1437168</v>
      </c>
      <c r="AN223">
        <v>1433808</v>
      </c>
      <c r="AO223">
        <v>1427846</v>
      </c>
      <c r="AP223">
        <v>1422163</v>
      </c>
      <c r="AQ223">
        <v>1420501</v>
      </c>
      <c r="AR223">
        <v>1418811</v>
      </c>
      <c r="AS223">
        <v>1417437</v>
      </c>
      <c r="AT223">
        <v>1417231</v>
      </c>
      <c r="AU223">
        <v>1417037</v>
      </c>
      <c r="AV223">
        <v>1416123</v>
      </c>
      <c r="AW223">
        <v>1415759</v>
      </c>
      <c r="AX223">
        <v>1415762</v>
      </c>
      <c r="AY223">
        <v>1415927</v>
      </c>
      <c r="AZ223">
        <v>1413835</v>
      </c>
      <c r="BA223">
        <v>1409904</v>
      </c>
      <c r="BB223">
        <v>1406363</v>
      </c>
      <c r="BC223">
        <v>1403890</v>
      </c>
      <c r="BD223">
        <v>1401467</v>
      </c>
      <c r="BE223">
        <v>1397539</v>
      </c>
      <c r="BF223">
        <v>1393351</v>
      </c>
      <c r="BG223">
        <v>1390711</v>
      </c>
      <c r="BH223">
        <v>1389937</v>
      </c>
      <c r="BI223">
        <v>1390015</v>
      </c>
      <c r="BJ223">
        <v>1390002</v>
      </c>
      <c r="BL223" t="str">
        <f t="shared" si="3"/>
        <v>S</v>
      </c>
    </row>
    <row r="224" spans="1:64">
      <c r="A224" t="s">
        <v>88</v>
      </c>
      <c r="B224" t="s">
        <v>539</v>
      </c>
      <c r="C224" t="s">
        <v>87</v>
      </c>
      <c r="D224" t="s">
        <v>534</v>
      </c>
      <c r="E224" t="s">
        <v>533</v>
      </c>
      <c r="F224">
        <v>335511</v>
      </c>
      <c r="G224">
        <v>341957</v>
      </c>
      <c r="H224">
        <v>348085</v>
      </c>
      <c r="I224">
        <v>354036</v>
      </c>
      <c r="J224">
        <v>359995</v>
      </c>
      <c r="K224">
        <v>366119</v>
      </c>
      <c r="L224">
        <v>372470</v>
      </c>
      <c r="M224">
        <v>379559</v>
      </c>
      <c r="N224">
        <v>386917</v>
      </c>
      <c r="O224">
        <v>394561</v>
      </c>
      <c r="P224">
        <v>402471</v>
      </c>
      <c r="Q224">
        <v>410644</v>
      </c>
      <c r="R224">
        <v>419038</v>
      </c>
      <c r="S224">
        <v>427590</v>
      </c>
      <c r="T224">
        <v>436150</v>
      </c>
      <c r="U224">
        <v>444620</v>
      </c>
      <c r="V224">
        <v>453035</v>
      </c>
      <c r="W224">
        <v>463458</v>
      </c>
      <c r="X224">
        <v>474326</v>
      </c>
      <c r="Y224">
        <v>485110</v>
      </c>
      <c r="Z224">
        <v>495694</v>
      </c>
      <c r="AA224">
        <v>505787</v>
      </c>
      <c r="AB224">
        <v>515500</v>
      </c>
      <c r="AC224">
        <v>525675</v>
      </c>
      <c r="AD224">
        <v>537419</v>
      </c>
      <c r="AE224">
        <v>551348</v>
      </c>
      <c r="AF224">
        <v>567805</v>
      </c>
      <c r="AG224">
        <v>591714</v>
      </c>
      <c r="AH224">
        <v>617536</v>
      </c>
      <c r="AI224">
        <v>642164</v>
      </c>
      <c r="AJ224">
        <v>664050</v>
      </c>
      <c r="AK224">
        <v>682505</v>
      </c>
      <c r="AL224">
        <v>697972</v>
      </c>
      <c r="AM224">
        <v>711573</v>
      </c>
      <c r="AN224">
        <v>724978</v>
      </c>
      <c r="AO224">
        <v>739349</v>
      </c>
      <c r="AP224">
        <v>755212</v>
      </c>
      <c r="AQ224">
        <v>772263</v>
      </c>
      <c r="AR224">
        <v>790550</v>
      </c>
      <c r="AS224">
        <v>807048</v>
      </c>
      <c r="AT224">
        <v>820663</v>
      </c>
      <c r="AU224">
        <v>830928</v>
      </c>
      <c r="AV224">
        <v>838531</v>
      </c>
      <c r="AW224">
        <v>844947</v>
      </c>
      <c r="AX224">
        <v>852324</v>
      </c>
      <c r="AY224">
        <v>862161</v>
      </c>
      <c r="AZ224">
        <v>875009</v>
      </c>
      <c r="BA224">
        <v>890449</v>
      </c>
      <c r="BB224">
        <v>907764</v>
      </c>
      <c r="BC224">
        <v>925956</v>
      </c>
      <c r="BD224">
        <v>944328</v>
      </c>
      <c r="BE224">
        <v>962746</v>
      </c>
      <c r="BF224">
        <v>981377</v>
      </c>
      <c r="BG224">
        <v>1000165</v>
      </c>
      <c r="BH224">
        <v>1019047</v>
      </c>
      <c r="BI224">
        <v>1037956</v>
      </c>
      <c r="BJ224">
        <v>1056817</v>
      </c>
      <c r="BL224" t="str">
        <f t="shared" si="3"/>
        <v>S</v>
      </c>
    </row>
    <row r="225" spans="1:64">
      <c r="A225" t="s">
        <v>86</v>
      </c>
      <c r="B225" t="s">
        <v>539</v>
      </c>
      <c r="C225" t="s">
        <v>85</v>
      </c>
      <c r="D225" t="s">
        <v>534</v>
      </c>
      <c r="E225" t="s">
        <v>533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L225" t="str">
        <f t="shared" si="3"/>
        <v>S</v>
      </c>
    </row>
    <row r="226" spans="1:64">
      <c r="A226" t="s">
        <v>84</v>
      </c>
      <c r="B226" t="s">
        <v>539</v>
      </c>
      <c r="C226" t="s">
        <v>83</v>
      </c>
      <c r="D226" t="s">
        <v>534</v>
      </c>
      <c r="E226" t="s">
        <v>533</v>
      </c>
      <c r="F226">
        <v>30160</v>
      </c>
      <c r="G226">
        <v>30573</v>
      </c>
      <c r="H226">
        <v>30924</v>
      </c>
      <c r="I226">
        <v>31227</v>
      </c>
      <c r="J226">
        <v>31503</v>
      </c>
      <c r="K226">
        <v>31767</v>
      </c>
      <c r="L226">
        <v>32006</v>
      </c>
      <c r="M226">
        <v>32218</v>
      </c>
      <c r="N226">
        <v>32398</v>
      </c>
      <c r="O226">
        <v>32547</v>
      </c>
      <c r="P226">
        <v>32660</v>
      </c>
      <c r="Q226">
        <v>32633</v>
      </c>
      <c r="R226">
        <v>32608</v>
      </c>
      <c r="S226">
        <v>32271</v>
      </c>
      <c r="T226">
        <v>32000</v>
      </c>
      <c r="U226">
        <v>31860</v>
      </c>
      <c r="V226">
        <v>31599</v>
      </c>
      <c r="W226">
        <v>31337</v>
      </c>
      <c r="X226">
        <v>31450</v>
      </c>
      <c r="Y226">
        <v>31731</v>
      </c>
      <c r="Z226">
        <v>32032</v>
      </c>
      <c r="AA226">
        <v>32432</v>
      </c>
      <c r="AB226">
        <v>32634</v>
      </c>
      <c r="AC226">
        <v>32604</v>
      </c>
      <c r="AD226">
        <v>32807</v>
      </c>
      <c r="AE226">
        <v>33084</v>
      </c>
      <c r="AF226">
        <v>33301</v>
      </c>
      <c r="AG226">
        <v>34755</v>
      </c>
      <c r="AH226">
        <v>34895</v>
      </c>
      <c r="AI226">
        <v>35105</v>
      </c>
      <c r="AJ226">
        <v>35269</v>
      </c>
      <c r="AK226">
        <v>35725</v>
      </c>
      <c r="AL226">
        <v>35861</v>
      </c>
      <c r="AM226">
        <v>36578</v>
      </c>
      <c r="AN226">
        <v>37517</v>
      </c>
      <c r="AO226">
        <v>38013</v>
      </c>
      <c r="AP226">
        <v>38504</v>
      </c>
      <c r="AQ226">
        <v>38876</v>
      </c>
      <c r="AR226">
        <v>39549</v>
      </c>
      <c r="AS226">
        <v>40227</v>
      </c>
      <c r="AT226">
        <v>40468</v>
      </c>
      <c r="AU226">
        <v>40374</v>
      </c>
      <c r="AV226">
        <v>41481</v>
      </c>
      <c r="AW226">
        <v>40860</v>
      </c>
      <c r="AX226">
        <v>40544</v>
      </c>
      <c r="AY226">
        <v>40555</v>
      </c>
      <c r="AZ226">
        <v>41215</v>
      </c>
      <c r="BA226">
        <v>41222</v>
      </c>
      <c r="BB226">
        <v>41935</v>
      </c>
      <c r="BC226">
        <v>41867</v>
      </c>
      <c r="BD226">
        <v>42803</v>
      </c>
      <c r="BE226">
        <v>41437</v>
      </c>
      <c r="BF226">
        <v>41577</v>
      </c>
      <c r="BG226">
        <v>42068</v>
      </c>
      <c r="BH226">
        <v>42428</v>
      </c>
      <c r="BI226">
        <v>43078</v>
      </c>
      <c r="BJ226">
        <v>43349</v>
      </c>
      <c r="BL226" t="str">
        <f t="shared" si="3"/>
        <v>S</v>
      </c>
    </row>
    <row r="227" spans="1:64">
      <c r="A227" t="s">
        <v>82</v>
      </c>
      <c r="B227" t="s">
        <v>539</v>
      </c>
      <c r="C227" t="s">
        <v>81</v>
      </c>
      <c r="D227" t="s">
        <v>534</v>
      </c>
      <c r="E227" t="s">
        <v>533</v>
      </c>
      <c r="F227">
        <v>2890139</v>
      </c>
      <c r="G227">
        <v>2955954</v>
      </c>
      <c r="H227">
        <v>3020616</v>
      </c>
      <c r="I227">
        <v>3086540</v>
      </c>
      <c r="J227">
        <v>3154056</v>
      </c>
      <c r="K227">
        <v>3223560</v>
      </c>
      <c r="L227">
        <v>3294907</v>
      </c>
      <c r="M227">
        <v>3367960</v>
      </c>
      <c r="N227">
        <v>3442739</v>
      </c>
      <c r="O227">
        <v>3519455</v>
      </c>
      <c r="P227">
        <v>3597899</v>
      </c>
      <c r="Q227">
        <v>3696041</v>
      </c>
      <c r="R227">
        <v>3802775</v>
      </c>
      <c r="S227">
        <v>3912693</v>
      </c>
      <c r="T227">
        <v>4025193</v>
      </c>
      <c r="U227">
        <v>4140046</v>
      </c>
      <c r="V227">
        <v>4256665</v>
      </c>
      <c r="W227">
        <v>4375481</v>
      </c>
      <c r="X227">
        <v>4497664</v>
      </c>
      <c r="Y227">
        <v>4625354</v>
      </c>
      <c r="Z227">
        <v>4759388</v>
      </c>
      <c r="AA227">
        <v>4900495</v>
      </c>
      <c r="AB227">
        <v>5057119</v>
      </c>
      <c r="AC227">
        <v>5220280</v>
      </c>
      <c r="AD227">
        <v>5384912</v>
      </c>
      <c r="AE227">
        <v>5548896</v>
      </c>
      <c r="AF227">
        <v>5711327</v>
      </c>
      <c r="AG227">
        <v>5872765</v>
      </c>
      <c r="AH227">
        <v>6033564</v>
      </c>
      <c r="AI227">
        <v>6194489</v>
      </c>
      <c r="AJ227">
        <v>6356135</v>
      </c>
      <c r="AK227">
        <v>6517949</v>
      </c>
      <c r="AL227">
        <v>6679654</v>
      </c>
      <c r="AM227">
        <v>6842444</v>
      </c>
      <c r="AN227">
        <v>7007770</v>
      </c>
      <c r="AO227">
        <v>7157827</v>
      </c>
      <c r="AP227">
        <v>7307850</v>
      </c>
      <c r="AQ227">
        <v>7461086</v>
      </c>
      <c r="AR227">
        <v>7612318</v>
      </c>
      <c r="AS227">
        <v>7755312</v>
      </c>
      <c r="AT227">
        <v>7885905</v>
      </c>
      <c r="AU227">
        <v>7995463</v>
      </c>
      <c r="AV227">
        <v>8085653</v>
      </c>
      <c r="AW227">
        <v>8176642</v>
      </c>
      <c r="AX227">
        <v>8294866</v>
      </c>
      <c r="AY227">
        <v>8455220</v>
      </c>
      <c r="AZ227">
        <v>8671760</v>
      </c>
      <c r="BA227">
        <v>8927233</v>
      </c>
      <c r="BB227">
        <v>9165149</v>
      </c>
      <c r="BC227">
        <v>9310810</v>
      </c>
      <c r="BD227">
        <v>9316178</v>
      </c>
      <c r="BE227">
        <v>9166387</v>
      </c>
      <c r="BF227">
        <v>8891377</v>
      </c>
      <c r="BG227">
        <v>8546654</v>
      </c>
      <c r="BH227">
        <v>8208361</v>
      </c>
      <c r="BI227">
        <v>7933143</v>
      </c>
      <c r="BJ227">
        <v>7729548</v>
      </c>
      <c r="BL227" t="str">
        <f t="shared" si="3"/>
        <v>S</v>
      </c>
    </row>
    <row r="228" spans="1:64">
      <c r="A228" t="s">
        <v>80</v>
      </c>
      <c r="B228" t="s">
        <v>539</v>
      </c>
      <c r="C228" t="s">
        <v>79</v>
      </c>
      <c r="D228" t="s">
        <v>534</v>
      </c>
      <c r="E228" t="s">
        <v>533</v>
      </c>
      <c r="F228">
        <v>2996</v>
      </c>
      <c r="G228">
        <v>2996</v>
      </c>
      <c r="H228">
        <v>2976</v>
      </c>
      <c r="I228">
        <v>2944</v>
      </c>
      <c r="J228">
        <v>2909</v>
      </c>
      <c r="K228">
        <v>2870</v>
      </c>
      <c r="L228">
        <v>2829</v>
      </c>
      <c r="M228">
        <v>2791</v>
      </c>
      <c r="N228">
        <v>2756</v>
      </c>
      <c r="O228">
        <v>2743</v>
      </c>
      <c r="P228">
        <v>2754</v>
      </c>
      <c r="Q228">
        <v>2792</v>
      </c>
      <c r="R228">
        <v>2850</v>
      </c>
      <c r="S228">
        <v>2924</v>
      </c>
      <c r="T228">
        <v>3004</v>
      </c>
      <c r="U228">
        <v>3073</v>
      </c>
      <c r="V228">
        <v>3129</v>
      </c>
      <c r="W228">
        <v>3178</v>
      </c>
      <c r="X228">
        <v>3227</v>
      </c>
      <c r="Y228">
        <v>3296</v>
      </c>
      <c r="Z228">
        <v>3364</v>
      </c>
      <c r="AA228">
        <v>3351</v>
      </c>
      <c r="AB228">
        <v>3344</v>
      </c>
      <c r="AC228">
        <v>3339</v>
      </c>
      <c r="AD228">
        <v>3321</v>
      </c>
      <c r="AE228">
        <v>3285</v>
      </c>
      <c r="AF228">
        <v>3225</v>
      </c>
      <c r="AG228">
        <v>3149</v>
      </c>
      <c r="AH228">
        <v>3070</v>
      </c>
      <c r="AI228">
        <v>3006</v>
      </c>
      <c r="AJ228">
        <v>2964</v>
      </c>
      <c r="AK228">
        <v>2986</v>
      </c>
      <c r="AL228">
        <v>3022</v>
      </c>
      <c r="AM228">
        <v>3060</v>
      </c>
      <c r="AN228">
        <v>3082</v>
      </c>
      <c r="AO228">
        <v>3077</v>
      </c>
      <c r="AP228">
        <v>3045</v>
      </c>
      <c r="AQ228">
        <v>2993</v>
      </c>
      <c r="AR228">
        <v>2941</v>
      </c>
      <c r="AS228">
        <v>2912</v>
      </c>
      <c r="AT228">
        <v>2916</v>
      </c>
      <c r="AU228">
        <v>2955</v>
      </c>
      <c r="AV228">
        <v>3042</v>
      </c>
      <c r="AW228">
        <v>3135</v>
      </c>
      <c r="AX228">
        <v>3207</v>
      </c>
      <c r="AY228">
        <v>3241</v>
      </c>
      <c r="AZ228">
        <v>3239</v>
      </c>
      <c r="BA228">
        <v>3209</v>
      </c>
      <c r="BB228">
        <v>3156</v>
      </c>
      <c r="BC228">
        <v>3094</v>
      </c>
      <c r="BD228">
        <v>3029</v>
      </c>
      <c r="BE228">
        <v>2961</v>
      </c>
      <c r="BF228">
        <v>2890</v>
      </c>
      <c r="BG228">
        <v>2820</v>
      </c>
      <c r="BH228">
        <v>2751</v>
      </c>
      <c r="BI228">
        <v>2683</v>
      </c>
      <c r="BJ228">
        <v>2617</v>
      </c>
      <c r="BL228" t="str">
        <f t="shared" si="3"/>
        <v>T</v>
      </c>
    </row>
    <row r="229" spans="1:64">
      <c r="A229" t="s">
        <v>78</v>
      </c>
      <c r="B229" t="s">
        <v>539</v>
      </c>
      <c r="C229" t="s">
        <v>77</v>
      </c>
      <c r="D229" t="s">
        <v>534</v>
      </c>
      <c r="E229" t="s">
        <v>533</v>
      </c>
      <c r="F229">
        <v>2800636</v>
      </c>
      <c r="G229">
        <v>2847293</v>
      </c>
      <c r="H229">
        <v>2895271</v>
      </c>
      <c r="I229">
        <v>2943925</v>
      </c>
      <c r="J229">
        <v>2990778</v>
      </c>
      <c r="K229">
        <v>3031370</v>
      </c>
      <c r="L229">
        <v>3069754</v>
      </c>
      <c r="M229">
        <v>3106306</v>
      </c>
      <c r="N229">
        <v>3142558</v>
      </c>
      <c r="O229">
        <v>3180779</v>
      </c>
      <c r="P229">
        <v>3222063</v>
      </c>
      <c r="Q229">
        <v>3267297</v>
      </c>
      <c r="R229">
        <v>3315325</v>
      </c>
      <c r="S229">
        <v>3365175</v>
      </c>
      <c r="T229">
        <v>3411424</v>
      </c>
      <c r="U229">
        <v>3451618</v>
      </c>
      <c r="V229">
        <v>3485064</v>
      </c>
      <c r="W229">
        <v>3513242</v>
      </c>
      <c r="X229">
        <v>3537886</v>
      </c>
      <c r="Y229">
        <v>3598816</v>
      </c>
      <c r="Z229">
        <v>3664365</v>
      </c>
      <c r="AA229">
        <v>3735065</v>
      </c>
      <c r="AB229">
        <v>3810869</v>
      </c>
      <c r="AC229">
        <v>3893360</v>
      </c>
      <c r="AD229">
        <v>3984143</v>
      </c>
      <c r="AE229">
        <v>4084480</v>
      </c>
      <c r="AF229">
        <v>4195296</v>
      </c>
      <c r="AG229">
        <v>4316356</v>
      </c>
      <c r="AH229">
        <v>4445469</v>
      </c>
      <c r="AI229">
        <v>4579745</v>
      </c>
      <c r="AJ229">
        <v>4717177</v>
      </c>
      <c r="AK229">
        <v>4857149</v>
      </c>
      <c r="AL229">
        <v>5000860</v>
      </c>
      <c r="AM229">
        <v>5152180</v>
      </c>
      <c r="AN229">
        <v>5320188</v>
      </c>
      <c r="AO229">
        <v>5497457</v>
      </c>
      <c r="AP229">
        <v>5683856</v>
      </c>
      <c r="AQ229">
        <v>5879355</v>
      </c>
      <c r="AR229">
        <v>6085508</v>
      </c>
      <c r="AS229">
        <v>6304486</v>
      </c>
      <c r="AT229">
        <v>6537480</v>
      </c>
      <c r="AU229">
        <v>6785737</v>
      </c>
      <c r="AV229">
        <v>7048142</v>
      </c>
      <c r="AW229">
        <v>7320283</v>
      </c>
      <c r="AX229">
        <v>7596361</v>
      </c>
      <c r="AY229">
        <v>7872300</v>
      </c>
      <c r="AZ229">
        <v>8146146</v>
      </c>
      <c r="BA229">
        <v>8419276</v>
      </c>
      <c r="BB229">
        <v>8695434</v>
      </c>
      <c r="BC229">
        <v>8979765</v>
      </c>
      <c r="BD229">
        <v>9274038</v>
      </c>
      <c r="BE229">
        <v>9579249</v>
      </c>
      <c r="BF229">
        <v>9893616</v>
      </c>
      <c r="BG229">
        <v>10214386</v>
      </c>
      <c r="BH229">
        <v>10537890</v>
      </c>
      <c r="BI229">
        <v>10861358</v>
      </c>
      <c r="BJ229">
        <v>11183667</v>
      </c>
      <c r="BL229" t="str">
        <f t="shared" si="3"/>
        <v>C</v>
      </c>
    </row>
    <row r="230" spans="1:64">
      <c r="A230" t="s">
        <v>76</v>
      </c>
      <c r="B230" t="s">
        <v>536</v>
      </c>
      <c r="C230" t="s">
        <v>75</v>
      </c>
      <c r="D230" t="s">
        <v>534</v>
      </c>
      <c r="E230" t="s">
        <v>533</v>
      </c>
      <c r="F230">
        <v>737624584</v>
      </c>
      <c r="G230">
        <v>732750604</v>
      </c>
      <c r="H230">
        <v>738039333</v>
      </c>
      <c r="I230">
        <v>752431576</v>
      </c>
      <c r="J230">
        <v>766229996</v>
      </c>
      <c r="K230">
        <v>786004263</v>
      </c>
      <c r="L230">
        <v>808404215</v>
      </c>
      <c r="M230">
        <v>829692824</v>
      </c>
      <c r="N230">
        <v>851766265</v>
      </c>
      <c r="O230">
        <v>875249696</v>
      </c>
      <c r="P230">
        <v>899457933</v>
      </c>
      <c r="Q230">
        <v>923883939</v>
      </c>
      <c r="R230">
        <v>946673384</v>
      </c>
      <c r="S230">
        <v>967651844</v>
      </c>
      <c r="T230">
        <v>986398825</v>
      </c>
      <c r="U230">
        <v>1005190896</v>
      </c>
      <c r="V230">
        <v>1020966020</v>
      </c>
      <c r="W230">
        <v>1035332261</v>
      </c>
      <c r="X230">
        <v>1046495252</v>
      </c>
      <c r="Y230">
        <v>1054426050</v>
      </c>
      <c r="Z230">
        <v>1061301429</v>
      </c>
      <c r="AA230">
        <v>1067932296</v>
      </c>
      <c r="AB230">
        <v>1075850885</v>
      </c>
      <c r="AC230">
        <v>1084911433</v>
      </c>
      <c r="AD230">
        <v>1092667327</v>
      </c>
      <c r="AE230">
        <v>1100601465</v>
      </c>
      <c r="AF230">
        <v>1109352116</v>
      </c>
      <c r="AG230">
        <v>1118774691</v>
      </c>
      <c r="AH230">
        <v>1127855816</v>
      </c>
      <c r="AI230">
        <v>1135861689</v>
      </c>
      <c r="AJ230">
        <v>1142632483</v>
      </c>
      <c r="AK230">
        <v>1147279051</v>
      </c>
      <c r="AL230">
        <v>1150022534</v>
      </c>
      <c r="AM230">
        <v>1151592484</v>
      </c>
      <c r="AN230">
        <v>1152476944</v>
      </c>
      <c r="AO230">
        <v>1152539671</v>
      </c>
      <c r="AP230">
        <v>1151781541</v>
      </c>
      <c r="AQ230">
        <v>1150397585</v>
      </c>
      <c r="AR230">
        <v>1147986747</v>
      </c>
      <c r="AS230">
        <v>1144304681</v>
      </c>
      <c r="AT230">
        <v>1139171786</v>
      </c>
      <c r="AU230">
        <v>1131228968</v>
      </c>
      <c r="AV230">
        <v>1120961313</v>
      </c>
      <c r="AW230">
        <v>1109745398</v>
      </c>
      <c r="AX230">
        <v>1097757538</v>
      </c>
      <c r="AY230">
        <v>1085241733</v>
      </c>
      <c r="AZ230">
        <v>1072537188</v>
      </c>
      <c r="BA230">
        <v>1059422916</v>
      </c>
      <c r="BB230">
        <v>1045818595</v>
      </c>
      <c r="BC230">
        <v>1031865093</v>
      </c>
      <c r="BD230">
        <v>1017540977</v>
      </c>
      <c r="BE230">
        <v>1003030369</v>
      </c>
      <c r="BF230">
        <v>988839033</v>
      </c>
      <c r="BG230">
        <v>974998291</v>
      </c>
      <c r="BH230">
        <v>961522616</v>
      </c>
      <c r="BI230">
        <v>948331577</v>
      </c>
      <c r="BJ230">
        <v>935638930</v>
      </c>
      <c r="BL230" t="str">
        <f t="shared" si="3"/>
        <v>E</v>
      </c>
    </row>
    <row r="231" spans="1:64">
      <c r="A231" t="s">
        <v>74</v>
      </c>
      <c r="B231" t="s">
        <v>536</v>
      </c>
      <c r="C231" t="s">
        <v>73</v>
      </c>
      <c r="D231" t="s">
        <v>534</v>
      </c>
      <c r="E231" t="s">
        <v>533</v>
      </c>
      <c r="F231">
        <v>169240807</v>
      </c>
      <c r="G231">
        <v>169472116</v>
      </c>
      <c r="H231">
        <v>169717532</v>
      </c>
      <c r="I231">
        <v>169933640</v>
      </c>
      <c r="J231">
        <v>170087170</v>
      </c>
      <c r="K231">
        <v>170038689</v>
      </c>
      <c r="L231">
        <v>169617818</v>
      </c>
      <c r="M231">
        <v>169253452</v>
      </c>
      <c r="N231">
        <v>168790490</v>
      </c>
      <c r="O231">
        <v>168220208</v>
      </c>
      <c r="P231">
        <v>167576411</v>
      </c>
      <c r="Q231">
        <v>166962369</v>
      </c>
      <c r="R231">
        <v>166406470</v>
      </c>
      <c r="S231">
        <v>165819318</v>
      </c>
      <c r="T231">
        <v>165220340</v>
      </c>
      <c r="U231">
        <v>164679359</v>
      </c>
      <c r="V231">
        <v>164230070</v>
      </c>
      <c r="W231">
        <v>163730504</v>
      </c>
      <c r="X231">
        <v>163149639</v>
      </c>
      <c r="Y231">
        <v>162821741</v>
      </c>
      <c r="Z231">
        <v>162860383</v>
      </c>
      <c r="AA231">
        <v>162532082</v>
      </c>
      <c r="AB231">
        <v>161971892</v>
      </c>
      <c r="AC231">
        <v>161359662</v>
      </c>
      <c r="AD231">
        <v>160761143</v>
      </c>
      <c r="AE231">
        <v>160170376</v>
      </c>
      <c r="AF231">
        <v>159691107</v>
      </c>
      <c r="AG231">
        <v>159236989</v>
      </c>
      <c r="AH231">
        <v>158685537</v>
      </c>
      <c r="AI231">
        <v>158681521</v>
      </c>
      <c r="AJ231">
        <v>159012238</v>
      </c>
      <c r="AK231">
        <v>159223059</v>
      </c>
      <c r="AL231">
        <v>159653104</v>
      </c>
      <c r="AM231">
        <v>160158841</v>
      </c>
      <c r="AN231">
        <v>160342040</v>
      </c>
      <c r="AO231">
        <v>160402202</v>
      </c>
      <c r="AP231">
        <v>160399100</v>
      </c>
      <c r="AQ231">
        <v>160490568</v>
      </c>
      <c r="AR231">
        <v>160489833</v>
      </c>
      <c r="AS231">
        <v>160452375</v>
      </c>
      <c r="AT231">
        <v>160176104</v>
      </c>
      <c r="AU231">
        <v>159858731</v>
      </c>
      <c r="AV231">
        <v>159401758</v>
      </c>
      <c r="AW231">
        <v>159044750</v>
      </c>
      <c r="AX231">
        <v>158732659</v>
      </c>
      <c r="AY231">
        <v>158435458</v>
      </c>
      <c r="AZ231">
        <v>158183122</v>
      </c>
      <c r="BA231">
        <v>157948769</v>
      </c>
      <c r="BB231">
        <v>157867861</v>
      </c>
      <c r="BC231">
        <v>158073103</v>
      </c>
      <c r="BD231">
        <v>158355726</v>
      </c>
      <c r="BE231">
        <v>158664365</v>
      </c>
      <c r="BF231">
        <v>158874650</v>
      </c>
      <c r="BG231">
        <v>159116497</v>
      </c>
      <c r="BH231">
        <v>159322109</v>
      </c>
      <c r="BI231">
        <v>159523664</v>
      </c>
      <c r="BJ231">
        <v>159663929</v>
      </c>
      <c r="BL231" t="str">
        <f t="shared" si="3"/>
        <v>E</v>
      </c>
    </row>
    <row r="232" spans="1:64">
      <c r="A232" t="s">
        <v>72</v>
      </c>
      <c r="B232" t="s">
        <v>539</v>
      </c>
      <c r="C232" t="s">
        <v>71</v>
      </c>
      <c r="D232" t="s">
        <v>534</v>
      </c>
      <c r="E232" t="s">
        <v>533</v>
      </c>
      <c r="F232">
        <v>1420913</v>
      </c>
      <c r="G232">
        <v>1422757</v>
      </c>
      <c r="H232">
        <v>1421740</v>
      </c>
      <c r="I232">
        <v>1422719</v>
      </c>
      <c r="J232">
        <v>1431926</v>
      </c>
      <c r="K232">
        <v>1453190</v>
      </c>
      <c r="L232">
        <v>1487967</v>
      </c>
      <c r="M232">
        <v>1533078</v>
      </c>
      <c r="N232">
        <v>1581919</v>
      </c>
      <c r="O232">
        <v>1625931</v>
      </c>
      <c r="P232">
        <v>1665339</v>
      </c>
      <c r="Q232">
        <v>1713515</v>
      </c>
      <c r="R232">
        <v>1754710</v>
      </c>
      <c r="S232">
        <v>1790666</v>
      </c>
      <c r="T232">
        <v>1824238</v>
      </c>
      <c r="U232">
        <v>1857803</v>
      </c>
      <c r="V232">
        <v>1891026</v>
      </c>
      <c r="W232">
        <v>1923907</v>
      </c>
      <c r="X232">
        <v>1959199</v>
      </c>
      <c r="Y232">
        <v>2000423</v>
      </c>
      <c r="Z232">
        <v>2049798</v>
      </c>
      <c r="AA232">
        <v>2108467</v>
      </c>
      <c r="AB232">
        <v>2174902</v>
      </c>
      <c r="AC232">
        <v>2246134</v>
      </c>
      <c r="AD232">
        <v>2318468</v>
      </c>
      <c r="AE232">
        <v>2388934</v>
      </c>
      <c r="AF232">
        <v>2457080</v>
      </c>
      <c r="AG232">
        <v>2523502</v>
      </c>
      <c r="AH232">
        <v>2587298</v>
      </c>
      <c r="AI232">
        <v>2647701</v>
      </c>
      <c r="AJ232">
        <v>2704292</v>
      </c>
      <c r="AK232">
        <v>2756218</v>
      </c>
      <c r="AL232">
        <v>2804176</v>
      </c>
      <c r="AM232">
        <v>2851627</v>
      </c>
      <c r="AN232">
        <v>2903099</v>
      </c>
      <c r="AO232">
        <v>2961685</v>
      </c>
      <c r="AP232">
        <v>3028671</v>
      </c>
      <c r="AQ232">
        <v>3102721</v>
      </c>
      <c r="AR232">
        <v>3180987</v>
      </c>
      <c r="AS232">
        <v>3259280</v>
      </c>
      <c r="AT232">
        <v>3334768</v>
      </c>
      <c r="AU232">
        <v>3406688</v>
      </c>
      <c r="AV232">
        <v>3476002</v>
      </c>
      <c r="AW232">
        <v>3544037</v>
      </c>
      <c r="AX232">
        <v>3612764</v>
      </c>
      <c r="AY232">
        <v>3683610</v>
      </c>
      <c r="AZ232">
        <v>3756678</v>
      </c>
      <c r="BA232">
        <v>3831369</v>
      </c>
      <c r="BB232">
        <v>3907380</v>
      </c>
      <c r="BC232">
        <v>3984526</v>
      </c>
      <c r="BD232">
        <v>4062199</v>
      </c>
      <c r="BE232">
        <v>4140487</v>
      </c>
      <c r="BF232">
        <v>4219062</v>
      </c>
      <c r="BG232">
        <v>4297677</v>
      </c>
      <c r="BH232">
        <v>4375735</v>
      </c>
      <c r="BI232">
        <v>4452751</v>
      </c>
      <c r="BJ232">
        <v>4528607</v>
      </c>
      <c r="BL232" t="str">
        <f t="shared" si="3"/>
        <v>T</v>
      </c>
    </row>
    <row r="233" spans="1:64">
      <c r="A233" t="s">
        <v>70</v>
      </c>
      <c r="B233" t="s">
        <v>539</v>
      </c>
      <c r="C233" t="s">
        <v>69</v>
      </c>
      <c r="D233" t="s">
        <v>534</v>
      </c>
      <c r="E233" t="s">
        <v>533</v>
      </c>
      <c r="F233">
        <v>22007603</v>
      </c>
      <c r="G233">
        <v>22641174</v>
      </c>
      <c r="H233">
        <v>23296816</v>
      </c>
      <c r="I233">
        <v>23973633</v>
      </c>
      <c r="J233">
        <v>24671096</v>
      </c>
      <c r="K233">
        <v>25387908</v>
      </c>
      <c r="L233">
        <v>26122417</v>
      </c>
      <c r="M233">
        <v>26872827</v>
      </c>
      <c r="N233">
        <v>27639318</v>
      </c>
      <c r="O233">
        <v>28422120</v>
      </c>
      <c r="P233">
        <v>29180024</v>
      </c>
      <c r="Q233">
        <v>29824486</v>
      </c>
      <c r="R233">
        <v>30466012</v>
      </c>
      <c r="S233">
        <v>31096118</v>
      </c>
      <c r="T233">
        <v>31702177</v>
      </c>
      <c r="U233">
        <v>32277016</v>
      </c>
      <c r="V233">
        <v>32815637</v>
      </c>
      <c r="W233">
        <v>33320891</v>
      </c>
      <c r="X233">
        <v>33792311</v>
      </c>
      <c r="Y233">
        <v>34232789</v>
      </c>
      <c r="Z233">
        <v>34690321</v>
      </c>
      <c r="AA233">
        <v>35262692</v>
      </c>
      <c r="AB233">
        <v>35813575</v>
      </c>
      <c r="AC233">
        <v>36350366</v>
      </c>
      <c r="AD233">
        <v>36883681</v>
      </c>
      <c r="AE233">
        <v>37420418</v>
      </c>
      <c r="AF233">
        <v>37966139</v>
      </c>
      <c r="AG233">
        <v>38515476</v>
      </c>
      <c r="AH233">
        <v>39044317</v>
      </c>
      <c r="AI233">
        <v>39521347</v>
      </c>
      <c r="AJ233">
        <v>39933892</v>
      </c>
      <c r="AK233">
        <v>40313922</v>
      </c>
      <c r="AL233">
        <v>40623590</v>
      </c>
      <c r="AM233">
        <v>40893945</v>
      </c>
      <c r="AN233">
        <v>41169319</v>
      </c>
      <c r="AO233">
        <v>41480056</v>
      </c>
      <c r="AP233">
        <v>41835950</v>
      </c>
      <c r="AQ233">
        <v>42225883</v>
      </c>
      <c r="AR233">
        <v>42628400</v>
      </c>
      <c r="AS233">
        <v>43010904</v>
      </c>
      <c r="AT233">
        <v>43194869</v>
      </c>
      <c r="AU233">
        <v>42845991</v>
      </c>
      <c r="AV233">
        <v>42429890</v>
      </c>
      <c r="AW233">
        <v>41956846</v>
      </c>
      <c r="AX233">
        <v>41435022</v>
      </c>
      <c r="AY233">
        <v>40877834</v>
      </c>
      <c r="AZ233">
        <v>40281755</v>
      </c>
      <c r="BA233">
        <v>39648526</v>
      </c>
      <c r="BB233">
        <v>38983172</v>
      </c>
      <c r="BC233">
        <v>38293882</v>
      </c>
      <c r="BD233">
        <v>37583165</v>
      </c>
      <c r="BE233">
        <v>36875503</v>
      </c>
      <c r="BF233">
        <v>36173053</v>
      </c>
      <c r="BG233">
        <v>35473235</v>
      </c>
      <c r="BH233">
        <v>34773509</v>
      </c>
      <c r="BI233">
        <v>34072021</v>
      </c>
      <c r="BJ233">
        <v>33371259</v>
      </c>
      <c r="BL233" t="str">
        <f t="shared" si="3"/>
        <v>T</v>
      </c>
    </row>
    <row r="234" spans="1:64">
      <c r="A234" t="s">
        <v>68</v>
      </c>
      <c r="B234" t="s">
        <v>539</v>
      </c>
      <c r="C234" t="s">
        <v>67</v>
      </c>
      <c r="D234" t="s">
        <v>534</v>
      </c>
      <c r="E234" t="s">
        <v>533</v>
      </c>
      <c r="F234">
        <v>1394809</v>
      </c>
      <c r="G234">
        <v>1434521</v>
      </c>
      <c r="H234">
        <v>1477135</v>
      </c>
      <c r="I234">
        <v>1521897</v>
      </c>
      <c r="J234">
        <v>1567578</v>
      </c>
      <c r="K234">
        <v>1613388</v>
      </c>
      <c r="L234">
        <v>1659122</v>
      </c>
      <c r="M234">
        <v>1704892</v>
      </c>
      <c r="N234">
        <v>1750449</v>
      </c>
      <c r="O234">
        <v>1795677</v>
      </c>
      <c r="P234">
        <v>1849583</v>
      </c>
      <c r="Q234">
        <v>1914716</v>
      </c>
      <c r="R234">
        <v>1980724</v>
      </c>
      <c r="S234">
        <v>2047690</v>
      </c>
      <c r="T234">
        <v>2116027</v>
      </c>
      <c r="U234">
        <v>2185932</v>
      </c>
      <c r="V234">
        <v>2257552</v>
      </c>
      <c r="W234">
        <v>2331009</v>
      </c>
      <c r="X234">
        <v>2406929</v>
      </c>
      <c r="Y234">
        <v>2485269</v>
      </c>
      <c r="Z234">
        <v>2566286</v>
      </c>
      <c r="AA234">
        <v>2650577</v>
      </c>
      <c r="AB234">
        <v>2738118</v>
      </c>
      <c r="AC234">
        <v>2829778</v>
      </c>
      <c r="AD234">
        <v>2926773</v>
      </c>
      <c r="AE234">
        <v>3029655</v>
      </c>
      <c r="AF234">
        <v>3139261</v>
      </c>
      <c r="AG234">
        <v>3254263</v>
      </c>
      <c r="AH234">
        <v>3370248</v>
      </c>
      <c r="AI234">
        <v>3489970</v>
      </c>
      <c r="AJ234">
        <v>3611005</v>
      </c>
      <c r="AK234">
        <v>3721632</v>
      </c>
      <c r="AL234">
        <v>3823083</v>
      </c>
      <c r="AM234">
        <v>3917446</v>
      </c>
      <c r="AN234">
        <v>4008769</v>
      </c>
      <c r="AO234">
        <v>4100036</v>
      </c>
      <c r="AP234">
        <v>4191897</v>
      </c>
      <c r="AQ234">
        <v>4284196</v>
      </c>
      <c r="AR234">
        <v>4378974</v>
      </c>
      <c r="AS234">
        <v>4478543</v>
      </c>
      <c r="AT234">
        <v>4569781</v>
      </c>
      <c r="AU234">
        <v>4653158</v>
      </c>
      <c r="AV234">
        <v>4743629</v>
      </c>
      <c r="AW234">
        <v>4840581</v>
      </c>
      <c r="AX234">
        <v>4939510</v>
      </c>
      <c r="AY234">
        <v>5042412</v>
      </c>
      <c r="AZ234">
        <v>5148910</v>
      </c>
      <c r="BA234">
        <v>5259435</v>
      </c>
      <c r="BB234">
        <v>5373893</v>
      </c>
      <c r="BC234">
        <v>5492522</v>
      </c>
      <c r="BD234">
        <v>5615375</v>
      </c>
      <c r="BE234">
        <v>5742143</v>
      </c>
      <c r="BF234">
        <v>5870934</v>
      </c>
      <c r="BG234">
        <v>6000794</v>
      </c>
      <c r="BH234">
        <v>6130561</v>
      </c>
      <c r="BI234">
        <v>6259151</v>
      </c>
      <c r="BJ234">
        <v>6386035</v>
      </c>
      <c r="BL234" t="str">
        <f t="shared" si="3"/>
        <v>T</v>
      </c>
    </row>
    <row r="235" spans="1:64">
      <c r="A235" t="s">
        <v>66</v>
      </c>
      <c r="B235" t="s">
        <v>539</v>
      </c>
      <c r="C235" t="s">
        <v>65</v>
      </c>
      <c r="D235" t="s">
        <v>534</v>
      </c>
      <c r="E235" t="s">
        <v>533</v>
      </c>
      <c r="F235">
        <v>859154</v>
      </c>
      <c r="G235">
        <v>886278</v>
      </c>
      <c r="H235">
        <v>914278</v>
      </c>
      <c r="I235">
        <v>942838</v>
      </c>
      <c r="J235">
        <v>971652</v>
      </c>
      <c r="K235">
        <v>1000447</v>
      </c>
      <c r="L235">
        <v>1029091</v>
      </c>
      <c r="M235">
        <v>1057584</v>
      </c>
      <c r="N235">
        <v>1086135</v>
      </c>
      <c r="O235">
        <v>1115006</v>
      </c>
      <c r="P235">
        <v>1146319</v>
      </c>
      <c r="Q235">
        <v>1180648</v>
      </c>
      <c r="R235">
        <v>1215668</v>
      </c>
      <c r="S235">
        <v>1251372</v>
      </c>
      <c r="T235">
        <v>1287619</v>
      </c>
      <c r="U235">
        <v>1324375</v>
      </c>
      <c r="V235">
        <v>1361676</v>
      </c>
      <c r="W235">
        <v>1399561</v>
      </c>
      <c r="X235">
        <v>1437899</v>
      </c>
      <c r="Y235">
        <v>1478694</v>
      </c>
      <c r="Z235">
        <v>1522464</v>
      </c>
      <c r="AA235">
        <v>1566509</v>
      </c>
      <c r="AB235">
        <v>1611064</v>
      </c>
      <c r="AC235">
        <v>1656524</v>
      </c>
      <c r="AD235">
        <v>1703554</v>
      </c>
      <c r="AE235">
        <v>1752548</v>
      </c>
      <c r="AF235">
        <v>1803285</v>
      </c>
      <c r="AG235">
        <v>1855728</v>
      </c>
      <c r="AH235">
        <v>1910566</v>
      </c>
      <c r="AI235">
        <v>1966489</v>
      </c>
      <c r="AJ235">
        <v>2023418</v>
      </c>
      <c r="AK235">
        <v>2084431</v>
      </c>
      <c r="AL235">
        <v>2148657</v>
      </c>
      <c r="AM235">
        <v>2213193</v>
      </c>
      <c r="AN235">
        <v>2274251</v>
      </c>
      <c r="AO235">
        <v>2322980</v>
      </c>
      <c r="AP235">
        <v>2357267</v>
      </c>
      <c r="AQ235">
        <v>2384817</v>
      </c>
      <c r="AR235">
        <v>2406890</v>
      </c>
      <c r="AS235">
        <v>2425601</v>
      </c>
      <c r="AT235">
        <v>2442640</v>
      </c>
      <c r="AU235">
        <v>2458350</v>
      </c>
      <c r="AV235">
        <v>2472713</v>
      </c>
      <c r="AW235">
        <v>2486771</v>
      </c>
      <c r="AX235">
        <v>2501643</v>
      </c>
      <c r="AY235">
        <v>2517678</v>
      </c>
      <c r="AZ235">
        <v>2535118</v>
      </c>
      <c r="BA235">
        <v>2554143</v>
      </c>
      <c r="BB235">
        <v>2575184</v>
      </c>
      <c r="BC235">
        <v>2598675</v>
      </c>
      <c r="BD235">
        <v>2624899</v>
      </c>
      <c r="BE235">
        <v>2653931</v>
      </c>
      <c r="BF235">
        <v>2685386</v>
      </c>
      <c r="BG235">
        <v>2718019</v>
      </c>
      <c r="BH235">
        <v>2750175</v>
      </c>
      <c r="BI235">
        <v>2780583</v>
      </c>
      <c r="BJ235">
        <v>2808848</v>
      </c>
      <c r="BL235" t="str">
        <f t="shared" si="3"/>
        <v>T</v>
      </c>
    </row>
    <row r="236" spans="1:64">
      <c r="A236" t="s">
        <v>64</v>
      </c>
      <c r="B236" t="s">
        <v>536</v>
      </c>
      <c r="C236" t="s">
        <v>63</v>
      </c>
      <c r="D236" t="s">
        <v>534</v>
      </c>
      <c r="E236" t="s">
        <v>533</v>
      </c>
      <c r="F236">
        <v>107257445</v>
      </c>
      <c r="G236">
        <v>108537957</v>
      </c>
      <c r="H236">
        <v>109788695</v>
      </c>
      <c r="I236">
        <v>111009906</v>
      </c>
      <c r="J236">
        <v>112173339</v>
      </c>
      <c r="K236">
        <v>113394162</v>
      </c>
      <c r="L236">
        <v>114553640</v>
      </c>
      <c r="M236">
        <v>115653629</v>
      </c>
      <c r="N236">
        <v>116689175</v>
      </c>
      <c r="O236">
        <v>117674082</v>
      </c>
      <c r="P236">
        <v>118610248</v>
      </c>
      <c r="Q236">
        <v>119502693</v>
      </c>
      <c r="R236">
        <v>120358359</v>
      </c>
      <c r="S236">
        <v>121218480</v>
      </c>
      <c r="T236">
        <v>122036870</v>
      </c>
      <c r="U236">
        <v>122784409</v>
      </c>
      <c r="V236">
        <v>123467375</v>
      </c>
      <c r="W236">
        <v>124074319</v>
      </c>
      <c r="X236">
        <v>124613809</v>
      </c>
      <c r="Y236">
        <v>125101312</v>
      </c>
      <c r="Z236">
        <v>125543550</v>
      </c>
      <c r="AA236">
        <v>126041238</v>
      </c>
      <c r="AB236">
        <v>126542985</v>
      </c>
      <c r="AC236">
        <v>127013114</v>
      </c>
      <c r="AD236">
        <v>127399964</v>
      </c>
      <c r="AE236">
        <v>127692705</v>
      </c>
      <c r="AF236">
        <v>127918124</v>
      </c>
      <c r="AG236">
        <v>128072969</v>
      </c>
      <c r="AH236">
        <v>128153105</v>
      </c>
      <c r="AI236">
        <v>128187018</v>
      </c>
      <c r="AJ236">
        <v>128193802</v>
      </c>
      <c r="AK236">
        <v>128224844</v>
      </c>
      <c r="AL236">
        <v>128261475</v>
      </c>
      <c r="AM236">
        <v>128270005</v>
      </c>
      <c r="AN236">
        <v>128206310</v>
      </c>
      <c r="AO236">
        <v>128084445</v>
      </c>
      <c r="AP236">
        <v>127975055</v>
      </c>
      <c r="AQ236">
        <v>127728218</v>
      </c>
      <c r="AR236">
        <v>127408804</v>
      </c>
      <c r="AS236">
        <v>127063824</v>
      </c>
      <c r="AT236">
        <v>126630333</v>
      </c>
      <c r="AU236">
        <v>126563539</v>
      </c>
      <c r="AV236">
        <v>126539446</v>
      </c>
      <c r="AW236">
        <v>126479252</v>
      </c>
      <c r="AX236">
        <v>126372219</v>
      </c>
      <c r="AY236">
        <v>126257201</v>
      </c>
      <c r="AZ236">
        <v>126130516</v>
      </c>
      <c r="BA236">
        <v>125991433</v>
      </c>
      <c r="BB236">
        <v>125833505</v>
      </c>
      <c r="BC236">
        <v>125658078</v>
      </c>
      <c r="BD236">
        <v>125450815</v>
      </c>
      <c r="BE236">
        <v>125213578</v>
      </c>
      <c r="BF236">
        <v>124965740</v>
      </c>
      <c r="BG236">
        <v>124703781</v>
      </c>
      <c r="BH236">
        <v>124423518</v>
      </c>
      <c r="BI236">
        <v>124126613</v>
      </c>
      <c r="BJ236">
        <v>123811677</v>
      </c>
      <c r="BL236" t="str">
        <f t="shared" si="3"/>
        <v>L</v>
      </c>
    </row>
    <row r="237" spans="1:64">
      <c r="A237" t="s">
        <v>62</v>
      </c>
      <c r="B237" t="s">
        <v>539</v>
      </c>
      <c r="C237" t="s">
        <v>61</v>
      </c>
      <c r="D237" t="s">
        <v>534</v>
      </c>
      <c r="E237" t="s">
        <v>533</v>
      </c>
      <c r="F237">
        <v>449500</v>
      </c>
      <c r="G237">
        <v>456724</v>
      </c>
      <c r="H237">
        <v>463649</v>
      </c>
      <c r="I237">
        <v>470831</v>
      </c>
      <c r="J237">
        <v>478275</v>
      </c>
      <c r="K237">
        <v>485979</v>
      </c>
      <c r="L237">
        <v>493613</v>
      </c>
      <c r="M237">
        <v>501055</v>
      </c>
      <c r="N237">
        <v>508763</v>
      </c>
      <c r="O237">
        <v>517381</v>
      </c>
      <c r="P237">
        <v>527149</v>
      </c>
      <c r="Q237">
        <v>538900</v>
      </c>
      <c r="R237">
        <v>551995</v>
      </c>
      <c r="S237">
        <v>563542</v>
      </c>
      <c r="T237">
        <v>569658</v>
      </c>
      <c r="U237">
        <v>567943</v>
      </c>
      <c r="V237">
        <v>556993</v>
      </c>
      <c r="W237">
        <v>538608</v>
      </c>
      <c r="X237">
        <v>517457</v>
      </c>
      <c r="Y237">
        <v>500002</v>
      </c>
      <c r="Z237">
        <v>490715</v>
      </c>
      <c r="AA237">
        <v>491226</v>
      </c>
      <c r="AB237">
        <v>499918</v>
      </c>
      <c r="AC237">
        <v>514035</v>
      </c>
      <c r="AD237">
        <v>529431</v>
      </c>
      <c r="AE237">
        <v>543140</v>
      </c>
      <c r="AF237">
        <v>554169</v>
      </c>
      <c r="AG237">
        <v>563458</v>
      </c>
      <c r="AH237">
        <v>572244</v>
      </c>
      <c r="AI237">
        <v>582449</v>
      </c>
      <c r="AJ237">
        <v>595215</v>
      </c>
      <c r="AK237">
        <v>612168</v>
      </c>
      <c r="AL237">
        <v>631944</v>
      </c>
      <c r="AM237">
        <v>651325</v>
      </c>
      <c r="AN237">
        <v>666509</v>
      </c>
      <c r="AO237">
        <v>675075</v>
      </c>
      <c r="AP237">
        <v>675568</v>
      </c>
      <c r="AQ237">
        <v>669561</v>
      </c>
      <c r="AR237">
        <v>661346</v>
      </c>
      <c r="AS237">
        <v>656861</v>
      </c>
      <c r="AT237">
        <v>660129</v>
      </c>
      <c r="AU237">
        <v>672799</v>
      </c>
      <c r="AV237">
        <v>693063</v>
      </c>
      <c r="AW237">
        <v>717343</v>
      </c>
      <c r="AX237">
        <v>740447</v>
      </c>
      <c r="AY237">
        <v>756375</v>
      </c>
      <c r="AZ237">
        <v>766185</v>
      </c>
      <c r="BA237">
        <v>771424</v>
      </c>
      <c r="BB237">
        <v>774051</v>
      </c>
      <c r="BC237">
        <v>776973</v>
      </c>
      <c r="BD237">
        <v>782184</v>
      </c>
      <c r="BE237">
        <v>790131</v>
      </c>
      <c r="BF237">
        <v>800108</v>
      </c>
      <c r="BG237">
        <v>811468</v>
      </c>
      <c r="BH237">
        <v>823125</v>
      </c>
      <c r="BI237">
        <v>834309</v>
      </c>
      <c r="BJ237">
        <v>844922</v>
      </c>
      <c r="BL237" t="str">
        <f t="shared" si="3"/>
        <v>T</v>
      </c>
    </row>
    <row r="238" spans="1:64">
      <c r="A238" t="s">
        <v>60</v>
      </c>
      <c r="B238" t="s">
        <v>536</v>
      </c>
      <c r="C238" t="s">
        <v>59</v>
      </c>
      <c r="D238" t="s">
        <v>534</v>
      </c>
      <c r="E238" t="s">
        <v>533</v>
      </c>
      <c r="F238">
        <v>64687760</v>
      </c>
      <c r="G238">
        <v>65697233</v>
      </c>
      <c r="H238">
        <v>66713519</v>
      </c>
      <c r="I238">
        <v>67736603</v>
      </c>
      <c r="J238">
        <v>68766607</v>
      </c>
      <c r="K238">
        <v>69777651</v>
      </c>
      <c r="L238">
        <v>70864966</v>
      </c>
      <c r="M238">
        <v>72070492</v>
      </c>
      <c r="N238">
        <v>73258189</v>
      </c>
      <c r="O238">
        <v>74426176</v>
      </c>
      <c r="P238">
        <v>75558653</v>
      </c>
      <c r="Q238">
        <v>76684649</v>
      </c>
      <c r="R238">
        <v>77772609</v>
      </c>
      <c r="S238">
        <v>78862839</v>
      </c>
      <c r="T238">
        <v>80024424</v>
      </c>
      <c r="U238">
        <v>81254102</v>
      </c>
      <c r="V238">
        <v>82559580</v>
      </c>
      <c r="W238">
        <v>84009651</v>
      </c>
      <c r="X238">
        <v>85570409</v>
      </c>
      <c r="Y238">
        <v>87238331</v>
      </c>
      <c r="Z238">
        <v>88988928</v>
      </c>
      <c r="AA238">
        <v>90828759</v>
      </c>
      <c r="AB238">
        <v>92757584</v>
      </c>
      <c r="AC238">
        <v>94746404</v>
      </c>
      <c r="AD238">
        <v>96755730</v>
      </c>
      <c r="AE238">
        <v>98793421</v>
      </c>
      <c r="AF238">
        <v>100820722</v>
      </c>
      <c r="AG238">
        <v>102956314</v>
      </c>
      <c r="AH238">
        <v>105206772</v>
      </c>
      <c r="AI238">
        <v>107427693</v>
      </c>
      <c r="AJ238">
        <v>109530388</v>
      </c>
      <c r="AK238">
        <v>111500606</v>
      </c>
      <c r="AL238">
        <v>113197965</v>
      </c>
      <c r="AM238">
        <v>114742044</v>
      </c>
      <c r="AN238">
        <v>116217505</v>
      </c>
      <c r="AO238">
        <v>117767097</v>
      </c>
      <c r="AP238">
        <v>119313327</v>
      </c>
      <c r="AQ238">
        <v>120794988</v>
      </c>
      <c r="AR238">
        <v>122160435</v>
      </c>
      <c r="AS238">
        <v>123449081</v>
      </c>
      <c r="AT238">
        <v>124684366</v>
      </c>
      <c r="AU238">
        <v>125872794</v>
      </c>
      <c r="AV238">
        <v>127021872</v>
      </c>
      <c r="AW238">
        <v>128160031</v>
      </c>
      <c r="AX238">
        <v>129322848</v>
      </c>
      <c r="AY238">
        <v>130500137</v>
      </c>
      <c r="AZ238">
        <v>131716551</v>
      </c>
      <c r="BA238">
        <v>133041831</v>
      </c>
      <c r="BB238">
        <v>134432444</v>
      </c>
      <c r="BC238">
        <v>135838851</v>
      </c>
      <c r="BD238">
        <v>137244593</v>
      </c>
      <c r="BE238">
        <v>138647620</v>
      </c>
      <c r="BF238">
        <v>140030297</v>
      </c>
      <c r="BG238">
        <v>141395919</v>
      </c>
      <c r="BH238">
        <v>142734112</v>
      </c>
      <c r="BI238">
        <v>144036847</v>
      </c>
      <c r="BJ238">
        <v>145296368</v>
      </c>
      <c r="BL238" t="str">
        <f t="shared" si="3"/>
        <v>M</v>
      </c>
    </row>
    <row r="239" spans="1:64">
      <c r="A239" t="s">
        <v>58</v>
      </c>
      <c r="B239" t="s">
        <v>539</v>
      </c>
      <c r="C239" t="s">
        <v>57</v>
      </c>
      <c r="D239" t="s">
        <v>534</v>
      </c>
      <c r="E239" t="s">
        <v>533</v>
      </c>
      <c r="F239">
        <v>50789</v>
      </c>
      <c r="G239">
        <v>52316</v>
      </c>
      <c r="H239">
        <v>54126</v>
      </c>
      <c r="I239">
        <v>56100</v>
      </c>
      <c r="J239">
        <v>58053</v>
      </c>
      <c r="K239">
        <v>59862</v>
      </c>
      <c r="L239">
        <v>61494</v>
      </c>
      <c r="M239">
        <v>63165</v>
      </c>
      <c r="N239">
        <v>64775</v>
      </c>
      <c r="O239">
        <v>66171</v>
      </c>
      <c r="P239">
        <v>67337</v>
      </c>
      <c r="Q239">
        <v>68229</v>
      </c>
      <c r="R239">
        <v>68864</v>
      </c>
      <c r="S239">
        <v>69349</v>
      </c>
      <c r="T239">
        <v>69818</v>
      </c>
      <c r="U239">
        <v>70381</v>
      </c>
      <c r="V239">
        <v>71076</v>
      </c>
      <c r="W239">
        <v>71781</v>
      </c>
      <c r="X239">
        <v>72434</v>
      </c>
      <c r="Y239">
        <v>72977</v>
      </c>
      <c r="Z239">
        <v>73332</v>
      </c>
      <c r="AA239">
        <v>73479</v>
      </c>
      <c r="AB239">
        <v>73452</v>
      </c>
      <c r="AC239">
        <v>73315</v>
      </c>
      <c r="AD239">
        <v>73157</v>
      </c>
      <c r="AE239">
        <v>73032</v>
      </c>
      <c r="AF239">
        <v>72966</v>
      </c>
      <c r="AG239">
        <v>73045</v>
      </c>
      <c r="AH239">
        <v>73233</v>
      </c>
      <c r="AI239">
        <v>73407</v>
      </c>
      <c r="AJ239">
        <v>73549</v>
      </c>
      <c r="AK239">
        <v>73658</v>
      </c>
      <c r="AL239">
        <v>73753</v>
      </c>
      <c r="AM239">
        <v>73837</v>
      </c>
      <c r="AN239">
        <v>73952</v>
      </c>
      <c r="AO239">
        <v>74109</v>
      </c>
      <c r="AP239">
        <v>74303</v>
      </c>
      <c r="AQ239">
        <v>74549</v>
      </c>
      <c r="AR239">
        <v>74838</v>
      </c>
      <c r="AS239">
        <v>75161</v>
      </c>
      <c r="AT239">
        <v>75511</v>
      </c>
      <c r="AU239">
        <v>75890</v>
      </c>
      <c r="AV239">
        <v>76303</v>
      </c>
      <c r="AW239">
        <v>76740</v>
      </c>
      <c r="AX239">
        <v>77185</v>
      </c>
      <c r="AY239">
        <v>77645</v>
      </c>
      <c r="AZ239">
        <v>78113</v>
      </c>
      <c r="BA239">
        <v>78583</v>
      </c>
      <c r="BB239">
        <v>79024</v>
      </c>
      <c r="BC239">
        <v>79428</v>
      </c>
      <c r="BD239">
        <v>79780</v>
      </c>
      <c r="BE239">
        <v>80061</v>
      </c>
      <c r="BF239">
        <v>80290</v>
      </c>
      <c r="BG239">
        <v>80513</v>
      </c>
      <c r="BH239">
        <v>80784</v>
      </c>
      <c r="BI239">
        <v>81143</v>
      </c>
      <c r="BJ239">
        <v>81626</v>
      </c>
      <c r="BL239" t="str">
        <f t="shared" si="3"/>
        <v>T</v>
      </c>
    </row>
    <row r="240" spans="1:64">
      <c r="A240" t="s">
        <v>56</v>
      </c>
      <c r="B240" t="s">
        <v>536</v>
      </c>
      <c r="C240" t="s">
        <v>55</v>
      </c>
      <c r="D240" t="s">
        <v>534</v>
      </c>
      <c r="E240" t="s">
        <v>533</v>
      </c>
      <c r="F240">
        <v>476156828</v>
      </c>
      <c r="G240">
        <v>485459013</v>
      </c>
      <c r="H240">
        <v>494778013</v>
      </c>
      <c r="I240">
        <v>504301328</v>
      </c>
      <c r="J240">
        <v>514257106</v>
      </c>
      <c r="K240">
        <v>524471221</v>
      </c>
      <c r="L240">
        <v>534998905</v>
      </c>
      <c r="M240">
        <v>545814617</v>
      </c>
      <c r="N240">
        <v>556925091</v>
      </c>
      <c r="O240">
        <v>568252232</v>
      </c>
      <c r="P240">
        <v>579795305</v>
      </c>
      <c r="Q240">
        <v>591288887</v>
      </c>
      <c r="R240">
        <v>602452353</v>
      </c>
      <c r="S240">
        <v>613879146</v>
      </c>
      <c r="T240">
        <v>625438583</v>
      </c>
      <c r="U240">
        <v>637117420</v>
      </c>
      <c r="V240">
        <v>649076974</v>
      </c>
      <c r="W240">
        <v>661279882</v>
      </c>
      <c r="X240">
        <v>673699308</v>
      </c>
      <c r="Y240">
        <v>686293247</v>
      </c>
      <c r="Z240">
        <v>699003507</v>
      </c>
      <c r="AA240">
        <v>712242182</v>
      </c>
      <c r="AB240">
        <v>726956813</v>
      </c>
      <c r="AC240">
        <v>741857092</v>
      </c>
      <c r="AD240">
        <v>756911045</v>
      </c>
      <c r="AE240">
        <v>772102470</v>
      </c>
      <c r="AF240">
        <v>787392437</v>
      </c>
      <c r="AG240">
        <v>802771103</v>
      </c>
      <c r="AH240">
        <v>818221265</v>
      </c>
      <c r="AI240">
        <v>833751047</v>
      </c>
      <c r="AJ240">
        <v>849359990</v>
      </c>
      <c r="AK240">
        <v>865195638</v>
      </c>
      <c r="AL240">
        <v>881402127</v>
      </c>
      <c r="AM240">
        <v>897606076</v>
      </c>
      <c r="AN240">
        <v>913724708</v>
      </c>
      <c r="AO240">
        <v>929722967</v>
      </c>
      <c r="AP240">
        <v>945524799</v>
      </c>
      <c r="AQ240">
        <v>961137587</v>
      </c>
      <c r="AR240">
        <v>976583777</v>
      </c>
      <c r="AS240">
        <v>991886788</v>
      </c>
      <c r="AT240">
        <v>1007058990</v>
      </c>
      <c r="AU240">
        <v>1021576165</v>
      </c>
      <c r="AV240">
        <v>1034942440</v>
      </c>
      <c r="AW240">
        <v>1047975121</v>
      </c>
      <c r="AX240">
        <v>1060553166</v>
      </c>
      <c r="AY240">
        <v>1072627066</v>
      </c>
      <c r="AZ240">
        <v>1084151012</v>
      </c>
      <c r="BA240">
        <v>1095134608</v>
      </c>
      <c r="BB240">
        <v>1105625072</v>
      </c>
      <c r="BC240">
        <v>1115721539</v>
      </c>
      <c r="BD240">
        <v>1125475361</v>
      </c>
      <c r="BE240">
        <v>1134881351</v>
      </c>
      <c r="BF240">
        <v>1143852632</v>
      </c>
      <c r="BG240">
        <v>1152403129</v>
      </c>
      <c r="BH240">
        <v>1160519586</v>
      </c>
      <c r="BI240">
        <v>1168177735</v>
      </c>
      <c r="BJ240">
        <v>1175414395</v>
      </c>
      <c r="BL240" t="str">
        <f t="shared" si="3"/>
        <v>S</v>
      </c>
    </row>
    <row r="241" spans="1:64">
      <c r="A241" t="s">
        <v>54</v>
      </c>
      <c r="B241" t="s">
        <v>536</v>
      </c>
      <c r="C241" t="s">
        <v>53</v>
      </c>
      <c r="D241" t="s">
        <v>534</v>
      </c>
      <c r="E241" t="s">
        <v>533</v>
      </c>
      <c r="F241">
        <v>195080686</v>
      </c>
      <c r="G241">
        <v>198992385</v>
      </c>
      <c r="H241">
        <v>203041429</v>
      </c>
      <c r="I241">
        <v>207191924</v>
      </c>
      <c r="J241">
        <v>211445127</v>
      </c>
      <c r="K241">
        <v>215808803</v>
      </c>
      <c r="L241">
        <v>220323395</v>
      </c>
      <c r="M241">
        <v>224961986</v>
      </c>
      <c r="N241">
        <v>229725801</v>
      </c>
      <c r="O241">
        <v>234617507</v>
      </c>
      <c r="P241">
        <v>239700286</v>
      </c>
      <c r="Q241">
        <v>244852912</v>
      </c>
      <c r="R241">
        <v>250134312</v>
      </c>
      <c r="S241">
        <v>255589378</v>
      </c>
      <c r="T241">
        <v>261245947</v>
      </c>
      <c r="U241">
        <v>267073990</v>
      </c>
      <c r="V241">
        <v>273062215</v>
      </c>
      <c r="W241">
        <v>279276932</v>
      </c>
      <c r="X241">
        <v>285664442</v>
      </c>
      <c r="Y241">
        <v>292440257</v>
      </c>
      <c r="Z241">
        <v>299472840</v>
      </c>
      <c r="AA241">
        <v>306512208</v>
      </c>
      <c r="AB241">
        <v>313699249</v>
      </c>
      <c r="AC241">
        <v>320966870</v>
      </c>
      <c r="AD241">
        <v>328243212</v>
      </c>
      <c r="AE241">
        <v>335491532</v>
      </c>
      <c r="AF241">
        <v>342783740</v>
      </c>
      <c r="AG241">
        <v>350203866</v>
      </c>
      <c r="AH241">
        <v>357721240</v>
      </c>
      <c r="AI241">
        <v>365349674</v>
      </c>
      <c r="AJ241">
        <v>372955451</v>
      </c>
      <c r="AK241">
        <v>381109220</v>
      </c>
      <c r="AL241">
        <v>389459196</v>
      </c>
      <c r="AM241">
        <v>397980305</v>
      </c>
      <c r="AN241">
        <v>406897993</v>
      </c>
      <c r="AO241">
        <v>415975314</v>
      </c>
      <c r="AP241">
        <v>425195290</v>
      </c>
      <c r="AQ241">
        <v>434504049</v>
      </c>
      <c r="AR241">
        <v>444026409</v>
      </c>
      <c r="AS241">
        <v>453723557</v>
      </c>
      <c r="AT241">
        <v>463611801</v>
      </c>
      <c r="AU241">
        <v>473191706</v>
      </c>
      <c r="AV241">
        <v>482961730.88287199</v>
      </c>
      <c r="AW241">
        <v>492912989.89892697</v>
      </c>
      <c r="AX241">
        <v>503089439.99137199</v>
      </c>
      <c r="AY241">
        <v>513465506.24396598</v>
      </c>
      <c r="AZ241">
        <v>524084875.48498702</v>
      </c>
      <c r="BA241">
        <v>534906226.99092901</v>
      </c>
      <c r="BB241">
        <v>545788223.29553401</v>
      </c>
      <c r="BC241">
        <v>556842265.110201</v>
      </c>
      <c r="BD241">
        <v>568027856.36222804</v>
      </c>
      <c r="BE241">
        <v>579357064.35781598</v>
      </c>
      <c r="BF241">
        <v>590824266.07723403</v>
      </c>
      <c r="BG241">
        <v>602421109.61008203</v>
      </c>
      <c r="BH241">
        <v>614118894.73916197</v>
      </c>
      <c r="BI241">
        <v>625903289.68202901</v>
      </c>
      <c r="BJ241">
        <v>637759915</v>
      </c>
      <c r="BL241" t="str">
        <f t="shared" si="3"/>
        <v>S</v>
      </c>
    </row>
    <row r="242" spans="1:64">
      <c r="A242" t="s">
        <v>52</v>
      </c>
      <c r="B242" t="s">
        <v>539</v>
      </c>
      <c r="C242" t="s">
        <v>51</v>
      </c>
      <c r="D242" t="s">
        <v>534</v>
      </c>
      <c r="E242" t="s">
        <v>533</v>
      </c>
      <c r="F242">
        <v>701276</v>
      </c>
      <c r="G242">
        <v>720741</v>
      </c>
      <c r="H242">
        <v>738401</v>
      </c>
      <c r="I242">
        <v>754283</v>
      </c>
      <c r="J242">
        <v>768597</v>
      </c>
      <c r="K242">
        <v>781513</v>
      </c>
      <c r="L242">
        <v>792947</v>
      </c>
      <c r="M242">
        <v>803013</v>
      </c>
      <c r="N242">
        <v>812603</v>
      </c>
      <c r="O242">
        <v>822793</v>
      </c>
      <c r="P242">
        <v>833647</v>
      </c>
      <c r="Q242">
        <v>843763</v>
      </c>
      <c r="R242">
        <v>855670</v>
      </c>
      <c r="S242">
        <v>868896</v>
      </c>
      <c r="T242">
        <v>882681</v>
      </c>
      <c r="U242">
        <v>896463</v>
      </c>
      <c r="V242">
        <v>910025</v>
      </c>
      <c r="W242">
        <v>923557</v>
      </c>
      <c r="X242">
        <v>937330</v>
      </c>
      <c r="Y242">
        <v>951772</v>
      </c>
      <c r="Z242">
        <v>967411</v>
      </c>
      <c r="AA242">
        <v>985696</v>
      </c>
      <c r="AB242">
        <v>1004729</v>
      </c>
      <c r="AC242">
        <v>1023818</v>
      </c>
      <c r="AD242">
        <v>1041986</v>
      </c>
      <c r="AE242">
        <v>1058554</v>
      </c>
      <c r="AF242">
        <v>1073212</v>
      </c>
      <c r="AG242">
        <v>1086133</v>
      </c>
      <c r="AH242">
        <v>1097633</v>
      </c>
      <c r="AI242">
        <v>1108269</v>
      </c>
      <c r="AJ242">
        <v>1117623</v>
      </c>
      <c r="AK242">
        <v>1122389</v>
      </c>
      <c r="AL242">
        <v>1126670</v>
      </c>
      <c r="AM242">
        <v>1130258</v>
      </c>
      <c r="AN242">
        <v>1132851</v>
      </c>
      <c r="AO242">
        <v>1134245</v>
      </c>
      <c r="AP242">
        <v>1134365</v>
      </c>
      <c r="AQ242">
        <v>1133463</v>
      </c>
      <c r="AR242">
        <v>1132084</v>
      </c>
      <c r="AS242">
        <v>1130962</v>
      </c>
      <c r="AT242">
        <v>1131333</v>
      </c>
      <c r="AU242">
        <v>1137546</v>
      </c>
      <c r="AV242">
        <v>1144699</v>
      </c>
      <c r="AW242">
        <v>1152514</v>
      </c>
      <c r="AX242">
        <v>1160552</v>
      </c>
      <c r="AY242">
        <v>1168512</v>
      </c>
      <c r="AZ242">
        <v>1176283</v>
      </c>
      <c r="BA242">
        <v>1183951</v>
      </c>
      <c r="BB242">
        <v>1191622</v>
      </c>
      <c r="BC242">
        <v>1199382</v>
      </c>
      <c r="BD242">
        <v>1207349</v>
      </c>
      <c r="BE242">
        <v>1215498</v>
      </c>
      <c r="BF242">
        <v>1223595</v>
      </c>
      <c r="BG242">
        <v>1231409</v>
      </c>
      <c r="BH242">
        <v>1238684</v>
      </c>
      <c r="BI242">
        <v>1245232</v>
      </c>
      <c r="BJ242">
        <v>1250960</v>
      </c>
      <c r="BL242" t="str">
        <f t="shared" si="3"/>
        <v>T</v>
      </c>
    </row>
    <row r="243" spans="1:64">
      <c r="A243" t="s">
        <v>50</v>
      </c>
      <c r="B243" t="s">
        <v>539</v>
      </c>
      <c r="C243" t="s">
        <v>49</v>
      </c>
      <c r="D243" t="s">
        <v>534</v>
      </c>
      <c r="E243" t="s">
        <v>533</v>
      </c>
      <c r="F243">
        <v>2609707</v>
      </c>
      <c r="G243">
        <v>2628399</v>
      </c>
      <c r="H243">
        <v>2651116</v>
      </c>
      <c r="I243">
        <v>2677669</v>
      </c>
      <c r="J243">
        <v>2707313</v>
      </c>
      <c r="K243">
        <v>2739749</v>
      </c>
      <c r="L243">
        <v>2772297</v>
      </c>
      <c r="M243">
        <v>2793494</v>
      </c>
      <c r="N243">
        <v>2815817</v>
      </c>
      <c r="O243">
        <v>2838319</v>
      </c>
      <c r="P243">
        <v>2860035</v>
      </c>
      <c r="Q243">
        <v>2880930</v>
      </c>
      <c r="R243">
        <v>2901169</v>
      </c>
      <c r="S243">
        <v>2921108</v>
      </c>
      <c r="T243">
        <v>2940791</v>
      </c>
      <c r="U243">
        <v>2962576</v>
      </c>
      <c r="V243">
        <v>2995895</v>
      </c>
      <c r="W243">
        <v>3029725</v>
      </c>
      <c r="X243">
        <v>3065299</v>
      </c>
      <c r="Y243">
        <v>3104343</v>
      </c>
      <c r="Z243">
        <v>3147849</v>
      </c>
      <c r="AA243">
        <v>3196328</v>
      </c>
      <c r="AB243">
        <v>3248463</v>
      </c>
      <c r="AC243">
        <v>3301914</v>
      </c>
      <c r="AD243">
        <v>3349348</v>
      </c>
      <c r="AE243">
        <v>3379851</v>
      </c>
      <c r="AF243">
        <v>3404398</v>
      </c>
      <c r="AG243">
        <v>3423745</v>
      </c>
      <c r="AH243">
        <v>3438726</v>
      </c>
      <c r="AI243">
        <v>3451354</v>
      </c>
      <c r="AJ243">
        <v>3462220</v>
      </c>
      <c r="AK243">
        <v>3471790</v>
      </c>
      <c r="AL243">
        <v>3478972</v>
      </c>
      <c r="AM243">
        <v>3482154</v>
      </c>
      <c r="AN243">
        <v>3486086</v>
      </c>
      <c r="AO243">
        <v>3511250</v>
      </c>
      <c r="AP243">
        <v>3529327</v>
      </c>
      <c r="AQ243">
        <v>3541391</v>
      </c>
      <c r="AR243">
        <v>3547739</v>
      </c>
      <c r="AS243">
        <v>3549255</v>
      </c>
      <c r="AT243">
        <v>3546802</v>
      </c>
      <c r="AU243">
        <v>3540662</v>
      </c>
      <c r="AV243">
        <v>3531231</v>
      </c>
      <c r="AW243">
        <v>3520137</v>
      </c>
      <c r="AX243">
        <v>3513273</v>
      </c>
      <c r="AY243">
        <v>3525968</v>
      </c>
      <c r="AZ243">
        <v>3541526</v>
      </c>
      <c r="BA243">
        <v>3559740</v>
      </c>
      <c r="BB243">
        <v>3580020</v>
      </c>
      <c r="BC243">
        <v>3601939</v>
      </c>
      <c r="BD243">
        <v>3624599</v>
      </c>
      <c r="BE243">
        <v>3648137</v>
      </c>
      <c r="BF243">
        <v>3671638</v>
      </c>
      <c r="BG243">
        <v>3694723</v>
      </c>
      <c r="BH243">
        <v>3717051</v>
      </c>
      <c r="BI243">
        <v>3738121</v>
      </c>
      <c r="BJ243">
        <v>3757712</v>
      </c>
      <c r="BL243" t="str">
        <f t="shared" si="3"/>
        <v>T</v>
      </c>
    </row>
    <row r="244" spans="1:64">
      <c r="A244" t="s">
        <v>6</v>
      </c>
      <c r="B244" t="s">
        <v>539</v>
      </c>
      <c r="C244" t="s">
        <v>48</v>
      </c>
      <c r="D244" t="s">
        <v>534</v>
      </c>
      <c r="E244" t="s">
        <v>533</v>
      </c>
      <c r="F244">
        <v>18814426</v>
      </c>
      <c r="G244">
        <v>19121873</v>
      </c>
      <c r="H244">
        <v>19433887</v>
      </c>
      <c r="I244">
        <v>19745541</v>
      </c>
      <c r="J244">
        <v>20057975</v>
      </c>
      <c r="K244">
        <v>20371848</v>
      </c>
      <c r="L244">
        <v>20632536</v>
      </c>
      <c r="M244">
        <v>20864167</v>
      </c>
      <c r="N244">
        <v>21092227</v>
      </c>
      <c r="O244">
        <v>21318315</v>
      </c>
      <c r="P244">
        <v>21541675</v>
      </c>
      <c r="Q244">
        <v>21809193</v>
      </c>
      <c r="R244">
        <v>22098684</v>
      </c>
      <c r="S244">
        <v>22386700</v>
      </c>
      <c r="T244">
        <v>22669138</v>
      </c>
      <c r="U244">
        <v>22943390</v>
      </c>
      <c r="V244">
        <v>23274952</v>
      </c>
      <c r="W244">
        <v>23633954</v>
      </c>
      <c r="X244">
        <v>23991771</v>
      </c>
      <c r="Y244">
        <v>24353946</v>
      </c>
      <c r="Z244">
        <v>24723263</v>
      </c>
      <c r="AA244">
        <v>24658568</v>
      </c>
      <c r="AB244">
        <v>24394820</v>
      </c>
      <c r="AC244">
        <v>24095943</v>
      </c>
      <c r="AD244">
        <v>23752009</v>
      </c>
      <c r="AE244">
        <v>23364144</v>
      </c>
      <c r="AF244">
        <v>23094195</v>
      </c>
      <c r="AG244">
        <v>22862022</v>
      </c>
      <c r="AH244">
        <v>22598075</v>
      </c>
      <c r="AI244">
        <v>22310343</v>
      </c>
      <c r="AJ244">
        <v>21998436</v>
      </c>
      <c r="AK244">
        <v>21949374</v>
      </c>
      <c r="AL244">
        <v>22010771</v>
      </c>
      <c r="AM244">
        <v>22063795</v>
      </c>
      <c r="AN244">
        <v>22110383</v>
      </c>
      <c r="AO244">
        <v>22152887</v>
      </c>
      <c r="AP244">
        <v>22192785</v>
      </c>
      <c r="AQ244">
        <v>22229758</v>
      </c>
      <c r="AR244">
        <v>22260801</v>
      </c>
      <c r="AS244">
        <v>22284537</v>
      </c>
      <c r="AT244">
        <v>22297834</v>
      </c>
      <c r="AU244">
        <v>22253900</v>
      </c>
      <c r="AV244">
        <v>22179256</v>
      </c>
      <c r="AW244">
        <v>22093145</v>
      </c>
      <c r="AX244">
        <v>21991978</v>
      </c>
      <c r="AY244">
        <v>21876440</v>
      </c>
      <c r="AZ244">
        <v>21741613</v>
      </c>
      <c r="BA244">
        <v>21592556</v>
      </c>
      <c r="BB244">
        <v>21440537</v>
      </c>
      <c r="BC244">
        <v>21301167</v>
      </c>
      <c r="BD244">
        <v>21180937</v>
      </c>
      <c r="BE244">
        <v>21081727</v>
      </c>
      <c r="BF244">
        <v>21003349</v>
      </c>
      <c r="BG244">
        <v>20940040</v>
      </c>
      <c r="BH244">
        <v>20882233</v>
      </c>
      <c r="BI244">
        <v>20822560</v>
      </c>
      <c r="BJ244">
        <v>20763080</v>
      </c>
      <c r="BL244" t="str">
        <f t="shared" si="3"/>
        <v>T</v>
      </c>
    </row>
    <row r="245" spans="1:64">
      <c r="A245" t="s">
        <v>47</v>
      </c>
      <c r="B245" t="s">
        <v>539</v>
      </c>
      <c r="C245" t="s">
        <v>46</v>
      </c>
      <c r="D245" t="s">
        <v>534</v>
      </c>
      <c r="E245" t="s">
        <v>533</v>
      </c>
      <c r="F245">
        <v>5134</v>
      </c>
      <c r="G245">
        <v>5219</v>
      </c>
      <c r="H245">
        <v>5302</v>
      </c>
      <c r="I245">
        <v>5388</v>
      </c>
      <c r="J245">
        <v>5469</v>
      </c>
      <c r="K245">
        <v>5534</v>
      </c>
      <c r="L245">
        <v>5591</v>
      </c>
      <c r="M245">
        <v>5628</v>
      </c>
      <c r="N245">
        <v>5655</v>
      </c>
      <c r="O245">
        <v>5671</v>
      </c>
      <c r="P245">
        <v>5690</v>
      </c>
      <c r="Q245">
        <v>5699</v>
      </c>
      <c r="R245">
        <v>5705</v>
      </c>
      <c r="S245">
        <v>5710</v>
      </c>
      <c r="T245">
        <v>5712</v>
      </c>
      <c r="U245">
        <v>5699</v>
      </c>
      <c r="V245">
        <v>5692</v>
      </c>
      <c r="W245">
        <v>5679</v>
      </c>
      <c r="X245">
        <v>5667</v>
      </c>
      <c r="Y245">
        <v>5655</v>
      </c>
      <c r="Z245">
        <v>5651</v>
      </c>
      <c r="AA245">
        <v>5653</v>
      </c>
      <c r="AB245">
        <v>5671</v>
      </c>
      <c r="AC245">
        <v>5685</v>
      </c>
      <c r="AD245">
        <v>5688</v>
      </c>
      <c r="AE245">
        <v>5687</v>
      </c>
      <c r="AF245">
        <v>5642</v>
      </c>
      <c r="AG245">
        <v>5578</v>
      </c>
      <c r="AH245">
        <v>5503</v>
      </c>
      <c r="AI245">
        <v>5427</v>
      </c>
      <c r="AJ245">
        <v>5342</v>
      </c>
      <c r="AK245">
        <v>5252</v>
      </c>
      <c r="AL245">
        <v>5215</v>
      </c>
      <c r="AM245">
        <v>5205</v>
      </c>
      <c r="AN245">
        <v>5187</v>
      </c>
      <c r="AO245">
        <v>5172</v>
      </c>
      <c r="AP245">
        <v>5148</v>
      </c>
      <c r="AQ245">
        <v>5122</v>
      </c>
      <c r="AR245">
        <v>5100</v>
      </c>
      <c r="AS245">
        <v>5083</v>
      </c>
      <c r="AT245">
        <v>5085</v>
      </c>
      <c r="AU245">
        <v>5096</v>
      </c>
      <c r="AV245">
        <v>5122</v>
      </c>
      <c r="AW245">
        <v>5112</v>
      </c>
      <c r="AX245">
        <v>5078</v>
      </c>
      <c r="AY245">
        <v>5044</v>
      </c>
      <c r="AZ245">
        <v>4995</v>
      </c>
      <c r="BA245">
        <v>4943</v>
      </c>
      <c r="BB245">
        <v>4884</v>
      </c>
      <c r="BC245">
        <v>4826</v>
      </c>
      <c r="BD245">
        <v>4760</v>
      </c>
      <c r="BE245">
        <v>4697</v>
      </c>
      <c r="BF245">
        <v>4632</v>
      </c>
      <c r="BG245">
        <v>4564</v>
      </c>
      <c r="BH245">
        <v>4496</v>
      </c>
      <c r="BI245">
        <v>4432</v>
      </c>
      <c r="BJ245">
        <v>4370</v>
      </c>
      <c r="BL245" t="str">
        <f t="shared" si="3"/>
        <v>T</v>
      </c>
    </row>
    <row r="246" spans="1:64">
      <c r="A246" t="s">
        <v>45</v>
      </c>
      <c r="B246" t="s">
        <v>539</v>
      </c>
      <c r="C246" t="s">
        <v>44</v>
      </c>
      <c r="D246" t="s">
        <v>534</v>
      </c>
      <c r="E246" t="s">
        <v>533</v>
      </c>
      <c r="F246">
        <v>9545998</v>
      </c>
      <c r="G246">
        <v>9813857</v>
      </c>
      <c r="H246">
        <v>10091270</v>
      </c>
      <c r="I246">
        <v>10378128</v>
      </c>
      <c r="J246">
        <v>10674059</v>
      </c>
      <c r="K246">
        <v>10979011</v>
      </c>
      <c r="L246">
        <v>11292611</v>
      </c>
      <c r="M246">
        <v>11615403</v>
      </c>
      <c r="N246">
        <v>11917428</v>
      </c>
      <c r="O246">
        <v>12222488</v>
      </c>
      <c r="P246">
        <v>12537223</v>
      </c>
      <c r="Q246">
        <v>12861621</v>
      </c>
      <c r="R246">
        <v>13194058</v>
      </c>
      <c r="S246">
        <v>13530974</v>
      </c>
      <c r="T246">
        <v>13867191</v>
      </c>
      <c r="U246">
        <v>14199137</v>
      </c>
      <c r="V246">
        <v>14524499</v>
      </c>
      <c r="W246">
        <v>14844003</v>
      </c>
      <c r="X246">
        <v>15157589</v>
      </c>
      <c r="Y246">
        <v>15548965</v>
      </c>
      <c r="Z246">
        <v>15963823</v>
      </c>
      <c r="AA246">
        <v>16390168</v>
      </c>
      <c r="AB246">
        <v>16826459</v>
      </c>
      <c r="AC246">
        <v>17271301</v>
      </c>
      <c r="AD246">
        <v>17721247</v>
      </c>
      <c r="AE246">
        <v>18175589</v>
      </c>
      <c r="AF246">
        <v>18630080</v>
      </c>
      <c r="AG246">
        <v>19086593</v>
      </c>
      <c r="AH246">
        <v>19553321</v>
      </c>
      <c r="AI246">
        <v>20082339</v>
      </c>
      <c r="AJ246">
        <v>20651812</v>
      </c>
      <c r="AK246">
        <v>21260425</v>
      </c>
      <c r="AL246">
        <v>21901994</v>
      </c>
      <c r="AM246">
        <v>22556901</v>
      </c>
      <c r="AN246">
        <v>23197479</v>
      </c>
      <c r="AO246">
        <v>23805934</v>
      </c>
      <c r="AP246">
        <v>24375874</v>
      </c>
      <c r="AQ246">
        <v>24916873</v>
      </c>
      <c r="AR246">
        <v>25445388</v>
      </c>
      <c r="AS246">
        <v>25985046</v>
      </c>
      <c r="AT246">
        <v>26553263</v>
      </c>
      <c r="AU246">
        <v>27154586</v>
      </c>
      <c r="AV246">
        <v>27785586</v>
      </c>
      <c r="AW246">
        <v>28377805</v>
      </c>
      <c r="AX246">
        <v>28984690</v>
      </c>
      <c r="AY246">
        <v>29618995</v>
      </c>
      <c r="AZ246">
        <v>30281976</v>
      </c>
      <c r="BA246">
        <v>30972821</v>
      </c>
      <c r="BB246">
        <v>31684130</v>
      </c>
      <c r="BC246">
        <v>32408813</v>
      </c>
      <c r="BD246">
        <v>33138433</v>
      </c>
      <c r="BE246">
        <v>33871434</v>
      </c>
      <c r="BF246">
        <v>34606949</v>
      </c>
      <c r="BG246">
        <v>35346369</v>
      </c>
      <c r="BH246">
        <v>36093772</v>
      </c>
      <c r="BI246">
        <v>36849580</v>
      </c>
      <c r="BJ246">
        <v>37613489</v>
      </c>
      <c r="BL246" t="str">
        <f t="shared" si="3"/>
        <v>T</v>
      </c>
    </row>
    <row r="247" spans="1:64">
      <c r="A247" t="s">
        <v>43</v>
      </c>
      <c r="B247" t="s">
        <v>539</v>
      </c>
      <c r="C247" t="s">
        <v>42</v>
      </c>
      <c r="D247" t="s">
        <v>534</v>
      </c>
      <c r="E247" t="s">
        <v>533</v>
      </c>
      <c r="F247">
        <v>6488379</v>
      </c>
      <c r="G247">
        <v>6683137</v>
      </c>
      <c r="H247">
        <v>6890763</v>
      </c>
      <c r="I247">
        <v>7109688</v>
      </c>
      <c r="J247">
        <v>7337741</v>
      </c>
      <c r="K247">
        <v>7572888</v>
      </c>
      <c r="L247">
        <v>7815361</v>
      </c>
      <c r="M247">
        <v>8064634</v>
      </c>
      <c r="N247">
        <v>8315434</v>
      </c>
      <c r="O247">
        <v>8561568</v>
      </c>
      <c r="P247">
        <v>8816578</v>
      </c>
      <c r="Q247">
        <v>9065536</v>
      </c>
      <c r="R247">
        <v>9307972</v>
      </c>
      <c r="S247">
        <v>9550069</v>
      </c>
      <c r="T247">
        <v>9800253</v>
      </c>
      <c r="U247">
        <v>10064916</v>
      </c>
      <c r="V247">
        <v>10346900</v>
      </c>
      <c r="W247">
        <v>10645309</v>
      </c>
      <c r="X247">
        <v>10958407</v>
      </c>
      <c r="Y247">
        <v>11282690</v>
      </c>
      <c r="Z247">
        <v>11604058</v>
      </c>
      <c r="AA247">
        <v>11917256</v>
      </c>
      <c r="AB247">
        <v>12237880</v>
      </c>
      <c r="AC247">
        <v>12571894</v>
      </c>
      <c r="AD247">
        <v>12926408</v>
      </c>
      <c r="AE247">
        <v>13306165</v>
      </c>
      <c r="AF247">
        <v>13713175</v>
      </c>
      <c r="AG247">
        <v>14144390</v>
      </c>
      <c r="AH247">
        <v>14592859</v>
      </c>
      <c r="AI247">
        <v>15049455</v>
      </c>
      <c r="AJ247">
        <v>15507374</v>
      </c>
      <c r="AK247">
        <v>15995013</v>
      </c>
      <c r="AL247">
        <v>16523102</v>
      </c>
      <c r="AM247">
        <v>17058941</v>
      </c>
      <c r="AN247">
        <v>17602131</v>
      </c>
      <c r="AO247">
        <v>18153511</v>
      </c>
      <c r="AP247">
        <v>18711717</v>
      </c>
      <c r="AQ247">
        <v>19279410</v>
      </c>
      <c r="AR247">
        <v>19865194</v>
      </c>
      <c r="AS247">
        <v>20480934</v>
      </c>
      <c r="AT247">
        <v>21134849</v>
      </c>
      <c r="AU247">
        <v>21830797</v>
      </c>
      <c r="AV247">
        <v>22566816</v>
      </c>
      <c r="AW247">
        <v>23301244</v>
      </c>
      <c r="AX247">
        <v>24052082</v>
      </c>
      <c r="AY247">
        <v>24824379</v>
      </c>
      <c r="AZ247">
        <v>25616582</v>
      </c>
      <c r="BA247">
        <v>26430181</v>
      </c>
      <c r="BB247">
        <v>27265148</v>
      </c>
      <c r="BC247">
        <v>28121891</v>
      </c>
      <c r="BD247">
        <v>29000152</v>
      </c>
      <c r="BE247">
        <v>29899788</v>
      </c>
      <c r="BF247">
        <v>30819024</v>
      </c>
      <c r="BG247">
        <v>31756557</v>
      </c>
      <c r="BH247">
        <v>32710874</v>
      </c>
      <c r="BI247">
        <v>33681144</v>
      </c>
      <c r="BJ247">
        <v>34665684</v>
      </c>
      <c r="BL247" t="str">
        <f t="shared" si="3"/>
        <v>U</v>
      </c>
    </row>
    <row r="248" spans="1:64">
      <c r="A248" t="s">
        <v>41</v>
      </c>
      <c r="B248" t="s">
        <v>539</v>
      </c>
      <c r="C248" t="s">
        <v>40</v>
      </c>
      <c r="D248" t="s">
        <v>534</v>
      </c>
      <c r="E248" t="s">
        <v>533</v>
      </c>
      <c r="F248">
        <v>22699676</v>
      </c>
      <c r="G248">
        <v>22663763</v>
      </c>
      <c r="H248">
        <v>22621101</v>
      </c>
      <c r="I248">
        <v>22565437</v>
      </c>
      <c r="J248">
        <v>22486752</v>
      </c>
      <c r="K248">
        <v>22337218</v>
      </c>
      <c r="L248">
        <v>22156376</v>
      </c>
      <c r="M248">
        <v>21948727</v>
      </c>
      <c r="N248">
        <v>21720805</v>
      </c>
      <c r="O248">
        <v>21483834</v>
      </c>
      <c r="P248">
        <v>21268619</v>
      </c>
      <c r="Q248">
        <v>21083378</v>
      </c>
      <c r="R248">
        <v>20894555</v>
      </c>
      <c r="S248">
        <v>20700940</v>
      </c>
      <c r="T248">
        <v>20496517</v>
      </c>
      <c r="U248">
        <v>20289102</v>
      </c>
      <c r="V248">
        <v>20068170</v>
      </c>
      <c r="W248">
        <v>19836632</v>
      </c>
      <c r="X248">
        <v>19595807</v>
      </c>
      <c r="Y248">
        <v>19362692</v>
      </c>
      <c r="Z248">
        <v>19141553</v>
      </c>
      <c r="AA248">
        <v>18933317</v>
      </c>
      <c r="AB248">
        <v>18690449</v>
      </c>
      <c r="AC248">
        <v>18453837</v>
      </c>
      <c r="AD248">
        <v>18220686</v>
      </c>
      <c r="AE248">
        <v>17983375</v>
      </c>
      <c r="AF248">
        <v>17752120</v>
      </c>
      <c r="AG248">
        <v>17526818</v>
      </c>
      <c r="AH248">
        <v>17311571</v>
      </c>
      <c r="AI248">
        <v>17231090</v>
      </c>
      <c r="AJ248">
        <v>17250458</v>
      </c>
      <c r="AK248">
        <v>17266236</v>
      </c>
      <c r="AL248">
        <v>17295636</v>
      </c>
      <c r="AM248">
        <v>17284885</v>
      </c>
      <c r="AN248">
        <v>17179634</v>
      </c>
      <c r="AO248">
        <v>17024300</v>
      </c>
      <c r="AP248">
        <v>16853978</v>
      </c>
      <c r="AQ248">
        <v>16681382</v>
      </c>
      <c r="AR248">
        <v>16513903</v>
      </c>
      <c r="AS248">
        <v>16339552</v>
      </c>
      <c r="AT248">
        <v>16156725</v>
      </c>
      <c r="AU248">
        <v>15976584</v>
      </c>
      <c r="AV248">
        <v>15770412</v>
      </c>
      <c r="AW248">
        <v>15574112</v>
      </c>
      <c r="AX248">
        <v>15375742</v>
      </c>
      <c r="AY248">
        <v>15172569</v>
      </c>
      <c r="AZ248">
        <v>14986584</v>
      </c>
      <c r="BA248">
        <v>14814623</v>
      </c>
      <c r="BB248">
        <v>14652285</v>
      </c>
      <c r="BC248">
        <v>14505868</v>
      </c>
      <c r="BD248">
        <v>14363951</v>
      </c>
      <c r="BE248">
        <v>14225567</v>
      </c>
      <c r="BF248">
        <v>14101096</v>
      </c>
      <c r="BG248">
        <v>13977134</v>
      </c>
      <c r="BH248">
        <v>13816093</v>
      </c>
      <c r="BI248">
        <v>13683928</v>
      </c>
      <c r="BJ248">
        <v>13539647</v>
      </c>
      <c r="BL248" t="str">
        <f t="shared" si="3"/>
        <v>U</v>
      </c>
    </row>
    <row r="249" spans="1:64">
      <c r="A249" t="s">
        <v>39</v>
      </c>
      <c r="B249" t="s">
        <v>536</v>
      </c>
      <c r="C249" t="s">
        <v>38</v>
      </c>
      <c r="D249" t="s">
        <v>534</v>
      </c>
      <c r="E249" t="s">
        <v>533</v>
      </c>
      <c r="F249">
        <v>838646749</v>
      </c>
      <c r="G249">
        <v>832039891</v>
      </c>
      <c r="H249">
        <v>835441516</v>
      </c>
      <c r="I249">
        <v>847795886</v>
      </c>
      <c r="J249">
        <v>859363242</v>
      </c>
      <c r="K249">
        <v>876767112</v>
      </c>
      <c r="L249">
        <v>896414900</v>
      </c>
      <c r="M249">
        <v>915066428</v>
      </c>
      <c r="N249">
        <v>934285456</v>
      </c>
      <c r="O249">
        <v>954736946</v>
      </c>
      <c r="P249">
        <v>975801514</v>
      </c>
      <c r="Q249">
        <v>997023566</v>
      </c>
      <c r="R249">
        <v>1016732107</v>
      </c>
      <c r="S249">
        <v>1034667887</v>
      </c>
      <c r="T249">
        <v>1050347331</v>
      </c>
      <c r="U249">
        <v>1063997044</v>
      </c>
      <c r="V249">
        <v>1076623300</v>
      </c>
      <c r="W249">
        <v>1087866506</v>
      </c>
      <c r="X249">
        <v>1095846644</v>
      </c>
      <c r="Y249">
        <v>1100687619</v>
      </c>
      <c r="Z249">
        <v>1104873538</v>
      </c>
      <c r="AA249">
        <v>1108861209</v>
      </c>
      <c r="AB249">
        <v>1113907986</v>
      </c>
      <c r="AC249">
        <v>1120030675</v>
      </c>
      <c r="AD249">
        <v>1124827870</v>
      </c>
      <c r="AE249">
        <v>1129765680</v>
      </c>
      <c r="AF249">
        <v>1135491267</v>
      </c>
      <c r="AG249">
        <v>1141982693</v>
      </c>
      <c r="AH249">
        <v>1148221173</v>
      </c>
      <c r="AI249">
        <v>1153792969</v>
      </c>
      <c r="AJ249">
        <v>1158466894</v>
      </c>
      <c r="AK249">
        <v>1160577245</v>
      </c>
      <c r="AL249">
        <v>1161048166</v>
      </c>
      <c r="AM249">
        <v>1160522775</v>
      </c>
      <c r="AN249">
        <v>1159238792</v>
      </c>
      <c r="AO249">
        <v>1157177295</v>
      </c>
      <c r="AP249">
        <v>1154379921</v>
      </c>
      <c r="AQ249">
        <v>1151106240</v>
      </c>
      <c r="AR249">
        <v>1146755714</v>
      </c>
      <c r="AS249">
        <v>1141192834</v>
      </c>
      <c r="AT249">
        <v>1134203472</v>
      </c>
      <c r="AU249">
        <v>1123611082</v>
      </c>
      <c r="AV249">
        <v>1110758661.88287</v>
      </c>
      <c r="AW249">
        <v>1097039079.8989301</v>
      </c>
      <c r="AX249">
        <v>1082628791.99137</v>
      </c>
      <c r="AY249">
        <v>1067830461.24397</v>
      </c>
      <c r="AZ249">
        <v>1053013124.48499</v>
      </c>
      <c r="BA249">
        <v>1037915833.99093</v>
      </c>
      <c r="BB249">
        <v>1022543206.29553</v>
      </c>
      <c r="BC249">
        <v>1007124701.1102</v>
      </c>
      <c r="BD249">
        <v>991312174.36222804</v>
      </c>
      <c r="BE249">
        <v>975327147.35781598</v>
      </c>
      <c r="BF249">
        <v>959815697.07723403</v>
      </c>
      <c r="BG249">
        <v>944742359.61008203</v>
      </c>
      <c r="BH249">
        <v>930069192.73916197</v>
      </c>
      <c r="BI249">
        <v>915675363.68202901</v>
      </c>
      <c r="BJ249">
        <v>901795595</v>
      </c>
      <c r="BL249" t="str">
        <f t="shared" si="3"/>
        <v>U</v>
      </c>
    </row>
    <row r="250" spans="1:64">
      <c r="A250" t="s">
        <v>37</v>
      </c>
      <c r="B250" t="s">
        <v>539</v>
      </c>
      <c r="C250" t="s">
        <v>36</v>
      </c>
      <c r="D250" t="s">
        <v>534</v>
      </c>
      <c r="E250" t="s">
        <v>533</v>
      </c>
      <c r="F250">
        <v>501612</v>
      </c>
      <c r="G250">
        <v>502457</v>
      </c>
      <c r="H250">
        <v>503045</v>
      </c>
      <c r="I250">
        <v>503336</v>
      </c>
      <c r="J250">
        <v>503386</v>
      </c>
      <c r="K250">
        <v>503124</v>
      </c>
      <c r="L250">
        <v>502670</v>
      </c>
      <c r="M250">
        <v>501919</v>
      </c>
      <c r="N250">
        <v>500625</v>
      </c>
      <c r="O250">
        <v>498524</v>
      </c>
      <c r="P250">
        <v>495424</v>
      </c>
      <c r="Q250">
        <v>491224</v>
      </c>
      <c r="R250">
        <v>486106</v>
      </c>
      <c r="S250">
        <v>480600</v>
      </c>
      <c r="T250">
        <v>475376</v>
      </c>
      <c r="U250">
        <v>470176</v>
      </c>
      <c r="V250">
        <v>460141</v>
      </c>
      <c r="W250">
        <v>450994</v>
      </c>
      <c r="X250">
        <v>442439</v>
      </c>
      <c r="Y250">
        <v>434143</v>
      </c>
      <c r="Z250">
        <v>425879</v>
      </c>
      <c r="AA250">
        <v>417685</v>
      </c>
      <c r="AB250">
        <v>409523</v>
      </c>
      <c r="AC250">
        <v>401477</v>
      </c>
      <c r="AD250">
        <v>393533</v>
      </c>
      <c r="AE250">
        <v>385705</v>
      </c>
      <c r="AF250">
        <v>377122</v>
      </c>
      <c r="AG250">
        <v>368253</v>
      </c>
      <c r="AH250">
        <v>359545</v>
      </c>
      <c r="AI250">
        <v>351125</v>
      </c>
      <c r="AJ250">
        <v>342938</v>
      </c>
      <c r="AK250">
        <v>335004</v>
      </c>
      <c r="AL250">
        <v>327253</v>
      </c>
      <c r="AM250">
        <v>319722</v>
      </c>
      <c r="AN250">
        <v>312317</v>
      </c>
      <c r="AO250">
        <v>305002</v>
      </c>
      <c r="AP250">
        <v>297682</v>
      </c>
      <c r="AQ250">
        <v>289583</v>
      </c>
      <c r="AR250">
        <v>281478</v>
      </c>
      <c r="AS250">
        <v>273250</v>
      </c>
      <c r="AT250">
        <v>264770</v>
      </c>
      <c r="AU250">
        <v>256087</v>
      </c>
      <c r="AV250">
        <v>247287</v>
      </c>
      <c r="AW250">
        <v>238515</v>
      </c>
      <c r="AX250">
        <v>230094</v>
      </c>
      <c r="AY250">
        <v>222184</v>
      </c>
      <c r="AZ250">
        <v>214752</v>
      </c>
      <c r="BA250">
        <v>207765</v>
      </c>
      <c r="BB250">
        <v>201116</v>
      </c>
      <c r="BC250">
        <v>194737</v>
      </c>
      <c r="BD250">
        <v>188495</v>
      </c>
      <c r="BE250">
        <v>182417</v>
      </c>
      <c r="BF250">
        <v>176531</v>
      </c>
      <c r="BG250">
        <v>170980</v>
      </c>
      <c r="BH250">
        <v>165780</v>
      </c>
      <c r="BI250">
        <v>160905</v>
      </c>
      <c r="BJ250">
        <v>156358</v>
      </c>
      <c r="BL250" t="str">
        <f t="shared" si="3"/>
        <v>U</v>
      </c>
    </row>
    <row r="251" spans="1:64">
      <c r="A251" t="s">
        <v>4</v>
      </c>
      <c r="B251" t="s">
        <v>539</v>
      </c>
      <c r="C251" t="s">
        <v>35</v>
      </c>
      <c r="D251" t="s">
        <v>534</v>
      </c>
      <c r="E251" t="s">
        <v>533</v>
      </c>
      <c r="F251">
        <v>54208527</v>
      </c>
      <c r="G251">
        <v>54414785</v>
      </c>
      <c r="H251">
        <v>54549307</v>
      </c>
      <c r="I251">
        <v>54626596</v>
      </c>
      <c r="J251">
        <v>54673014</v>
      </c>
      <c r="K251">
        <v>54639947</v>
      </c>
      <c r="L251">
        <v>54551297</v>
      </c>
      <c r="M251">
        <v>54423243</v>
      </c>
      <c r="N251">
        <v>54242804</v>
      </c>
      <c r="O251">
        <v>54047876</v>
      </c>
      <c r="P251">
        <v>54129627</v>
      </c>
      <c r="Q251">
        <v>54795508</v>
      </c>
      <c r="R251">
        <v>55364268</v>
      </c>
      <c r="S251">
        <v>55874046</v>
      </c>
      <c r="T251">
        <v>56365499</v>
      </c>
      <c r="U251">
        <v>56902406</v>
      </c>
      <c r="V251">
        <v>57423878</v>
      </c>
      <c r="W251">
        <v>57982322</v>
      </c>
      <c r="X251">
        <v>58579920</v>
      </c>
      <c r="Y251">
        <v>59207469</v>
      </c>
      <c r="Z251">
        <v>59673829</v>
      </c>
      <c r="AA251">
        <v>59913573</v>
      </c>
      <c r="AB251">
        <v>60135341</v>
      </c>
      <c r="AC251">
        <v>60332364</v>
      </c>
      <c r="AD251">
        <v>60503262</v>
      </c>
      <c r="AE251">
        <v>60684895</v>
      </c>
      <c r="AF251">
        <v>60888123</v>
      </c>
      <c r="AG251">
        <v>61073788</v>
      </c>
      <c r="AH251">
        <v>61266559</v>
      </c>
      <c r="AI251">
        <v>61485081</v>
      </c>
      <c r="AJ251">
        <v>61656881</v>
      </c>
      <c r="AK251">
        <v>61471853</v>
      </c>
      <c r="AL251">
        <v>61314541</v>
      </c>
      <c r="AM251">
        <v>61112155</v>
      </c>
      <c r="AN251">
        <v>60847887</v>
      </c>
      <c r="AO251">
        <v>60559606</v>
      </c>
      <c r="AP251">
        <v>60247274</v>
      </c>
      <c r="AQ251">
        <v>59962727</v>
      </c>
      <c r="AR251">
        <v>59647910</v>
      </c>
      <c r="AS251">
        <v>59318323</v>
      </c>
      <c r="AT251">
        <v>59093274</v>
      </c>
      <c r="AU251">
        <v>59176653</v>
      </c>
      <c r="AV251">
        <v>59224903</v>
      </c>
      <c r="AW251">
        <v>59231337</v>
      </c>
      <c r="AX251">
        <v>59272576</v>
      </c>
      <c r="AY251">
        <v>59316092</v>
      </c>
      <c r="AZ251">
        <v>59380586</v>
      </c>
      <c r="BA251">
        <v>59435929</v>
      </c>
      <c r="BB251">
        <v>59486862</v>
      </c>
      <c r="BC251">
        <v>59495270</v>
      </c>
      <c r="BD251">
        <v>59481471</v>
      </c>
      <c r="BE251">
        <v>59403036</v>
      </c>
      <c r="BF251">
        <v>59320574</v>
      </c>
      <c r="BG251">
        <v>59203045</v>
      </c>
      <c r="BH251">
        <v>59103078</v>
      </c>
      <c r="BI251">
        <v>58990425</v>
      </c>
      <c r="BJ251">
        <v>58847983</v>
      </c>
      <c r="BL251" t="str">
        <f t="shared" si="3"/>
        <v>U</v>
      </c>
    </row>
    <row r="252" spans="1:64">
      <c r="A252" t="s">
        <v>34</v>
      </c>
      <c r="B252" t="s">
        <v>539</v>
      </c>
      <c r="C252" t="s">
        <v>33</v>
      </c>
      <c r="D252" t="s">
        <v>534</v>
      </c>
      <c r="E252" t="s">
        <v>533</v>
      </c>
      <c r="F252">
        <v>5644546</v>
      </c>
      <c r="G252">
        <v>5811617</v>
      </c>
      <c r="H252">
        <v>5985454</v>
      </c>
      <c r="I252">
        <v>6167764</v>
      </c>
      <c r="J252">
        <v>6360394</v>
      </c>
      <c r="K252">
        <v>6564116</v>
      </c>
      <c r="L252">
        <v>6780286</v>
      </c>
      <c r="M252">
        <v>7006817</v>
      </c>
      <c r="N252">
        <v>7236930</v>
      </c>
      <c r="O252">
        <v>7461759</v>
      </c>
      <c r="P252">
        <v>7663952</v>
      </c>
      <c r="Q252">
        <v>7837589</v>
      </c>
      <c r="R252">
        <v>7997750</v>
      </c>
      <c r="S252">
        <v>8150368</v>
      </c>
      <c r="T252">
        <v>8303326</v>
      </c>
      <c r="U252">
        <v>8462423</v>
      </c>
      <c r="V252">
        <v>8629158</v>
      </c>
      <c r="W252">
        <v>8801388</v>
      </c>
      <c r="X252">
        <v>8976693</v>
      </c>
      <c r="Y252">
        <v>9186913</v>
      </c>
      <c r="Z252">
        <v>9439198</v>
      </c>
      <c r="AA252">
        <v>9692138</v>
      </c>
      <c r="AB252">
        <v>9946773</v>
      </c>
      <c r="AC252">
        <v>10204257</v>
      </c>
      <c r="AD252">
        <v>10466361</v>
      </c>
      <c r="AE252">
        <v>10734238</v>
      </c>
      <c r="AF252">
        <v>11007471</v>
      </c>
      <c r="AG252">
        <v>11285288</v>
      </c>
      <c r="AH252">
        <v>11567152</v>
      </c>
      <c r="AI252">
        <v>11883984</v>
      </c>
      <c r="AJ252">
        <v>12270723</v>
      </c>
      <c r="AK252">
        <v>12607237</v>
      </c>
      <c r="AL252">
        <v>12980077</v>
      </c>
      <c r="AM252">
        <v>13353682</v>
      </c>
      <c r="AN252">
        <v>13694724</v>
      </c>
      <c r="AO252">
        <v>14026446</v>
      </c>
      <c r="AP252">
        <v>14380920</v>
      </c>
      <c r="AQ252">
        <v>14713064</v>
      </c>
      <c r="AR252">
        <v>14984254</v>
      </c>
      <c r="AS252">
        <v>15179222</v>
      </c>
      <c r="AT252">
        <v>15424002</v>
      </c>
      <c r="AU252">
        <v>15658202</v>
      </c>
      <c r="AV252">
        <v>15889170</v>
      </c>
      <c r="AW252">
        <v>16113756</v>
      </c>
      <c r="AX252">
        <v>16339544</v>
      </c>
      <c r="AY252">
        <v>16569991</v>
      </c>
      <c r="AZ252">
        <v>16813152</v>
      </c>
      <c r="BA252">
        <v>17087511</v>
      </c>
      <c r="BB252">
        <v>17390518</v>
      </c>
      <c r="BC252">
        <v>17705883</v>
      </c>
      <c r="BD252">
        <v>18225382</v>
      </c>
      <c r="BE252">
        <v>18726459</v>
      </c>
      <c r="BF252">
        <v>19001490</v>
      </c>
      <c r="BG252">
        <v>19290020</v>
      </c>
      <c r="BH252">
        <v>19599422</v>
      </c>
      <c r="BI252">
        <v>19917055</v>
      </c>
      <c r="BJ252">
        <v>20230295</v>
      </c>
      <c r="BL252" t="str">
        <f t="shared" si="3"/>
        <v>U</v>
      </c>
    </row>
    <row r="253" spans="1:64">
      <c r="A253" t="s">
        <v>32</v>
      </c>
      <c r="B253" t="s">
        <v>539</v>
      </c>
      <c r="C253" t="s">
        <v>31</v>
      </c>
      <c r="D253" t="s">
        <v>534</v>
      </c>
      <c r="E253" t="s">
        <v>533</v>
      </c>
      <c r="F253">
        <v>59948</v>
      </c>
      <c r="G253">
        <v>60461</v>
      </c>
      <c r="H253">
        <v>60864</v>
      </c>
      <c r="I253">
        <v>61178</v>
      </c>
      <c r="J253">
        <v>61436</v>
      </c>
      <c r="K253">
        <v>61682</v>
      </c>
      <c r="L253">
        <v>61904</v>
      </c>
      <c r="M253">
        <v>62108</v>
      </c>
      <c r="N253">
        <v>62298</v>
      </c>
      <c r="O253">
        <v>62494</v>
      </c>
      <c r="P253">
        <v>62699</v>
      </c>
      <c r="Q253">
        <v>62927</v>
      </c>
      <c r="R253">
        <v>63164</v>
      </c>
      <c r="S253">
        <v>63409</v>
      </c>
      <c r="T253">
        <v>63637</v>
      </c>
      <c r="U253">
        <v>63844</v>
      </c>
      <c r="V253">
        <v>64028</v>
      </c>
      <c r="W253">
        <v>64184</v>
      </c>
      <c r="X253">
        <v>64309</v>
      </c>
      <c r="Y253">
        <v>64402</v>
      </c>
      <c r="Z253">
        <v>64454</v>
      </c>
      <c r="AA253">
        <v>64468</v>
      </c>
      <c r="AB253">
        <v>64437</v>
      </c>
      <c r="AC253">
        <v>64365</v>
      </c>
      <c r="AD253">
        <v>64268</v>
      </c>
      <c r="AE253">
        <v>64147</v>
      </c>
      <c r="AF253">
        <v>64005</v>
      </c>
      <c r="AG253">
        <v>63837</v>
      </c>
      <c r="AH253">
        <v>63623</v>
      </c>
      <c r="AI253">
        <v>63348</v>
      </c>
      <c r="AJ253">
        <v>62988</v>
      </c>
      <c r="AK253">
        <v>62587</v>
      </c>
      <c r="AL253">
        <v>62311</v>
      </c>
      <c r="AM253">
        <v>61977</v>
      </c>
      <c r="AN253">
        <v>61611</v>
      </c>
      <c r="AO253">
        <v>61219</v>
      </c>
      <c r="AP253">
        <v>60802</v>
      </c>
      <c r="AQ253">
        <v>60374</v>
      </c>
      <c r="AR253">
        <v>59939</v>
      </c>
      <c r="AS253">
        <v>59525</v>
      </c>
      <c r="AT253">
        <v>59143</v>
      </c>
      <c r="AU253">
        <v>58802</v>
      </c>
      <c r="AV253">
        <v>58496</v>
      </c>
      <c r="AW253">
        <v>58214</v>
      </c>
      <c r="AX253">
        <v>57935</v>
      </c>
      <c r="AY253">
        <v>57642</v>
      </c>
      <c r="AZ253">
        <v>57336</v>
      </c>
      <c r="BA253">
        <v>57017</v>
      </c>
      <c r="BB253">
        <v>56688</v>
      </c>
      <c r="BC253">
        <v>56344</v>
      </c>
      <c r="BD253">
        <v>55986</v>
      </c>
      <c r="BE253">
        <v>55611</v>
      </c>
      <c r="BF253">
        <v>55216</v>
      </c>
      <c r="BG253">
        <v>54826</v>
      </c>
      <c r="BH253">
        <v>54460</v>
      </c>
      <c r="BI253">
        <v>54125</v>
      </c>
      <c r="BJ253">
        <v>53836</v>
      </c>
      <c r="BL253" t="str">
        <f t="shared" si="3"/>
        <v>S</v>
      </c>
    </row>
    <row r="254" spans="1:64">
      <c r="A254" t="s">
        <v>30</v>
      </c>
      <c r="B254" t="s">
        <v>539</v>
      </c>
      <c r="C254" t="s">
        <v>29</v>
      </c>
      <c r="D254" t="s">
        <v>534</v>
      </c>
      <c r="E254" t="s">
        <v>533</v>
      </c>
      <c r="F254">
        <v>3127330</v>
      </c>
      <c r="G254">
        <v>3141401</v>
      </c>
      <c r="H254">
        <v>3170502</v>
      </c>
      <c r="I254">
        <v>3197722</v>
      </c>
      <c r="J254">
        <v>3221073</v>
      </c>
      <c r="K254">
        <v>3239987</v>
      </c>
      <c r="L254">
        <v>3253806</v>
      </c>
      <c r="M254">
        <v>3263170</v>
      </c>
      <c r="N254">
        <v>3267537</v>
      </c>
      <c r="O254">
        <v>3267281</v>
      </c>
      <c r="P254">
        <v>3261723</v>
      </c>
      <c r="Q254">
        <v>3251381</v>
      </c>
      <c r="R254">
        <v>3246692</v>
      </c>
      <c r="S254">
        <v>3244542</v>
      </c>
      <c r="T254">
        <v>3240320</v>
      </c>
      <c r="U254">
        <v>3235229</v>
      </c>
      <c r="V254">
        <v>3229248</v>
      </c>
      <c r="W254">
        <v>3222689</v>
      </c>
      <c r="X254">
        <v>3214879</v>
      </c>
      <c r="Y254">
        <v>3205396</v>
      </c>
      <c r="Z254">
        <v>3193836</v>
      </c>
      <c r="AA254">
        <v>3180731</v>
      </c>
      <c r="AB254">
        <v>3175349</v>
      </c>
      <c r="AC254">
        <v>3172750</v>
      </c>
      <c r="AD254">
        <v>3168995</v>
      </c>
      <c r="AE254">
        <v>3164582</v>
      </c>
      <c r="AF254">
        <v>3159231</v>
      </c>
      <c r="AG254">
        <v>3152863</v>
      </c>
      <c r="AH254">
        <v>3144775</v>
      </c>
      <c r="AI254">
        <v>3134513</v>
      </c>
      <c r="AJ254">
        <v>3121505</v>
      </c>
      <c r="AK254">
        <v>3110605</v>
      </c>
      <c r="AL254">
        <v>3099270</v>
      </c>
      <c r="AM254">
        <v>3085963</v>
      </c>
      <c r="AN254">
        <v>3070368</v>
      </c>
      <c r="AO254">
        <v>3053161</v>
      </c>
      <c r="AP254">
        <v>3033981</v>
      </c>
      <c r="AQ254">
        <v>3013567</v>
      </c>
      <c r="AR254">
        <v>2991435</v>
      </c>
      <c r="AS254">
        <v>2968264</v>
      </c>
      <c r="AT254">
        <v>2943498</v>
      </c>
      <c r="AU254">
        <v>2918223</v>
      </c>
      <c r="AV254">
        <v>2937754</v>
      </c>
      <c r="AW254">
        <v>2980054</v>
      </c>
      <c r="AX254">
        <v>3021839</v>
      </c>
      <c r="AY254">
        <v>3063304</v>
      </c>
      <c r="AZ254">
        <v>3103903</v>
      </c>
      <c r="BA254">
        <v>3144146</v>
      </c>
      <c r="BB254">
        <v>3183671</v>
      </c>
      <c r="BC254">
        <v>3222363</v>
      </c>
      <c r="BD254">
        <v>3260138</v>
      </c>
      <c r="BE254">
        <v>3296942</v>
      </c>
      <c r="BF254">
        <v>3332779</v>
      </c>
      <c r="BG254">
        <v>3367100</v>
      </c>
      <c r="BH254">
        <v>3399357</v>
      </c>
      <c r="BI254">
        <v>3430180</v>
      </c>
      <c r="BJ254">
        <v>3458925</v>
      </c>
      <c r="BL254" t="str">
        <f t="shared" si="3"/>
        <v>V</v>
      </c>
    </row>
    <row r="255" spans="1:64">
      <c r="A255" t="s">
        <v>28</v>
      </c>
      <c r="B255" t="s">
        <v>539</v>
      </c>
      <c r="C255" t="s">
        <v>27</v>
      </c>
      <c r="D255" t="s">
        <v>534</v>
      </c>
      <c r="E255" t="s">
        <v>533</v>
      </c>
      <c r="F255">
        <v>7051</v>
      </c>
      <c r="G255">
        <v>7126</v>
      </c>
      <c r="H255">
        <v>7218</v>
      </c>
      <c r="I255">
        <v>7317</v>
      </c>
      <c r="J255">
        <v>7432</v>
      </c>
      <c r="K255">
        <v>7555</v>
      </c>
      <c r="L255">
        <v>7680</v>
      </c>
      <c r="M255">
        <v>7818</v>
      </c>
      <c r="N255">
        <v>7948</v>
      </c>
      <c r="O255">
        <v>8069</v>
      </c>
      <c r="P255">
        <v>8172</v>
      </c>
      <c r="Q255">
        <v>8258</v>
      </c>
      <c r="R255">
        <v>8330</v>
      </c>
      <c r="S255">
        <v>8386</v>
      </c>
      <c r="T255">
        <v>8420</v>
      </c>
      <c r="U255">
        <v>8436</v>
      </c>
      <c r="V255">
        <v>8426</v>
      </c>
      <c r="W255">
        <v>8398</v>
      </c>
      <c r="X255">
        <v>8387</v>
      </c>
      <c r="Y255">
        <v>8419</v>
      </c>
      <c r="Z255">
        <v>8500</v>
      </c>
      <c r="AA255">
        <v>8595</v>
      </c>
      <c r="AB255">
        <v>8738</v>
      </c>
      <c r="AC255">
        <v>8923</v>
      </c>
      <c r="AD255">
        <v>9136</v>
      </c>
      <c r="AE255">
        <v>9349</v>
      </c>
      <c r="AF255">
        <v>9580</v>
      </c>
      <c r="AG255">
        <v>9797</v>
      </c>
      <c r="AH255">
        <v>10004</v>
      </c>
      <c r="AI255">
        <v>10156</v>
      </c>
      <c r="AJ255">
        <v>10236</v>
      </c>
      <c r="AK255">
        <v>10273</v>
      </c>
      <c r="AL255">
        <v>10475</v>
      </c>
      <c r="AM255">
        <v>10644</v>
      </c>
      <c r="AN255">
        <v>10806</v>
      </c>
      <c r="AO255">
        <v>10980</v>
      </c>
      <c r="AP255">
        <v>11171</v>
      </c>
      <c r="AQ255">
        <v>11378</v>
      </c>
      <c r="AR255">
        <v>11591</v>
      </c>
      <c r="AS255">
        <v>11810</v>
      </c>
      <c r="AT255">
        <v>12021</v>
      </c>
      <c r="AU255">
        <v>12219</v>
      </c>
      <c r="AV255">
        <v>12417</v>
      </c>
      <c r="AW255">
        <v>12627</v>
      </c>
      <c r="AX255">
        <v>12874</v>
      </c>
      <c r="AY255">
        <v>13166</v>
      </c>
      <c r="AZ255">
        <v>13515</v>
      </c>
      <c r="BA255">
        <v>13910</v>
      </c>
      <c r="BB255">
        <v>14326</v>
      </c>
      <c r="BC255">
        <v>14719</v>
      </c>
      <c r="BD255">
        <v>15070</v>
      </c>
      <c r="BE255">
        <v>15360</v>
      </c>
      <c r="BF255">
        <v>15608</v>
      </c>
      <c r="BG255">
        <v>15818</v>
      </c>
      <c r="BH255">
        <v>16015</v>
      </c>
      <c r="BI255">
        <v>16205</v>
      </c>
      <c r="BJ255">
        <v>16403</v>
      </c>
      <c r="BL255" t="str">
        <f t="shared" si="3"/>
        <v>B</v>
      </c>
    </row>
    <row r="256" spans="1:64">
      <c r="A256" t="s">
        <v>26</v>
      </c>
      <c r="B256" t="s">
        <v>539</v>
      </c>
      <c r="C256" t="s">
        <v>25</v>
      </c>
      <c r="D256" t="s">
        <v>534</v>
      </c>
      <c r="E256" t="s">
        <v>533</v>
      </c>
      <c r="F256">
        <v>13927</v>
      </c>
      <c r="G256">
        <v>14368</v>
      </c>
      <c r="H256">
        <v>14796</v>
      </c>
      <c r="I256">
        <v>15246</v>
      </c>
      <c r="J256">
        <v>15714</v>
      </c>
      <c r="K256">
        <v>16157</v>
      </c>
      <c r="L256">
        <v>16750</v>
      </c>
      <c r="M256">
        <v>17336</v>
      </c>
      <c r="N256">
        <v>17942</v>
      </c>
      <c r="O256">
        <v>18530</v>
      </c>
      <c r="P256">
        <v>19157</v>
      </c>
      <c r="Q256">
        <v>20747</v>
      </c>
      <c r="R256">
        <v>21325</v>
      </c>
      <c r="S256">
        <v>22621</v>
      </c>
      <c r="T256">
        <v>23245</v>
      </c>
      <c r="U256">
        <v>23270</v>
      </c>
      <c r="V256">
        <v>22764</v>
      </c>
      <c r="W256">
        <v>21113</v>
      </c>
      <c r="X256">
        <v>20853</v>
      </c>
      <c r="Y256">
        <v>19941</v>
      </c>
      <c r="Z256">
        <v>19257</v>
      </c>
      <c r="AA256">
        <v>18587</v>
      </c>
      <c r="AB256">
        <v>18471</v>
      </c>
      <c r="AC256">
        <v>17974</v>
      </c>
      <c r="AD256">
        <v>17805</v>
      </c>
      <c r="AE256">
        <v>16820</v>
      </c>
      <c r="AF256">
        <v>15957</v>
      </c>
      <c r="AG256">
        <v>15130</v>
      </c>
      <c r="AH256">
        <v>14205</v>
      </c>
      <c r="AI256">
        <v>13329</v>
      </c>
      <c r="AJ256">
        <v>12803</v>
      </c>
      <c r="AK256">
        <v>12278</v>
      </c>
      <c r="AL256">
        <v>11776</v>
      </c>
      <c r="AM256">
        <v>11288</v>
      </c>
      <c r="AN256">
        <v>10803</v>
      </c>
      <c r="AO256">
        <v>10311</v>
      </c>
      <c r="AP256">
        <v>9818</v>
      </c>
      <c r="AQ256">
        <v>9347</v>
      </c>
      <c r="AR256">
        <v>8888</v>
      </c>
      <c r="AS256">
        <v>8440</v>
      </c>
      <c r="AT256">
        <v>8054</v>
      </c>
      <c r="AU256">
        <v>7789</v>
      </c>
      <c r="AV256">
        <v>7536</v>
      </c>
      <c r="AW256">
        <v>7295</v>
      </c>
      <c r="AX256">
        <v>7059</v>
      </c>
      <c r="AY256">
        <v>6834</v>
      </c>
      <c r="AZ256">
        <v>6612</v>
      </c>
      <c r="BA256">
        <v>6388</v>
      </c>
      <c r="BB256">
        <v>6170</v>
      </c>
      <c r="BC256">
        <v>5955</v>
      </c>
      <c r="BD256">
        <v>5745</v>
      </c>
      <c r="BE256">
        <v>5543</v>
      </c>
      <c r="BF256">
        <v>5352</v>
      </c>
      <c r="BG256">
        <v>5170</v>
      </c>
      <c r="BH256">
        <v>4997</v>
      </c>
      <c r="BI256">
        <v>4832</v>
      </c>
      <c r="BJ256">
        <v>4675</v>
      </c>
      <c r="BL256" t="str">
        <f t="shared" si="3"/>
        <v>V</v>
      </c>
    </row>
    <row r="257" spans="1:64">
      <c r="A257" t="s">
        <v>3</v>
      </c>
      <c r="B257" t="s">
        <v>539</v>
      </c>
      <c r="C257" t="s">
        <v>24</v>
      </c>
      <c r="D257" t="s">
        <v>534</v>
      </c>
      <c r="E257" t="s">
        <v>533</v>
      </c>
      <c r="F257">
        <v>29635779</v>
      </c>
      <c r="G257">
        <v>30102817</v>
      </c>
      <c r="H257">
        <v>30571256</v>
      </c>
      <c r="I257">
        <v>31047591</v>
      </c>
      <c r="J257">
        <v>31538113</v>
      </c>
      <c r="K257">
        <v>32045024</v>
      </c>
      <c r="L257">
        <v>32572407</v>
      </c>
      <c r="M257">
        <v>33122231</v>
      </c>
      <c r="N257">
        <v>33694352</v>
      </c>
      <c r="O257">
        <v>34291038</v>
      </c>
      <c r="P257">
        <v>34909593</v>
      </c>
      <c r="Q257">
        <v>35681349</v>
      </c>
      <c r="R257">
        <v>36481351</v>
      </c>
      <c r="S257">
        <v>37307049</v>
      </c>
      <c r="T257">
        <v>38151372</v>
      </c>
      <c r="U257">
        <v>39009005</v>
      </c>
      <c r="V257">
        <v>39876970</v>
      </c>
      <c r="W257">
        <v>40750015</v>
      </c>
      <c r="X257">
        <v>41624069</v>
      </c>
      <c r="Y257">
        <v>42492935</v>
      </c>
      <c r="Z257">
        <v>43364361</v>
      </c>
      <c r="AA257">
        <v>44155729</v>
      </c>
      <c r="AB257">
        <v>44899314</v>
      </c>
      <c r="AC257">
        <v>45644101</v>
      </c>
      <c r="AD257">
        <v>46443214</v>
      </c>
      <c r="AE257">
        <v>47352831</v>
      </c>
      <c r="AF257">
        <v>48425134</v>
      </c>
      <c r="AG257">
        <v>49592660</v>
      </c>
      <c r="AH257">
        <v>50767292</v>
      </c>
      <c r="AI257">
        <v>51890451</v>
      </c>
      <c r="AJ257">
        <v>52645017</v>
      </c>
      <c r="AK257">
        <v>53373655</v>
      </c>
      <c r="AL257">
        <v>54075579</v>
      </c>
      <c r="AM257">
        <v>54742666</v>
      </c>
      <c r="AN257">
        <v>55384759</v>
      </c>
      <c r="AO257">
        <v>56021858</v>
      </c>
      <c r="AP257">
        <v>56638649</v>
      </c>
      <c r="AQ257">
        <v>57235633</v>
      </c>
      <c r="AR257">
        <v>57817635</v>
      </c>
      <c r="AS257">
        <v>58353664</v>
      </c>
      <c r="AT257">
        <v>58709144</v>
      </c>
      <c r="AU257">
        <v>59014906</v>
      </c>
      <c r="AV257">
        <v>59246837</v>
      </c>
      <c r="AW257">
        <v>59471846</v>
      </c>
      <c r="AX257">
        <v>59706725</v>
      </c>
      <c r="AY257">
        <v>59914711</v>
      </c>
      <c r="AZ257">
        <v>60077373</v>
      </c>
      <c r="BA257">
        <v>60212859</v>
      </c>
      <c r="BB257">
        <v>60325325</v>
      </c>
      <c r="BC257">
        <v>60425680</v>
      </c>
      <c r="BD257">
        <v>60511975</v>
      </c>
      <c r="BE257">
        <v>60598128</v>
      </c>
      <c r="BF257">
        <v>60685103</v>
      </c>
      <c r="BG257">
        <v>60759103</v>
      </c>
      <c r="BH257">
        <v>60832820</v>
      </c>
      <c r="BI257">
        <v>60904051</v>
      </c>
      <c r="BJ257">
        <v>60963951</v>
      </c>
      <c r="BL257" t="str">
        <f t="shared" si="3"/>
        <v>V</v>
      </c>
    </row>
    <row r="258" spans="1:64">
      <c r="A258" t="s">
        <v>23</v>
      </c>
      <c r="B258" t="s">
        <v>539</v>
      </c>
      <c r="C258" t="s">
        <v>22</v>
      </c>
      <c r="D258" t="s">
        <v>534</v>
      </c>
      <c r="E258" t="s">
        <v>533</v>
      </c>
      <c r="F258">
        <v>57072</v>
      </c>
      <c r="G258">
        <v>58759</v>
      </c>
      <c r="H258">
        <v>60508</v>
      </c>
      <c r="I258">
        <v>62303</v>
      </c>
      <c r="J258">
        <v>64097</v>
      </c>
      <c r="K258">
        <v>65873</v>
      </c>
      <c r="L258">
        <v>67609</v>
      </c>
      <c r="M258">
        <v>69321</v>
      </c>
      <c r="N258">
        <v>71058</v>
      </c>
      <c r="O258">
        <v>72888</v>
      </c>
      <c r="P258">
        <v>74865</v>
      </c>
      <c r="Q258">
        <v>76990</v>
      </c>
      <c r="R258">
        <v>79249</v>
      </c>
      <c r="S258">
        <v>81615</v>
      </c>
      <c r="T258">
        <v>84043</v>
      </c>
      <c r="U258">
        <v>86494</v>
      </c>
      <c r="V258">
        <v>88997</v>
      </c>
      <c r="W258">
        <v>91516</v>
      </c>
      <c r="X258">
        <v>94028</v>
      </c>
      <c r="Y258">
        <v>96405</v>
      </c>
      <c r="Z258">
        <v>98588</v>
      </c>
      <c r="AA258">
        <v>100651</v>
      </c>
      <c r="AB258">
        <v>102603</v>
      </c>
      <c r="AC258">
        <v>104487</v>
      </c>
      <c r="AD258">
        <v>106363</v>
      </c>
      <c r="AE258">
        <v>108284</v>
      </c>
      <c r="AF258">
        <v>110231</v>
      </c>
      <c r="AG258">
        <v>112204</v>
      </c>
      <c r="AH258">
        <v>114265</v>
      </c>
      <c r="AI258">
        <v>116515</v>
      </c>
      <c r="AJ258">
        <v>119191</v>
      </c>
      <c r="AK258">
        <v>122133</v>
      </c>
      <c r="AL258">
        <v>125304</v>
      </c>
      <c r="AM258">
        <v>128532</v>
      </c>
      <c r="AN258">
        <v>131583</v>
      </c>
      <c r="AO258">
        <v>134312</v>
      </c>
      <c r="AP258">
        <v>136644</v>
      </c>
      <c r="AQ258">
        <v>138659</v>
      </c>
      <c r="AR258">
        <v>140552</v>
      </c>
      <c r="AS258">
        <v>142570</v>
      </c>
      <c r="AT258">
        <v>144954</v>
      </c>
      <c r="AU258">
        <v>147735</v>
      </c>
      <c r="AV258">
        <v>150830</v>
      </c>
      <c r="AW258">
        <v>154155</v>
      </c>
      <c r="AX258">
        <v>157580</v>
      </c>
      <c r="AY258">
        <v>161008</v>
      </c>
      <c r="AZ258">
        <v>164427</v>
      </c>
      <c r="BA258">
        <v>167853</v>
      </c>
      <c r="BB258">
        <v>171292</v>
      </c>
      <c r="BC258">
        <v>174737</v>
      </c>
      <c r="BD258">
        <v>178192</v>
      </c>
      <c r="BE258">
        <v>181660</v>
      </c>
      <c r="BF258">
        <v>185119</v>
      </c>
      <c r="BG258">
        <v>188571</v>
      </c>
      <c r="BH258">
        <v>192023</v>
      </c>
      <c r="BI258">
        <v>195468</v>
      </c>
      <c r="BJ258">
        <v>198905</v>
      </c>
      <c r="BL258" t="str">
        <f t="shared" si="3"/>
        <v>V</v>
      </c>
    </row>
    <row r="259" spans="1:64">
      <c r="A259" t="s">
        <v>21</v>
      </c>
      <c r="B259" t="s">
        <v>536</v>
      </c>
      <c r="C259" t="s">
        <v>20</v>
      </c>
      <c r="D259" t="s">
        <v>534</v>
      </c>
      <c r="E259" t="s">
        <v>533</v>
      </c>
      <c r="F259">
        <v>2008272397</v>
      </c>
      <c r="G259">
        <v>2019405744</v>
      </c>
      <c r="H259">
        <v>2040124769</v>
      </c>
      <c r="I259">
        <v>2069896411</v>
      </c>
      <c r="J259">
        <v>2099362010</v>
      </c>
      <c r="K259">
        <v>2134872009</v>
      </c>
      <c r="L259">
        <v>2172952054</v>
      </c>
      <c r="M259">
        <v>2210156234</v>
      </c>
      <c r="N259">
        <v>2247978301</v>
      </c>
      <c r="O259">
        <v>2287946315</v>
      </c>
      <c r="P259">
        <v>2328713667</v>
      </c>
      <c r="Q259">
        <v>2370713186</v>
      </c>
      <c r="R259">
        <v>2411061763</v>
      </c>
      <c r="S259">
        <v>2449780323</v>
      </c>
      <c r="T259">
        <v>2486825930</v>
      </c>
      <c r="U259">
        <v>2524233398</v>
      </c>
      <c r="V259">
        <v>2559378848</v>
      </c>
      <c r="W259">
        <v>2593696678</v>
      </c>
      <c r="X259">
        <v>2625144524</v>
      </c>
      <c r="Y259">
        <v>2654261532</v>
      </c>
      <c r="Z259">
        <v>2682944829</v>
      </c>
      <c r="AA259">
        <v>2711340590</v>
      </c>
      <c r="AB259">
        <v>2742665724</v>
      </c>
      <c r="AC259">
        <v>2775401980</v>
      </c>
      <c r="AD259">
        <v>2806965517</v>
      </c>
      <c r="AE259">
        <v>2838809864</v>
      </c>
      <c r="AF259">
        <v>2871439076</v>
      </c>
      <c r="AG259">
        <v>2905225727</v>
      </c>
      <c r="AH259">
        <v>2937945186</v>
      </c>
      <c r="AI259">
        <v>2971066898</v>
      </c>
      <c r="AJ259">
        <v>3003722237</v>
      </c>
      <c r="AK259">
        <v>3034063793</v>
      </c>
      <c r="AL259">
        <v>3063102593</v>
      </c>
      <c r="AM259">
        <v>3091035827</v>
      </c>
      <c r="AN259">
        <v>3118057296</v>
      </c>
      <c r="AO259">
        <v>3144199194</v>
      </c>
      <c r="AP259">
        <v>3169458352</v>
      </c>
      <c r="AQ259">
        <v>3193895262</v>
      </c>
      <c r="AR259">
        <v>3216979295</v>
      </c>
      <c r="AS259">
        <v>3238632610</v>
      </c>
      <c r="AT259">
        <v>3258620413</v>
      </c>
      <c r="AU259">
        <v>3273821276</v>
      </c>
      <c r="AV259">
        <v>3285010410.8828702</v>
      </c>
      <c r="AW259">
        <v>3295305351.8989301</v>
      </c>
      <c r="AX259">
        <v>3304786913.9913702</v>
      </c>
      <c r="AY259">
        <v>3313550279.2439699</v>
      </c>
      <c r="AZ259">
        <v>3322263428.4849901</v>
      </c>
      <c r="BA259">
        <v>3330546419.9909301</v>
      </c>
      <c r="BB259">
        <v>3338232937.2955298</v>
      </c>
      <c r="BC259">
        <v>3345495938.1101999</v>
      </c>
      <c r="BD259">
        <v>3352150652.3622298</v>
      </c>
      <c r="BE259">
        <v>3357968539.35782</v>
      </c>
      <c r="BF259">
        <v>3364135496.07723</v>
      </c>
      <c r="BG259">
        <v>3370529525.6100798</v>
      </c>
      <c r="BH259">
        <v>3376970055.7391601</v>
      </c>
      <c r="BI259">
        <v>3383233167.6820302</v>
      </c>
      <c r="BJ259">
        <v>3389609730</v>
      </c>
      <c r="BL259" t="str">
        <f t="shared" ref="BL259:BL265" si="4">LEFT(A259,1)</f>
        <v>W</v>
      </c>
    </row>
    <row r="260" spans="1:64">
      <c r="A260" t="s">
        <v>19</v>
      </c>
      <c r="B260" t="s">
        <v>539</v>
      </c>
      <c r="C260" t="s">
        <v>18</v>
      </c>
      <c r="D260" t="s">
        <v>534</v>
      </c>
      <c r="E260" t="s">
        <v>533</v>
      </c>
      <c r="F260">
        <v>88084</v>
      </c>
      <c r="G260">
        <v>90832</v>
      </c>
      <c r="H260">
        <v>93718</v>
      </c>
      <c r="I260">
        <v>96676</v>
      </c>
      <c r="J260">
        <v>99644</v>
      </c>
      <c r="K260">
        <v>102543</v>
      </c>
      <c r="L260">
        <v>105358</v>
      </c>
      <c r="M260">
        <v>107901</v>
      </c>
      <c r="N260">
        <v>110219</v>
      </c>
      <c r="O260">
        <v>112278</v>
      </c>
      <c r="P260">
        <v>114035</v>
      </c>
      <c r="Q260">
        <v>115463</v>
      </c>
      <c r="R260">
        <v>116749</v>
      </c>
      <c r="S260">
        <v>117872</v>
      </c>
      <c r="T260">
        <v>118807</v>
      </c>
      <c r="U260">
        <v>119608</v>
      </c>
      <c r="V260">
        <v>120277</v>
      </c>
      <c r="W260">
        <v>120892</v>
      </c>
      <c r="X260">
        <v>121461</v>
      </c>
      <c r="Y260">
        <v>122024</v>
      </c>
      <c r="Z260">
        <v>122621</v>
      </c>
      <c r="AA260">
        <v>123276</v>
      </c>
      <c r="AB260">
        <v>124034</v>
      </c>
      <c r="AC260">
        <v>124807</v>
      </c>
      <c r="AD260">
        <v>125515</v>
      </c>
      <c r="AE260">
        <v>126104</v>
      </c>
      <c r="AF260">
        <v>126546</v>
      </c>
      <c r="AG260">
        <v>126880</v>
      </c>
      <c r="AH260">
        <v>127200</v>
      </c>
      <c r="AI260">
        <v>127654</v>
      </c>
      <c r="AJ260">
        <v>128338</v>
      </c>
      <c r="AK260">
        <v>129292</v>
      </c>
      <c r="AL260">
        <v>130373</v>
      </c>
      <c r="AM260">
        <v>131513</v>
      </c>
      <c r="AN260">
        <v>132607</v>
      </c>
      <c r="AO260">
        <v>133529</v>
      </c>
      <c r="AP260">
        <v>134258</v>
      </c>
      <c r="AQ260">
        <v>134822</v>
      </c>
      <c r="AR260">
        <v>135278</v>
      </c>
      <c r="AS260">
        <v>135727</v>
      </c>
      <c r="AT260">
        <v>136236</v>
      </c>
      <c r="AU260">
        <v>136822</v>
      </c>
      <c r="AV260">
        <v>137838</v>
      </c>
      <c r="AW260">
        <v>139113</v>
      </c>
      <c r="AX260">
        <v>140420</v>
      </c>
      <c r="AY260">
        <v>141752</v>
      </c>
      <c r="AZ260">
        <v>143099</v>
      </c>
      <c r="BA260">
        <v>144462</v>
      </c>
      <c r="BB260">
        <v>145859</v>
      </c>
      <c r="BC260">
        <v>147306</v>
      </c>
      <c r="BD260">
        <v>148819</v>
      </c>
      <c r="BE260">
        <v>150400</v>
      </c>
      <c r="BF260">
        <v>152038</v>
      </c>
      <c r="BG260">
        <v>153674</v>
      </c>
      <c r="BH260">
        <v>155255</v>
      </c>
      <c r="BI260">
        <v>156755</v>
      </c>
      <c r="BJ260">
        <v>158139</v>
      </c>
      <c r="BL260" t="str">
        <f t="shared" si="4"/>
        <v>S</v>
      </c>
    </row>
    <row r="261" spans="1:64">
      <c r="A261" t="s">
        <v>17</v>
      </c>
      <c r="B261" t="s">
        <v>539</v>
      </c>
      <c r="C261" t="s">
        <v>16</v>
      </c>
      <c r="D261" t="s">
        <v>534</v>
      </c>
      <c r="E261" t="s">
        <v>533</v>
      </c>
      <c r="BL261" t="str">
        <f t="shared" si="4"/>
        <v>K</v>
      </c>
    </row>
    <row r="262" spans="1:64">
      <c r="A262" t="s">
        <v>15</v>
      </c>
      <c r="B262" t="s">
        <v>539</v>
      </c>
      <c r="C262" t="s">
        <v>14</v>
      </c>
      <c r="D262" t="s">
        <v>534</v>
      </c>
      <c r="E262" t="s">
        <v>533</v>
      </c>
      <c r="F262">
        <v>4701471</v>
      </c>
      <c r="G262">
        <v>4762910</v>
      </c>
      <c r="H262">
        <v>4825664</v>
      </c>
      <c r="I262">
        <v>4889693</v>
      </c>
      <c r="J262">
        <v>4954969</v>
      </c>
      <c r="K262">
        <v>5021375</v>
      </c>
      <c r="L262">
        <v>5090317</v>
      </c>
      <c r="M262">
        <v>5161987</v>
      </c>
      <c r="N262">
        <v>5234117</v>
      </c>
      <c r="O262">
        <v>5304003</v>
      </c>
      <c r="P262">
        <v>5370033</v>
      </c>
      <c r="Q262">
        <v>5443805</v>
      </c>
      <c r="R262">
        <v>5516617</v>
      </c>
      <c r="S262">
        <v>5596535</v>
      </c>
      <c r="T262">
        <v>5694040</v>
      </c>
      <c r="U262">
        <v>5816744</v>
      </c>
      <c r="V262">
        <v>5967608</v>
      </c>
      <c r="W262">
        <v>6144586</v>
      </c>
      <c r="X262">
        <v>6342941</v>
      </c>
      <c r="Y262">
        <v>6555790</v>
      </c>
      <c r="Z262">
        <v>6777854</v>
      </c>
      <c r="AA262">
        <v>7009596</v>
      </c>
      <c r="AB262">
        <v>7252636</v>
      </c>
      <c r="AC262">
        <v>7505813</v>
      </c>
      <c r="AD262">
        <v>7767842</v>
      </c>
      <c r="AE262">
        <v>8038545</v>
      </c>
      <c r="AF262">
        <v>8308161</v>
      </c>
      <c r="AG262">
        <v>8574824</v>
      </c>
      <c r="AH262">
        <v>8857891</v>
      </c>
      <c r="AI262">
        <v>9174249</v>
      </c>
      <c r="AJ262">
        <v>9533380</v>
      </c>
      <c r="AK262">
        <v>9940760</v>
      </c>
      <c r="AL262">
        <v>10386226</v>
      </c>
      <c r="AM262">
        <v>10844297</v>
      </c>
      <c r="AN262">
        <v>11280310</v>
      </c>
      <c r="AO262">
        <v>11680466</v>
      </c>
      <c r="AP262">
        <v>12036417</v>
      </c>
      <c r="AQ262">
        <v>12348887</v>
      </c>
      <c r="AR262">
        <v>12630931</v>
      </c>
      <c r="AS262">
        <v>12902890</v>
      </c>
      <c r="AT262">
        <v>13179571</v>
      </c>
      <c r="AU262">
        <v>13463970</v>
      </c>
      <c r="AV262">
        <v>13751405</v>
      </c>
      <c r="AW262">
        <v>14042090</v>
      </c>
      <c r="AX262">
        <v>14334222</v>
      </c>
      <c r="AY262">
        <v>14627051</v>
      </c>
      <c r="AZ262">
        <v>14920927</v>
      </c>
      <c r="BA262">
        <v>15216988</v>
      </c>
      <c r="BB262">
        <v>15514888</v>
      </c>
      <c r="BC262">
        <v>15814792</v>
      </c>
      <c r="BD262">
        <v>16115876</v>
      </c>
      <c r="BE262">
        <v>16418258</v>
      </c>
      <c r="BF262">
        <v>16721066</v>
      </c>
      <c r="BG262">
        <v>17021042</v>
      </c>
      <c r="BH262">
        <v>17315489</v>
      </c>
      <c r="BI262">
        <v>17601584</v>
      </c>
      <c r="BJ262">
        <v>17878156</v>
      </c>
      <c r="BL262" t="str">
        <f t="shared" si="4"/>
        <v>Y</v>
      </c>
    </row>
    <row r="263" spans="1:64">
      <c r="A263" t="s">
        <v>13</v>
      </c>
      <c r="B263" t="s">
        <v>539</v>
      </c>
      <c r="C263" t="s">
        <v>12</v>
      </c>
      <c r="D263" t="s">
        <v>534</v>
      </c>
      <c r="E263" t="s">
        <v>533</v>
      </c>
      <c r="F263">
        <v>9286355</v>
      </c>
      <c r="G263">
        <v>9497473</v>
      </c>
      <c r="H263">
        <v>9728061</v>
      </c>
      <c r="I263">
        <v>9965506</v>
      </c>
      <c r="J263">
        <v>10207455</v>
      </c>
      <c r="K263">
        <v>10452253</v>
      </c>
      <c r="L263">
        <v>10698795</v>
      </c>
      <c r="M263">
        <v>10947990</v>
      </c>
      <c r="N263">
        <v>11202601</v>
      </c>
      <c r="O263">
        <v>11466507</v>
      </c>
      <c r="P263">
        <v>11744281</v>
      </c>
      <c r="Q263">
        <v>12045809</v>
      </c>
      <c r="R263">
        <v>12359827</v>
      </c>
      <c r="S263">
        <v>12682642</v>
      </c>
      <c r="T263">
        <v>13009019</v>
      </c>
      <c r="U263">
        <v>13335393</v>
      </c>
      <c r="V263">
        <v>13659614</v>
      </c>
      <c r="W263">
        <v>13983220</v>
      </c>
      <c r="X263">
        <v>14310733</v>
      </c>
      <c r="Y263">
        <v>14648647</v>
      </c>
      <c r="Z263">
        <v>14996537</v>
      </c>
      <c r="AA263">
        <v>15334726</v>
      </c>
      <c r="AB263">
        <v>15686406</v>
      </c>
      <c r="AC263">
        <v>16043555</v>
      </c>
      <c r="AD263">
        <v>16396185</v>
      </c>
      <c r="AE263">
        <v>16698640</v>
      </c>
      <c r="AF263">
        <v>16898820</v>
      </c>
      <c r="AG263">
        <v>17080246</v>
      </c>
      <c r="AH263">
        <v>17255698</v>
      </c>
      <c r="AI263">
        <v>17441290</v>
      </c>
      <c r="AJ263">
        <v>17647262</v>
      </c>
      <c r="AK263">
        <v>17883520</v>
      </c>
      <c r="AL263">
        <v>18149305</v>
      </c>
      <c r="AM263">
        <v>18414766</v>
      </c>
      <c r="AN263">
        <v>18655285</v>
      </c>
      <c r="AO263">
        <v>18854998</v>
      </c>
      <c r="AP263">
        <v>19008527</v>
      </c>
      <c r="AQ263">
        <v>19121960</v>
      </c>
      <c r="AR263">
        <v>19207482</v>
      </c>
      <c r="AS263">
        <v>19281041</v>
      </c>
      <c r="AT263">
        <v>19354586</v>
      </c>
      <c r="AU263">
        <v>19317811</v>
      </c>
      <c r="AV263">
        <v>19306075.882872399</v>
      </c>
      <c r="AW263">
        <v>19288615.898926701</v>
      </c>
      <c r="AX263">
        <v>19273987.991372399</v>
      </c>
      <c r="AY263">
        <v>19263563.243965801</v>
      </c>
      <c r="AZ263">
        <v>19256381.4849866</v>
      </c>
      <c r="BA263">
        <v>19252413.990928799</v>
      </c>
      <c r="BB263">
        <v>19251135.295534201</v>
      </c>
      <c r="BC263">
        <v>19254510.1102008</v>
      </c>
      <c r="BD263">
        <v>19261049.362227701</v>
      </c>
      <c r="BE263">
        <v>19271250.357815899</v>
      </c>
      <c r="BF263">
        <v>19284593.077233501</v>
      </c>
      <c r="BG263">
        <v>19305325.610082299</v>
      </c>
      <c r="BH263">
        <v>19331466.739162002</v>
      </c>
      <c r="BI263">
        <v>19363665.6820294</v>
      </c>
      <c r="BJ263">
        <v>19403172</v>
      </c>
      <c r="BL263" t="str">
        <f t="shared" si="4"/>
        <v>S</v>
      </c>
    </row>
    <row r="264" spans="1:64">
      <c r="A264" t="s">
        <v>11</v>
      </c>
      <c r="B264" t="s">
        <v>539</v>
      </c>
      <c r="C264" t="s">
        <v>10</v>
      </c>
      <c r="D264" t="s">
        <v>534</v>
      </c>
      <c r="E264" t="s">
        <v>533</v>
      </c>
      <c r="F264">
        <v>2492359</v>
      </c>
      <c r="G264">
        <v>2545153</v>
      </c>
      <c r="H264">
        <v>2599437</v>
      </c>
      <c r="I264">
        <v>2652299</v>
      </c>
      <c r="J264">
        <v>2692777</v>
      </c>
      <c r="K264">
        <v>2730568</v>
      </c>
      <c r="L264">
        <v>2764899</v>
      </c>
      <c r="M264">
        <v>2796100</v>
      </c>
      <c r="N264">
        <v>2824877</v>
      </c>
      <c r="O264">
        <v>2852691</v>
      </c>
      <c r="P264">
        <v>2907099</v>
      </c>
      <c r="Q264">
        <v>2968840</v>
      </c>
      <c r="R264">
        <v>3033003</v>
      </c>
      <c r="S264">
        <v>3098875</v>
      </c>
      <c r="T264">
        <v>3164921</v>
      </c>
      <c r="U264">
        <v>3230417</v>
      </c>
      <c r="V264">
        <v>3294632</v>
      </c>
      <c r="W264">
        <v>3357818</v>
      </c>
      <c r="X264">
        <v>3420138</v>
      </c>
      <c r="Y264">
        <v>3482326</v>
      </c>
      <c r="Z264">
        <v>3544433</v>
      </c>
      <c r="AA264">
        <v>3665421</v>
      </c>
      <c r="AB264">
        <v>3795722</v>
      </c>
      <c r="AC264">
        <v>3928903</v>
      </c>
      <c r="AD264">
        <v>4063138</v>
      </c>
      <c r="AE264">
        <v>4197123</v>
      </c>
      <c r="AF264">
        <v>4330646</v>
      </c>
      <c r="AG264">
        <v>4464204</v>
      </c>
      <c r="AH264">
        <v>4597588</v>
      </c>
      <c r="AI264">
        <v>4730792</v>
      </c>
      <c r="AJ264">
        <v>4863953</v>
      </c>
      <c r="AK264">
        <v>5027143</v>
      </c>
      <c r="AL264">
        <v>5196966</v>
      </c>
      <c r="AM264">
        <v>5371243</v>
      </c>
      <c r="AN264">
        <v>5553663</v>
      </c>
      <c r="AO264">
        <v>5746856</v>
      </c>
      <c r="AP264">
        <v>5952419</v>
      </c>
      <c r="AQ264">
        <v>6169597</v>
      </c>
      <c r="AR264">
        <v>6396402</v>
      </c>
      <c r="AS264">
        <v>6629396</v>
      </c>
      <c r="AT264">
        <v>6866145</v>
      </c>
      <c r="AU264">
        <v>7040227</v>
      </c>
      <c r="AV264">
        <v>7187232</v>
      </c>
      <c r="AW264">
        <v>7335084</v>
      </c>
      <c r="AX264">
        <v>7485323</v>
      </c>
      <c r="AY264">
        <v>7639621</v>
      </c>
      <c r="AZ264">
        <v>7797732</v>
      </c>
      <c r="BA264">
        <v>7959842</v>
      </c>
      <c r="BB264">
        <v>8127514</v>
      </c>
      <c r="BC264">
        <v>8302744</v>
      </c>
      <c r="BD264">
        <v>8486608</v>
      </c>
      <c r="BE264">
        <v>8679676</v>
      </c>
      <c r="BF264">
        <v>8880673</v>
      </c>
      <c r="BG264">
        <v>9087835</v>
      </c>
      <c r="BH264">
        <v>9298853</v>
      </c>
      <c r="BI264">
        <v>9511905</v>
      </c>
      <c r="BJ264">
        <v>9726039</v>
      </c>
      <c r="BL264" t="str">
        <f t="shared" si="4"/>
        <v>Z</v>
      </c>
    </row>
    <row r="265" spans="1:64">
      <c r="A265" t="s">
        <v>9</v>
      </c>
      <c r="B265" t="s">
        <v>539</v>
      </c>
      <c r="C265" t="s">
        <v>8</v>
      </c>
      <c r="D265" t="s">
        <v>534</v>
      </c>
      <c r="E265" t="s">
        <v>533</v>
      </c>
      <c r="F265">
        <v>3274901</v>
      </c>
      <c r="G265">
        <v>3374486</v>
      </c>
      <c r="H265">
        <v>3476215</v>
      </c>
      <c r="I265">
        <v>3571610</v>
      </c>
      <c r="J265">
        <v>3668154</v>
      </c>
      <c r="K265">
        <v>3765439</v>
      </c>
      <c r="L265">
        <v>3862905</v>
      </c>
      <c r="M265">
        <v>3960866</v>
      </c>
      <c r="N265">
        <v>4060357</v>
      </c>
      <c r="O265">
        <v>4163908</v>
      </c>
      <c r="P265">
        <v>4277027</v>
      </c>
      <c r="Q265">
        <v>4395739</v>
      </c>
      <c r="R265">
        <v>4519488</v>
      </c>
      <c r="S265">
        <v>4646122</v>
      </c>
      <c r="T265">
        <v>4772280</v>
      </c>
      <c r="U265">
        <v>4900063</v>
      </c>
      <c r="V265">
        <v>5024182</v>
      </c>
      <c r="W265">
        <v>5146508</v>
      </c>
      <c r="X265">
        <v>5272388</v>
      </c>
      <c r="Y265">
        <v>5409171</v>
      </c>
      <c r="Z265">
        <v>5561475</v>
      </c>
      <c r="AA265">
        <v>5730397</v>
      </c>
      <c r="AB265">
        <v>5912457</v>
      </c>
      <c r="AC265">
        <v>6095410</v>
      </c>
      <c r="AD265">
        <v>6278670</v>
      </c>
      <c r="AE265">
        <v>6458295</v>
      </c>
      <c r="AF265">
        <v>6632967</v>
      </c>
      <c r="AG265">
        <v>6801847</v>
      </c>
      <c r="AH265">
        <v>6960814</v>
      </c>
      <c r="AI265">
        <v>7105072</v>
      </c>
      <c r="AJ265">
        <v>7231232</v>
      </c>
      <c r="AK265">
        <v>7337491</v>
      </c>
      <c r="AL265">
        <v>7424700</v>
      </c>
      <c r="AM265">
        <v>7531515</v>
      </c>
      <c r="AN265">
        <v>7633452</v>
      </c>
      <c r="AO265">
        <v>7728174</v>
      </c>
      <c r="AP265">
        <v>7817214</v>
      </c>
      <c r="AQ265">
        <v>7900267</v>
      </c>
      <c r="AR265">
        <v>7975747</v>
      </c>
      <c r="AS265">
        <v>8041376</v>
      </c>
      <c r="AT265">
        <v>8096264</v>
      </c>
      <c r="AU265">
        <v>8140646</v>
      </c>
      <c r="AV265">
        <v>8177218</v>
      </c>
      <c r="AW265">
        <v>8277856</v>
      </c>
      <c r="AX265">
        <v>8395591</v>
      </c>
      <c r="AY265">
        <v>8526187</v>
      </c>
      <c r="AZ265">
        <v>8671728</v>
      </c>
      <c r="BA265">
        <v>8831998</v>
      </c>
      <c r="BB265">
        <v>9008247</v>
      </c>
      <c r="BC265">
        <v>9200897</v>
      </c>
      <c r="BD265">
        <v>9410223</v>
      </c>
      <c r="BE265">
        <v>9636897</v>
      </c>
      <c r="BF265">
        <v>9880673</v>
      </c>
      <c r="BG265">
        <v>10138608</v>
      </c>
      <c r="BH265">
        <v>10402727</v>
      </c>
      <c r="BI265">
        <v>10669343</v>
      </c>
      <c r="BJ265">
        <v>10937510</v>
      </c>
      <c r="BL265" t="str">
        <f t="shared" si="4"/>
        <v>Z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5"/>
  <sheetViews>
    <sheetView workbookViewId="0">
      <pane xSplit="1" ySplit="1" topLeftCell="BH2" activePane="bottomRight" state="frozen"/>
      <selection pane="topRight" activeCell="B1" sqref="B1"/>
      <selection pane="bottomLeft" activeCell="A2" sqref="A2"/>
      <selection pane="bottomRight" activeCell="BU2" sqref="BU2"/>
    </sheetView>
  </sheetViews>
  <sheetFormatPr baseColWidth="10" defaultColWidth="8.83203125" defaultRowHeight="14" x14ac:dyDescent="0"/>
  <cols>
    <col min="1" max="1" width="27.83203125" customWidth="1"/>
    <col min="2" max="2" width="8.1640625" bestFit="1" customWidth="1"/>
    <col min="3" max="3" width="4.83203125" bestFit="1" customWidth="1"/>
    <col min="4" max="4" width="13.33203125" customWidth="1"/>
    <col min="5" max="5" width="24.1640625" customWidth="1"/>
    <col min="6" max="6" width="14.6640625" customWidth="1"/>
    <col min="7" max="63" width="11.5" customWidth="1"/>
    <col min="259" max="259" width="44.1640625" customWidth="1"/>
    <col min="260" max="260" width="25.6640625" customWidth="1"/>
    <col min="261" max="261" width="24.1640625" customWidth="1"/>
    <col min="262" max="262" width="14.6640625" customWidth="1"/>
    <col min="263" max="319" width="11.5" customWidth="1"/>
    <col min="515" max="515" width="44.1640625" customWidth="1"/>
    <col min="516" max="516" width="25.6640625" customWidth="1"/>
    <col min="517" max="517" width="24.1640625" customWidth="1"/>
    <col min="518" max="518" width="14.6640625" customWidth="1"/>
    <col min="519" max="575" width="11.5" customWidth="1"/>
    <col min="771" max="771" width="44.1640625" customWidth="1"/>
    <col min="772" max="772" width="25.6640625" customWidth="1"/>
    <col min="773" max="773" width="24.1640625" customWidth="1"/>
    <col min="774" max="774" width="14.6640625" customWidth="1"/>
    <col min="775" max="831" width="11.5" customWidth="1"/>
    <col min="1027" max="1027" width="44.1640625" customWidth="1"/>
    <col min="1028" max="1028" width="25.6640625" customWidth="1"/>
    <col min="1029" max="1029" width="24.1640625" customWidth="1"/>
    <col min="1030" max="1030" width="14.6640625" customWidth="1"/>
    <col min="1031" max="1087" width="11.5" customWidth="1"/>
    <col min="1283" max="1283" width="44.1640625" customWidth="1"/>
    <col min="1284" max="1284" width="25.6640625" customWidth="1"/>
    <col min="1285" max="1285" width="24.1640625" customWidth="1"/>
    <col min="1286" max="1286" width="14.6640625" customWidth="1"/>
    <col min="1287" max="1343" width="11.5" customWidth="1"/>
    <col min="1539" max="1539" width="44.1640625" customWidth="1"/>
    <col min="1540" max="1540" width="25.6640625" customWidth="1"/>
    <col min="1541" max="1541" width="24.1640625" customWidth="1"/>
    <col min="1542" max="1542" width="14.6640625" customWidth="1"/>
    <col min="1543" max="1599" width="11.5" customWidth="1"/>
    <col min="1795" max="1795" width="44.1640625" customWidth="1"/>
    <col min="1796" max="1796" width="25.6640625" customWidth="1"/>
    <col min="1797" max="1797" width="24.1640625" customWidth="1"/>
    <col min="1798" max="1798" width="14.6640625" customWidth="1"/>
    <col min="1799" max="1855" width="11.5" customWidth="1"/>
    <col min="2051" max="2051" width="44.1640625" customWidth="1"/>
    <col min="2052" max="2052" width="25.6640625" customWidth="1"/>
    <col min="2053" max="2053" width="24.1640625" customWidth="1"/>
    <col min="2054" max="2054" width="14.6640625" customWidth="1"/>
    <col min="2055" max="2111" width="11.5" customWidth="1"/>
    <col min="2307" max="2307" width="44.1640625" customWidth="1"/>
    <col min="2308" max="2308" width="25.6640625" customWidth="1"/>
    <col min="2309" max="2309" width="24.1640625" customWidth="1"/>
    <col min="2310" max="2310" width="14.6640625" customWidth="1"/>
    <col min="2311" max="2367" width="11.5" customWidth="1"/>
    <col min="2563" max="2563" width="44.1640625" customWidth="1"/>
    <col min="2564" max="2564" width="25.6640625" customWidth="1"/>
    <col min="2565" max="2565" width="24.1640625" customWidth="1"/>
    <col min="2566" max="2566" width="14.6640625" customWidth="1"/>
    <col min="2567" max="2623" width="11.5" customWidth="1"/>
    <col min="2819" max="2819" width="44.1640625" customWidth="1"/>
    <col min="2820" max="2820" width="25.6640625" customWidth="1"/>
    <col min="2821" max="2821" width="24.1640625" customWidth="1"/>
    <col min="2822" max="2822" width="14.6640625" customWidth="1"/>
    <col min="2823" max="2879" width="11.5" customWidth="1"/>
    <col min="3075" max="3075" width="44.1640625" customWidth="1"/>
    <col min="3076" max="3076" width="25.6640625" customWidth="1"/>
    <col min="3077" max="3077" width="24.1640625" customWidth="1"/>
    <col min="3078" max="3078" width="14.6640625" customWidth="1"/>
    <col min="3079" max="3135" width="11.5" customWidth="1"/>
    <col min="3331" max="3331" width="44.1640625" customWidth="1"/>
    <col min="3332" max="3332" width="25.6640625" customWidth="1"/>
    <col min="3333" max="3333" width="24.1640625" customWidth="1"/>
    <col min="3334" max="3334" width="14.6640625" customWidth="1"/>
    <col min="3335" max="3391" width="11.5" customWidth="1"/>
    <col min="3587" max="3587" width="44.1640625" customWidth="1"/>
    <col min="3588" max="3588" width="25.6640625" customWidth="1"/>
    <col min="3589" max="3589" width="24.1640625" customWidth="1"/>
    <col min="3590" max="3590" width="14.6640625" customWidth="1"/>
    <col min="3591" max="3647" width="11.5" customWidth="1"/>
    <col min="3843" max="3843" width="44.1640625" customWidth="1"/>
    <col min="3844" max="3844" width="25.6640625" customWidth="1"/>
    <col min="3845" max="3845" width="24.1640625" customWidth="1"/>
    <col min="3846" max="3846" width="14.6640625" customWidth="1"/>
    <col min="3847" max="3903" width="11.5" customWidth="1"/>
    <col min="4099" max="4099" width="44.1640625" customWidth="1"/>
    <col min="4100" max="4100" width="25.6640625" customWidth="1"/>
    <col min="4101" max="4101" width="24.1640625" customWidth="1"/>
    <col min="4102" max="4102" width="14.6640625" customWidth="1"/>
    <col min="4103" max="4159" width="11.5" customWidth="1"/>
    <col min="4355" max="4355" width="44.1640625" customWidth="1"/>
    <col min="4356" max="4356" width="25.6640625" customWidth="1"/>
    <col min="4357" max="4357" width="24.1640625" customWidth="1"/>
    <col min="4358" max="4358" width="14.6640625" customWidth="1"/>
    <col min="4359" max="4415" width="11.5" customWidth="1"/>
    <col min="4611" max="4611" width="44.1640625" customWidth="1"/>
    <col min="4612" max="4612" width="25.6640625" customWidth="1"/>
    <col min="4613" max="4613" width="24.1640625" customWidth="1"/>
    <col min="4614" max="4614" width="14.6640625" customWidth="1"/>
    <col min="4615" max="4671" width="11.5" customWidth="1"/>
    <col min="4867" max="4867" width="44.1640625" customWidth="1"/>
    <col min="4868" max="4868" width="25.6640625" customWidth="1"/>
    <col min="4869" max="4869" width="24.1640625" customWidth="1"/>
    <col min="4870" max="4870" width="14.6640625" customWidth="1"/>
    <col min="4871" max="4927" width="11.5" customWidth="1"/>
    <col min="5123" max="5123" width="44.1640625" customWidth="1"/>
    <col min="5124" max="5124" width="25.6640625" customWidth="1"/>
    <col min="5125" max="5125" width="24.1640625" customWidth="1"/>
    <col min="5126" max="5126" width="14.6640625" customWidth="1"/>
    <col min="5127" max="5183" width="11.5" customWidth="1"/>
    <col min="5379" max="5379" width="44.1640625" customWidth="1"/>
    <col min="5380" max="5380" width="25.6640625" customWidth="1"/>
    <col min="5381" max="5381" width="24.1640625" customWidth="1"/>
    <col min="5382" max="5382" width="14.6640625" customWidth="1"/>
    <col min="5383" max="5439" width="11.5" customWidth="1"/>
    <col min="5635" max="5635" width="44.1640625" customWidth="1"/>
    <col min="5636" max="5636" width="25.6640625" customWidth="1"/>
    <col min="5637" max="5637" width="24.1640625" customWidth="1"/>
    <col min="5638" max="5638" width="14.6640625" customWidth="1"/>
    <col min="5639" max="5695" width="11.5" customWidth="1"/>
    <col min="5891" max="5891" width="44.1640625" customWidth="1"/>
    <col min="5892" max="5892" width="25.6640625" customWidth="1"/>
    <col min="5893" max="5893" width="24.1640625" customWidth="1"/>
    <col min="5894" max="5894" width="14.6640625" customWidth="1"/>
    <col min="5895" max="5951" width="11.5" customWidth="1"/>
    <col min="6147" max="6147" width="44.1640625" customWidth="1"/>
    <col min="6148" max="6148" width="25.6640625" customWidth="1"/>
    <col min="6149" max="6149" width="24.1640625" customWidth="1"/>
    <col min="6150" max="6150" width="14.6640625" customWidth="1"/>
    <col min="6151" max="6207" width="11.5" customWidth="1"/>
    <col min="6403" max="6403" width="44.1640625" customWidth="1"/>
    <col min="6404" max="6404" width="25.6640625" customWidth="1"/>
    <col min="6405" max="6405" width="24.1640625" customWidth="1"/>
    <col min="6406" max="6406" width="14.6640625" customWidth="1"/>
    <col min="6407" max="6463" width="11.5" customWidth="1"/>
    <col min="6659" max="6659" width="44.1640625" customWidth="1"/>
    <col min="6660" max="6660" width="25.6640625" customWidth="1"/>
    <col min="6661" max="6661" width="24.1640625" customWidth="1"/>
    <col min="6662" max="6662" width="14.6640625" customWidth="1"/>
    <col min="6663" max="6719" width="11.5" customWidth="1"/>
    <col min="6915" max="6915" width="44.1640625" customWidth="1"/>
    <col min="6916" max="6916" width="25.6640625" customWidth="1"/>
    <col min="6917" max="6917" width="24.1640625" customWidth="1"/>
    <col min="6918" max="6918" width="14.6640625" customWidth="1"/>
    <col min="6919" max="6975" width="11.5" customWidth="1"/>
    <col min="7171" max="7171" width="44.1640625" customWidth="1"/>
    <col min="7172" max="7172" width="25.6640625" customWidth="1"/>
    <col min="7173" max="7173" width="24.1640625" customWidth="1"/>
    <col min="7174" max="7174" width="14.6640625" customWidth="1"/>
    <col min="7175" max="7231" width="11.5" customWidth="1"/>
    <col min="7427" max="7427" width="44.1640625" customWidth="1"/>
    <col min="7428" max="7428" width="25.6640625" customWidth="1"/>
    <col min="7429" max="7429" width="24.1640625" customWidth="1"/>
    <col min="7430" max="7430" width="14.6640625" customWidth="1"/>
    <col min="7431" max="7487" width="11.5" customWidth="1"/>
    <col min="7683" max="7683" width="44.1640625" customWidth="1"/>
    <col min="7684" max="7684" width="25.6640625" customWidth="1"/>
    <col min="7685" max="7685" width="24.1640625" customWidth="1"/>
    <col min="7686" max="7686" width="14.6640625" customWidth="1"/>
    <col min="7687" max="7743" width="11.5" customWidth="1"/>
    <col min="7939" max="7939" width="44.1640625" customWidth="1"/>
    <col min="7940" max="7940" width="25.6640625" customWidth="1"/>
    <col min="7941" max="7941" width="24.1640625" customWidth="1"/>
    <col min="7942" max="7942" width="14.6640625" customWidth="1"/>
    <col min="7943" max="7999" width="11.5" customWidth="1"/>
    <col min="8195" max="8195" width="44.1640625" customWidth="1"/>
    <col min="8196" max="8196" width="25.6640625" customWidth="1"/>
    <col min="8197" max="8197" width="24.1640625" customWidth="1"/>
    <col min="8198" max="8198" width="14.6640625" customWidth="1"/>
    <col min="8199" max="8255" width="11.5" customWidth="1"/>
    <col min="8451" max="8451" width="44.1640625" customWidth="1"/>
    <col min="8452" max="8452" width="25.6640625" customWidth="1"/>
    <col min="8453" max="8453" width="24.1640625" customWidth="1"/>
    <col min="8454" max="8454" width="14.6640625" customWidth="1"/>
    <col min="8455" max="8511" width="11.5" customWidth="1"/>
    <col min="8707" max="8707" width="44.1640625" customWidth="1"/>
    <col min="8708" max="8708" width="25.6640625" customWidth="1"/>
    <col min="8709" max="8709" width="24.1640625" customWidth="1"/>
    <col min="8710" max="8710" width="14.6640625" customWidth="1"/>
    <col min="8711" max="8767" width="11.5" customWidth="1"/>
    <col min="8963" max="8963" width="44.1640625" customWidth="1"/>
    <col min="8964" max="8964" width="25.6640625" customWidth="1"/>
    <col min="8965" max="8965" width="24.1640625" customWidth="1"/>
    <col min="8966" max="8966" width="14.6640625" customWidth="1"/>
    <col min="8967" max="9023" width="11.5" customWidth="1"/>
    <col min="9219" max="9219" width="44.1640625" customWidth="1"/>
    <col min="9220" max="9220" width="25.6640625" customWidth="1"/>
    <col min="9221" max="9221" width="24.1640625" customWidth="1"/>
    <col min="9222" max="9222" width="14.6640625" customWidth="1"/>
    <col min="9223" max="9279" width="11.5" customWidth="1"/>
    <col min="9475" max="9475" width="44.1640625" customWidth="1"/>
    <col min="9476" max="9476" width="25.6640625" customWidth="1"/>
    <col min="9477" max="9477" width="24.1640625" customWidth="1"/>
    <col min="9478" max="9478" width="14.6640625" customWidth="1"/>
    <col min="9479" max="9535" width="11.5" customWidth="1"/>
    <col min="9731" max="9731" width="44.1640625" customWidth="1"/>
    <col min="9732" max="9732" width="25.6640625" customWidth="1"/>
    <col min="9733" max="9733" width="24.1640625" customWidth="1"/>
    <col min="9734" max="9734" width="14.6640625" customWidth="1"/>
    <col min="9735" max="9791" width="11.5" customWidth="1"/>
    <col min="9987" max="9987" width="44.1640625" customWidth="1"/>
    <col min="9988" max="9988" width="25.6640625" customWidth="1"/>
    <col min="9989" max="9989" width="24.1640625" customWidth="1"/>
    <col min="9990" max="9990" width="14.6640625" customWidth="1"/>
    <col min="9991" max="10047" width="11.5" customWidth="1"/>
    <col min="10243" max="10243" width="44.1640625" customWidth="1"/>
    <col min="10244" max="10244" width="25.6640625" customWidth="1"/>
    <col min="10245" max="10245" width="24.1640625" customWidth="1"/>
    <col min="10246" max="10246" width="14.6640625" customWidth="1"/>
    <col min="10247" max="10303" width="11.5" customWidth="1"/>
    <col min="10499" max="10499" width="44.1640625" customWidth="1"/>
    <col min="10500" max="10500" width="25.6640625" customWidth="1"/>
    <col min="10501" max="10501" width="24.1640625" customWidth="1"/>
    <col min="10502" max="10502" width="14.6640625" customWidth="1"/>
    <col min="10503" max="10559" width="11.5" customWidth="1"/>
    <col min="10755" max="10755" width="44.1640625" customWidth="1"/>
    <col min="10756" max="10756" width="25.6640625" customWidth="1"/>
    <col min="10757" max="10757" width="24.1640625" customWidth="1"/>
    <col min="10758" max="10758" width="14.6640625" customWidth="1"/>
    <col min="10759" max="10815" width="11.5" customWidth="1"/>
    <col min="11011" max="11011" width="44.1640625" customWidth="1"/>
    <col min="11012" max="11012" width="25.6640625" customWidth="1"/>
    <col min="11013" max="11013" width="24.1640625" customWidth="1"/>
    <col min="11014" max="11014" width="14.6640625" customWidth="1"/>
    <col min="11015" max="11071" width="11.5" customWidth="1"/>
    <col min="11267" max="11267" width="44.1640625" customWidth="1"/>
    <col min="11268" max="11268" width="25.6640625" customWidth="1"/>
    <col min="11269" max="11269" width="24.1640625" customWidth="1"/>
    <col min="11270" max="11270" width="14.6640625" customWidth="1"/>
    <col min="11271" max="11327" width="11.5" customWidth="1"/>
    <col min="11523" max="11523" width="44.1640625" customWidth="1"/>
    <col min="11524" max="11524" width="25.6640625" customWidth="1"/>
    <col min="11525" max="11525" width="24.1640625" customWidth="1"/>
    <col min="11526" max="11526" width="14.6640625" customWidth="1"/>
    <col min="11527" max="11583" width="11.5" customWidth="1"/>
    <col min="11779" max="11779" width="44.1640625" customWidth="1"/>
    <col min="11780" max="11780" width="25.6640625" customWidth="1"/>
    <col min="11781" max="11781" width="24.1640625" customWidth="1"/>
    <col min="11782" max="11782" width="14.6640625" customWidth="1"/>
    <col min="11783" max="11839" width="11.5" customWidth="1"/>
    <col min="12035" max="12035" width="44.1640625" customWidth="1"/>
    <col min="12036" max="12036" width="25.6640625" customWidth="1"/>
    <col min="12037" max="12037" width="24.1640625" customWidth="1"/>
    <col min="12038" max="12038" width="14.6640625" customWidth="1"/>
    <col min="12039" max="12095" width="11.5" customWidth="1"/>
    <col min="12291" max="12291" width="44.1640625" customWidth="1"/>
    <col min="12292" max="12292" width="25.6640625" customWidth="1"/>
    <col min="12293" max="12293" width="24.1640625" customWidth="1"/>
    <col min="12294" max="12294" width="14.6640625" customWidth="1"/>
    <col min="12295" max="12351" width="11.5" customWidth="1"/>
    <col min="12547" max="12547" width="44.1640625" customWidth="1"/>
    <col min="12548" max="12548" width="25.6640625" customWidth="1"/>
    <col min="12549" max="12549" width="24.1640625" customWidth="1"/>
    <col min="12550" max="12550" width="14.6640625" customWidth="1"/>
    <col min="12551" max="12607" width="11.5" customWidth="1"/>
    <col min="12803" max="12803" width="44.1640625" customWidth="1"/>
    <col min="12804" max="12804" width="25.6640625" customWidth="1"/>
    <col min="12805" max="12805" width="24.1640625" customWidth="1"/>
    <col min="12806" max="12806" width="14.6640625" customWidth="1"/>
    <col min="12807" max="12863" width="11.5" customWidth="1"/>
    <col min="13059" max="13059" width="44.1640625" customWidth="1"/>
    <col min="13060" max="13060" width="25.6640625" customWidth="1"/>
    <col min="13061" max="13061" width="24.1640625" customWidth="1"/>
    <col min="13062" max="13062" width="14.6640625" customWidth="1"/>
    <col min="13063" max="13119" width="11.5" customWidth="1"/>
    <col min="13315" max="13315" width="44.1640625" customWidth="1"/>
    <col min="13316" max="13316" width="25.6640625" customWidth="1"/>
    <col min="13317" max="13317" width="24.1640625" customWidth="1"/>
    <col min="13318" max="13318" width="14.6640625" customWidth="1"/>
    <col min="13319" max="13375" width="11.5" customWidth="1"/>
    <col min="13571" max="13571" width="44.1640625" customWidth="1"/>
    <col min="13572" max="13572" width="25.6640625" customWidth="1"/>
    <col min="13573" max="13573" width="24.1640625" customWidth="1"/>
    <col min="13574" max="13574" width="14.6640625" customWidth="1"/>
    <col min="13575" max="13631" width="11.5" customWidth="1"/>
    <col min="13827" max="13827" width="44.1640625" customWidth="1"/>
    <col min="13828" max="13828" width="25.6640625" customWidth="1"/>
    <col min="13829" max="13829" width="24.1640625" customWidth="1"/>
    <col min="13830" max="13830" width="14.6640625" customWidth="1"/>
    <col min="13831" max="13887" width="11.5" customWidth="1"/>
    <col min="14083" max="14083" width="44.1640625" customWidth="1"/>
    <col min="14084" max="14084" width="25.6640625" customWidth="1"/>
    <col min="14085" max="14085" width="24.1640625" customWidth="1"/>
    <col min="14086" max="14086" width="14.6640625" customWidth="1"/>
    <col min="14087" max="14143" width="11.5" customWidth="1"/>
    <col min="14339" max="14339" width="44.1640625" customWidth="1"/>
    <col min="14340" max="14340" width="25.6640625" customWidth="1"/>
    <col min="14341" max="14341" width="24.1640625" customWidth="1"/>
    <col min="14342" max="14342" width="14.6640625" customWidth="1"/>
    <col min="14343" max="14399" width="11.5" customWidth="1"/>
    <col min="14595" max="14595" width="44.1640625" customWidth="1"/>
    <col min="14596" max="14596" width="25.6640625" customWidth="1"/>
    <col min="14597" max="14597" width="24.1640625" customWidth="1"/>
    <col min="14598" max="14598" width="14.6640625" customWidth="1"/>
    <col min="14599" max="14655" width="11.5" customWidth="1"/>
    <col min="14851" max="14851" width="44.1640625" customWidth="1"/>
    <col min="14852" max="14852" width="25.6640625" customWidth="1"/>
    <col min="14853" max="14853" width="24.1640625" customWidth="1"/>
    <col min="14854" max="14854" width="14.6640625" customWidth="1"/>
    <col min="14855" max="14911" width="11.5" customWidth="1"/>
    <col min="15107" max="15107" width="44.1640625" customWidth="1"/>
    <col min="15108" max="15108" width="25.6640625" customWidth="1"/>
    <col min="15109" max="15109" width="24.1640625" customWidth="1"/>
    <col min="15110" max="15110" width="14.6640625" customWidth="1"/>
    <col min="15111" max="15167" width="11.5" customWidth="1"/>
    <col min="15363" max="15363" width="44.1640625" customWidth="1"/>
    <col min="15364" max="15364" width="25.6640625" customWidth="1"/>
    <col min="15365" max="15365" width="24.1640625" customWidth="1"/>
    <col min="15366" max="15366" width="14.6640625" customWidth="1"/>
    <col min="15367" max="15423" width="11.5" customWidth="1"/>
    <col min="15619" max="15619" width="44.1640625" customWidth="1"/>
    <col min="15620" max="15620" width="25.6640625" customWidth="1"/>
    <col min="15621" max="15621" width="24.1640625" customWidth="1"/>
    <col min="15622" max="15622" width="14.6640625" customWidth="1"/>
    <col min="15623" max="15679" width="11.5" customWidth="1"/>
    <col min="15875" max="15875" width="44.1640625" customWidth="1"/>
    <col min="15876" max="15876" width="25.6640625" customWidth="1"/>
    <col min="15877" max="15877" width="24.1640625" customWidth="1"/>
    <col min="15878" max="15878" width="14.6640625" customWidth="1"/>
    <col min="15879" max="15935" width="11.5" customWidth="1"/>
    <col min="16131" max="16131" width="44.1640625" customWidth="1"/>
    <col min="16132" max="16132" width="25.6640625" customWidth="1"/>
    <col min="16133" max="16133" width="24.1640625" customWidth="1"/>
    <col min="16134" max="16134" width="14.6640625" customWidth="1"/>
    <col min="16135" max="16191" width="11.5" customWidth="1"/>
  </cols>
  <sheetData>
    <row r="1" spans="1:75">
      <c r="A1" t="s">
        <v>532</v>
      </c>
      <c r="B1" t="s">
        <v>592</v>
      </c>
      <c r="C1" t="s">
        <v>553</v>
      </c>
      <c r="D1" t="s">
        <v>531</v>
      </c>
      <c r="E1" t="s">
        <v>530</v>
      </c>
      <c r="F1" t="s">
        <v>529</v>
      </c>
      <c r="G1" s="8">
        <v>1960</v>
      </c>
      <c r="H1" s="8">
        <v>1961</v>
      </c>
      <c r="I1" s="8">
        <v>1962</v>
      </c>
      <c r="J1" s="8">
        <v>1963</v>
      </c>
      <c r="K1" s="8">
        <v>1964</v>
      </c>
      <c r="L1" s="8">
        <v>1965</v>
      </c>
      <c r="M1" s="8">
        <v>1966</v>
      </c>
      <c r="N1" s="8">
        <v>1967</v>
      </c>
      <c r="O1" s="8">
        <v>1968</v>
      </c>
      <c r="P1" s="8">
        <v>1969</v>
      </c>
      <c r="Q1" s="8">
        <v>1970</v>
      </c>
      <c r="R1" s="8">
        <v>1971</v>
      </c>
      <c r="S1" s="8">
        <v>1972</v>
      </c>
      <c r="T1" s="8">
        <v>1973</v>
      </c>
      <c r="U1" s="8">
        <v>1974</v>
      </c>
      <c r="V1" s="8">
        <v>1975</v>
      </c>
      <c r="W1" s="8">
        <v>1976</v>
      </c>
      <c r="X1" s="8">
        <v>1977</v>
      </c>
      <c r="Y1" s="8">
        <v>1978</v>
      </c>
      <c r="Z1" s="8">
        <v>1979</v>
      </c>
      <c r="AA1" s="8">
        <v>1980</v>
      </c>
      <c r="AB1" s="8">
        <v>1981</v>
      </c>
      <c r="AC1" s="8">
        <v>1982</v>
      </c>
      <c r="AD1" s="8">
        <v>1983</v>
      </c>
      <c r="AE1" s="8">
        <v>1984</v>
      </c>
      <c r="AF1" s="8">
        <v>1985</v>
      </c>
      <c r="AG1" s="8">
        <v>1986</v>
      </c>
      <c r="AH1" s="8">
        <v>1987</v>
      </c>
      <c r="AI1" s="8">
        <v>1988</v>
      </c>
      <c r="AJ1" s="8">
        <v>1989</v>
      </c>
      <c r="AK1" s="8">
        <v>1990</v>
      </c>
      <c r="AL1" s="8">
        <v>1991</v>
      </c>
      <c r="AM1" s="8">
        <v>1992</v>
      </c>
      <c r="AN1" s="8">
        <v>1993</v>
      </c>
      <c r="AO1" s="8">
        <v>1994</v>
      </c>
      <c r="AP1" s="8">
        <v>1995</v>
      </c>
      <c r="AQ1" s="8">
        <v>1996</v>
      </c>
      <c r="AR1" s="8">
        <v>1997</v>
      </c>
      <c r="AS1" s="8">
        <v>1998</v>
      </c>
      <c r="AT1" s="8">
        <v>1999</v>
      </c>
      <c r="AU1" s="8">
        <v>2000</v>
      </c>
      <c r="AV1" s="8">
        <v>2001</v>
      </c>
      <c r="AW1" s="8">
        <v>2002</v>
      </c>
      <c r="AX1" s="8">
        <v>2003</v>
      </c>
      <c r="AY1" s="8">
        <v>2004</v>
      </c>
      <c r="AZ1" s="8">
        <v>2005</v>
      </c>
      <c r="BA1" s="8">
        <v>2006</v>
      </c>
      <c r="BB1" s="8">
        <v>2007</v>
      </c>
      <c r="BC1" s="8">
        <v>2008</v>
      </c>
      <c r="BD1" s="8">
        <v>2009</v>
      </c>
      <c r="BE1" s="8">
        <v>2010</v>
      </c>
      <c r="BF1" s="8">
        <v>2011</v>
      </c>
      <c r="BG1" s="8">
        <v>2012</v>
      </c>
      <c r="BH1" s="8">
        <v>2013</v>
      </c>
      <c r="BI1" s="8">
        <v>2014</v>
      </c>
      <c r="BJ1" s="8">
        <v>2015</v>
      </c>
      <c r="BK1" s="8">
        <v>2016</v>
      </c>
      <c r="BN1" t="s">
        <v>655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U1" t="s">
        <v>639</v>
      </c>
      <c r="BV1" t="s">
        <v>641</v>
      </c>
      <c r="BW1" t="s">
        <v>640</v>
      </c>
    </row>
    <row r="2" spans="1:75">
      <c r="A2" t="s">
        <v>528</v>
      </c>
      <c r="B2">
        <v>1</v>
      </c>
      <c r="C2" t="s">
        <v>539</v>
      </c>
      <c r="D2" t="s">
        <v>527</v>
      </c>
      <c r="E2" t="s">
        <v>545</v>
      </c>
      <c r="F2" t="s">
        <v>546</v>
      </c>
      <c r="AO2">
        <v>17342.471939574487</v>
      </c>
      <c r="AP2">
        <v>16441.790636191578</v>
      </c>
      <c r="AQ2">
        <v>16585.195530726258</v>
      </c>
      <c r="AR2">
        <v>17926.572836116538</v>
      </c>
      <c r="AS2">
        <v>19081.351656124982</v>
      </c>
      <c r="AT2">
        <v>19356.203389490074</v>
      </c>
      <c r="AU2">
        <v>20620.700625917478</v>
      </c>
      <c r="AV2">
        <v>20670.655663549293</v>
      </c>
      <c r="AW2">
        <v>20434.299436447691</v>
      </c>
      <c r="AX2">
        <v>20834.510199013097</v>
      </c>
      <c r="AY2">
        <v>22567.824924890756</v>
      </c>
      <c r="AZ2">
        <v>23302.831988005506</v>
      </c>
      <c r="BA2">
        <v>24014.944267050098</v>
      </c>
      <c r="BB2">
        <v>25921.026051998026</v>
      </c>
      <c r="BC2">
        <v>27546.899389803446</v>
      </c>
      <c r="BD2">
        <v>24631.434860416692</v>
      </c>
      <c r="BE2">
        <v>24271.940420526662</v>
      </c>
      <c r="BF2">
        <v>25324.720362466935</v>
      </c>
      <c r="BN2">
        <f>IFERROR(RANK(AU2,$AU$2:$AU$265),"")</f>
        <v>37</v>
      </c>
      <c r="BO2">
        <f>VLOOKUP(A2,RUR.POP!$A$1:$BJ$265,62,FALSE)</f>
        <v>61526</v>
      </c>
      <c r="BP2" t="str">
        <f>IF(AND(BO2&gt;=20000000,C2="C"),BN2,"")</f>
        <v/>
      </c>
      <c r="BQ2" t="str">
        <f>IFERROR(RANK(BP2,$BP$2:$BP$265,1),"")</f>
        <v/>
      </c>
      <c r="BR2">
        <f>AU2</f>
        <v>20620.700625917478</v>
      </c>
      <c r="BS2" t="str">
        <f>A2</f>
        <v>Aruba</v>
      </c>
      <c r="BU2">
        <f>MAX(G2:BK2)</f>
        <v>27546.899389803446</v>
      </c>
      <c r="BV2">
        <f>MATCH(BU2,G2:BK2,0)</f>
        <v>49</v>
      </c>
      <c r="BW2">
        <f>INDEX($G$1:$BK$1,BV2)</f>
        <v>2008</v>
      </c>
    </row>
    <row r="3" spans="1:75">
      <c r="A3" t="s">
        <v>526</v>
      </c>
      <c r="B3">
        <f>B2+1</f>
        <v>2</v>
      </c>
      <c r="C3" t="s">
        <v>539</v>
      </c>
      <c r="D3" t="s">
        <v>525</v>
      </c>
      <c r="E3" t="s">
        <v>545</v>
      </c>
      <c r="F3" t="s">
        <v>546</v>
      </c>
      <c r="G3">
        <v>59.777326508393365</v>
      </c>
      <c r="H3">
        <v>59.878152808947149</v>
      </c>
      <c r="I3">
        <v>58.492873832347918</v>
      </c>
      <c r="J3">
        <v>78.782758036289152</v>
      </c>
      <c r="K3">
        <v>82.208443859440052</v>
      </c>
      <c r="L3">
        <v>101.29047127416686</v>
      </c>
      <c r="M3">
        <v>137.89936189695419</v>
      </c>
      <c r="N3">
        <v>161.32200008848071</v>
      </c>
      <c r="O3">
        <v>129.50665384425091</v>
      </c>
      <c r="P3">
        <v>129.79854140837475</v>
      </c>
      <c r="Q3">
        <v>157.18742238923258</v>
      </c>
      <c r="R3">
        <v>160.37283555415425</v>
      </c>
      <c r="S3">
        <v>136.11701438119931</v>
      </c>
      <c r="T3">
        <v>144.11031892926619</v>
      </c>
      <c r="U3">
        <v>174.94203831953956</v>
      </c>
      <c r="V3">
        <v>187.97560401372581</v>
      </c>
      <c r="W3">
        <v>199.02617272905144</v>
      </c>
      <c r="X3">
        <v>226.00534375930474</v>
      </c>
      <c r="Y3">
        <v>249.28738626179441</v>
      </c>
      <c r="Z3">
        <v>277.90074166507793</v>
      </c>
      <c r="AA3">
        <v>274.88085870152054</v>
      </c>
      <c r="AB3">
        <v>266.49304180870485</v>
      </c>
      <c r="AV3">
        <v>117.40969079495471</v>
      </c>
      <c r="AW3">
        <v>187.84509495538848</v>
      </c>
      <c r="AX3">
        <v>198.7285435522914</v>
      </c>
      <c r="AY3">
        <v>219.14135278546516</v>
      </c>
      <c r="AZ3">
        <v>250.29412990949015</v>
      </c>
      <c r="BA3">
        <v>272.56307701814666</v>
      </c>
      <c r="BB3">
        <v>369.83579596982338</v>
      </c>
      <c r="BC3">
        <v>373.36111630003631</v>
      </c>
      <c r="BD3">
        <v>445.89329792374406</v>
      </c>
      <c r="BE3">
        <v>553.30028938306361</v>
      </c>
      <c r="BF3">
        <v>603.5370230624103</v>
      </c>
      <c r="BG3">
        <v>669.00905088802836</v>
      </c>
      <c r="BH3">
        <v>631.74497064152695</v>
      </c>
      <c r="BI3">
        <v>612.06965139119757</v>
      </c>
      <c r="BJ3">
        <v>584.0259020557786</v>
      </c>
      <c r="BK3">
        <v>561.77874626950199</v>
      </c>
      <c r="BN3" t="str">
        <f t="shared" ref="BN3:BN66" si="0">IFERROR(RANK(AU3,$AU$2:$AU$265),"")</f>
        <v/>
      </c>
      <c r="BO3">
        <f>VLOOKUP(A3,RUR.POP!$A$1:$BJ$265,62,FALSE)</f>
        <v>25253157</v>
      </c>
      <c r="BP3" t="str">
        <f t="shared" ref="BP3:BP66" si="1">IF(AND(BO3&gt;=20000000,C3="C"),BN3,"")</f>
        <v/>
      </c>
      <c r="BQ3" t="str">
        <f t="shared" ref="BQ3:BQ66" si="2">IFERROR(RANK(BP3,$BP$2:$BP$265,1),"")</f>
        <v/>
      </c>
      <c r="BR3">
        <f t="shared" ref="BR3:BR66" si="3">AU3</f>
        <v>0</v>
      </c>
      <c r="BS3" t="str">
        <f t="shared" ref="BS3:BS66" si="4">A3</f>
        <v>Afghanistan</v>
      </c>
      <c r="BU3">
        <f t="shared" ref="BU3:BU66" si="5">MAX(G3:BK3)</f>
        <v>669.00905088802836</v>
      </c>
      <c r="BV3">
        <f t="shared" ref="BV3:BV66" si="6">MATCH(BU3,G3:BK3,0)</f>
        <v>53</v>
      </c>
      <c r="BW3">
        <f t="shared" ref="BW3:BW66" si="7">INDEX($G$1:$BK$1,BV3)</f>
        <v>2012</v>
      </c>
    </row>
    <row r="4" spans="1:75">
      <c r="A4" t="s">
        <v>524</v>
      </c>
      <c r="B4">
        <f t="shared" ref="B4:B67" si="8">B3+1</f>
        <v>3</v>
      </c>
      <c r="C4" t="s">
        <v>539</v>
      </c>
      <c r="D4" t="s">
        <v>523</v>
      </c>
      <c r="E4" t="s">
        <v>545</v>
      </c>
      <c r="F4" t="s">
        <v>546</v>
      </c>
      <c r="AF4">
        <v>630.07498496184917</v>
      </c>
      <c r="AG4">
        <v>612.07484038462883</v>
      </c>
      <c r="AH4">
        <v>595.85775438861208</v>
      </c>
      <c r="AI4">
        <v>580.55502487149749</v>
      </c>
      <c r="AJ4">
        <v>847.76672420738998</v>
      </c>
      <c r="AK4">
        <v>823.79218433663186</v>
      </c>
      <c r="AL4">
        <v>965.36129635042823</v>
      </c>
      <c r="AM4">
        <v>438.32051960146532</v>
      </c>
      <c r="AN4">
        <v>393.78452085039766</v>
      </c>
      <c r="AO4">
        <v>293.27822240508152</v>
      </c>
      <c r="AP4">
        <v>353.1820450991695</v>
      </c>
      <c r="AQ4">
        <v>512.62096588767224</v>
      </c>
      <c r="AR4">
        <v>506.88495219344316</v>
      </c>
      <c r="AS4">
        <v>415.69334585798697</v>
      </c>
      <c r="AT4">
        <v>385.7688534728544</v>
      </c>
      <c r="AU4">
        <v>555.29694186333404</v>
      </c>
      <c r="AV4">
        <v>526.16874299685423</v>
      </c>
      <c r="AW4">
        <v>711.1817159534919</v>
      </c>
      <c r="AX4">
        <v>779.46830559870261</v>
      </c>
      <c r="AY4">
        <v>1041.0868439286216</v>
      </c>
      <c r="AZ4">
        <v>1443.9919285637382</v>
      </c>
      <c r="BA4">
        <v>2062.4151494257735</v>
      </c>
      <c r="BB4">
        <v>2878.8371439307853</v>
      </c>
      <c r="BC4">
        <v>3868.5788828974805</v>
      </c>
      <c r="BD4">
        <v>3347.8448503364389</v>
      </c>
      <c r="BE4">
        <v>3529.0534817375697</v>
      </c>
      <c r="BF4">
        <v>4299.012888779218</v>
      </c>
      <c r="BG4">
        <v>4598.2499876544071</v>
      </c>
      <c r="BH4">
        <v>4804.6168835472445</v>
      </c>
      <c r="BI4">
        <v>4709.3120236738378</v>
      </c>
      <c r="BJ4">
        <v>3695.7937481465606</v>
      </c>
      <c r="BK4">
        <v>3110.8081826301259</v>
      </c>
      <c r="BN4">
        <f t="shared" si="0"/>
        <v>187</v>
      </c>
      <c r="BO4">
        <f>VLOOKUP(A4,RUR.POP!$A$1:$BJ$265,62,FALSE)</f>
        <v>15899557</v>
      </c>
      <c r="BP4" t="str">
        <f t="shared" si="1"/>
        <v/>
      </c>
      <c r="BQ4" t="str">
        <f t="shared" si="2"/>
        <v/>
      </c>
      <c r="BR4">
        <f t="shared" si="3"/>
        <v>555.29694186333404</v>
      </c>
      <c r="BS4" t="str">
        <f t="shared" si="4"/>
        <v>Angola</v>
      </c>
      <c r="BU4">
        <f t="shared" si="5"/>
        <v>4804.6168835472445</v>
      </c>
      <c r="BV4">
        <f t="shared" si="6"/>
        <v>54</v>
      </c>
      <c r="BW4">
        <f t="shared" si="7"/>
        <v>2013</v>
      </c>
    </row>
    <row r="5" spans="1:75">
      <c r="A5" t="s">
        <v>522</v>
      </c>
      <c r="B5">
        <f t="shared" si="8"/>
        <v>4</v>
      </c>
      <c r="C5" t="s">
        <v>539</v>
      </c>
      <c r="D5" t="s">
        <v>521</v>
      </c>
      <c r="E5" t="s">
        <v>545</v>
      </c>
      <c r="F5" t="s">
        <v>546</v>
      </c>
      <c r="AE5">
        <v>662.52005230905354</v>
      </c>
      <c r="AF5">
        <v>662.91479256712807</v>
      </c>
      <c r="AG5">
        <v>719.15729570391409</v>
      </c>
      <c r="AH5">
        <v>699.3842920866972</v>
      </c>
      <c r="AI5">
        <v>676.56673252001065</v>
      </c>
      <c r="AJ5">
        <v>723.40961023785121</v>
      </c>
      <c r="AK5">
        <v>639.46389928989197</v>
      </c>
      <c r="AL5">
        <v>348.71131778698151</v>
      </c>
      <c r="AM5">
        <v>218.49216590263268</v>
      </c>
      <c r="AN5">
        <v>380.52737108427544</v>
      </c>
      <c r="AO5">
        <v>619.06516344713873</v>
      </c>
      <c r="AP5">
        <v>760.55937577409293</v>
      </c>
      <c r="AQ5">
        <v>1046.3585107075442</v>
      </c>
      <c r="AR5">
        <v>749.58464901463958</v>
      </c>
      <c r="AS5">
        <v>865.30216176988802</v>
      </c>
      <c r="AT5">
        <v>1098.4254634067738</v>
      </c>
      <c r="AU5">
        <v>1175.7889807947081</v>
      </c>
      <c r="AV5">
        <v>1326.9703392980857</v>
      </c>
      <c r="AW5">
        <v>1453.6427765717483</v>
      </c>
      <c r="AX5">
        <v>1890.6815573351439</v>
      </c>
      <c r="AY5">
        <v>2416.5882350519437</v>
      </c>
      <c r="AZ5">
        <v>2709.1429306138602</v>
      </c>
      <c r="BA5">
        <v>3005.0129033185094</v>
      </c>
      <c r="BB5">
        <v>3603.0136853663798</v>
      </c>
      <c r="BC5">
        <v>4370.5396465314798</v>
      </c>
      <c r="BD5">
        <v>4114.1365449094519</v>
      </c>
      <c r="BE5">
        <v>4094.3588319191758</v>
      </c>
      <c r="BF5">
        <v>4437.1780684360792</v>
      </c>
      <c r="BG5">
        <v>4247.6143082624594</v>
      </c>
      <c r="BH5">
        <v>4414.7231395733234</v>
      </c>
      <c r="BI5">
        <v>4575.7637866622108</v>
      </c>
      <c r="BJ5">
        <v>3954.0227832600899</v>
      </c>
      <c r="BK5">
        <v>4146.8962504619785</v>
      </c>
      <c r="BN5">
        <f t="shared" si="0"/>
        <v>157</v>
      </c>
      <c r="BO5">
        <f>VLOOKUP(A5,RUR.POP!$A$1:$BJ$265,62,FALSE)</f>
        <v>1197148</v>
      </c>
      <c r="BP5" t="str">
        <f t="shared" si="1"/>
        <v/>
      </c>
      <c r="BQ5" t="str">
        <f t="shared" si="2"/>
        <v/>
      </c>
      <c r="BR5">
        <f t="shared" si="3"/>
        <v>1175.7889807947081</v>
      </c>
      <c r="BS5" t="str">
        <f t="shared" si="4"/>
        <v>Albania</v>
      </c>
      <c r="BU5">
        <f t="shared" si="5"/>
        <v>4575.7637866622108</v>
      </c>
      <c r="BV5">
        <f t="shared" si="6"/>
        <v>55</v>
      </c>
      <c r="BW5">
        <f t="shared" si="7"/>
        <v>2014</v>
      </c>
    </row>
    <row r="6" spans="1:75">
      <c r="A6" t="s">
        <v>520</v>
      </c>
      <c r="B6">
        <f t="shared" si="8"/>
        <v>5</v>
      </c>
      <c r="C6" t="s">
        <v>539</v>
      </c>
      <c r="D6" t="s">
        <v>519</v>
      </c>
      <c r="E6" t="s">
        <v>545</v>
      </c>
      <c r="F6" t="s">
        <v>546</v>
      </c>
      <c r="Q6">
        <v>3238.5568497732852</v>
      </c>
      <c r="R6">
        <v>3498.1736515231987</v>
      </c>
      <c r="S6">
        <v>4217.1735811425297</v>
      </c>
      <c r="T6">
        <v>5342.1685604420836</v>
      </c>
      <c r="U6">
        <v>6319.739033848371</v>
      </c>
      <c r="V6">
        <v>7169.1010055955585</v>
      </c>
      <c r="W6">
        <v>7152.3751336105079</v>
      </c>
      <c r="X6">
        <v>7751.3702157589105</v>
      </c>
      <c r="Y6">
        <v>9129.7061851807957</v>
      </c>
      <c r="Z6">
        <v>11820.849392832532</v>
      </c>
      <c r="AA6">
        <v>12377.411645687676</v>
      </c>
      <c r="AB6">
        <v>10372.232834745</v>
      </c>
      <c r="AC6">
        <v>9610.2663083157458</v>
      </c>
      <c r="AD6">
        <v>8022.6547812816143</v>
      </c>
      <c r="AE6">
        <v>7728.9066945694276</v>
      </c>
      <c r="AF6">
        <v>7774.3938290347769</v>
      </c>
      <c r="AG6">
        <v>10361.815982025491</v>
      </c>
      <c r="AH6">
        <v>12616.167565928967</v>
      </c>
      <c r="AI6">
        <v>14304.356964578456</v>
      </c>
      <c r="AJ6">
        <v>15166.437850753999</v>
      </c>
      <c r="AK6">
        <v>18878.505969298818</v>
      </c>
      <c r="AL6">
        <v>19532.540150452489</v>
      </c>
      <c r="AM6">
        <v>20547.711789789653</v>
      </c>
      <c r="AN6">
        <v>16516.471027220377</v>
      </c>
      <c r="AO6">
        <v>16234.809010201207</v>
      </c>
      <c r="AP6">
        <v>18461.064858151207</v>
      </c>
      <c r="AQ6">
        <v>19017.174590224091</v>
      </c>
      <c r="AR6">
        <v>18353.059721847323</v>
      </c>
      <c r="AS6">
        <v>18894.521496322672</v>
      </c>
      <c r="AT6">
        <v>19261.710503888582</v>
      </c>
      <c r="AU6">
        <v>21435.926404127149</v>
      </c>
      <c r="AV6">
        <v>22037.360554368406</v>
      </c>
      <c r="AW6">
        <v>24518.343061822256</v>
      </c>
      <c r="AX6">
        <v>32438.683900918539</v>
      </c>
      <c r="AY6">
        <v>38255.950498971142</v>
      </c>
      <c r="AZ6">
        <v>41185.989020693232</v>
      </c>
      <c r="BA6">
        <v>43666.985144989041</v>
      </c>
      <c r="BB6">
        <v>48510.467282622114</v>
      </c>
      <c r="BC6">
        <v>47712.299080942197</v>
      </c>
      <c r="BD6">
        <v>43215.687012951545</v>
      </c>
      <c r="BE6">
        <v>39627.663516339933</v>
      </c>
      <c r="BF6">
        <v>40919.183278595337</v>
      </c>
      <c r="BG6">
        <v>38167.095746249317</v>
      </c>
      <c r="BH6">
        <v>40215.43531740766</v>
      </c>
      <c r="BN6">
        <f t="shared" si="0"/>
        <v>34</v>
      </c>
      <c r="BO6">
        <f>VLOOKUP(A6,RUR.POP!$A$1:$BJ$265,62,FALSE)</f>
        <v>11892</v>
      </c>
      <c r="BP6" t="str">
        <f t="shared" si="1"/>
        <v/>
      </c>
      <c r="BQ6" t="str">
        <f t="shared" si="2"/>
        <v/>
      </c>
      <c r="BR6">
        <f t="shared" si="3"/>
        <v>21435.926404127149</v>
      </c>
      <c r="BS6" t="str">
        <f t="shared" si="4"/>
        <v>Andorra</v>
      </c>
      <c r="BU6">
        <f t="shared" si="5"/>
        <v>48510.467282622114</v>
      </c>
      <c r="BV6">
        <f t="shared" si="6"/>
        <v>48</v>
      </c>
      <c r="BW6">
        <f t="shared" si="7"/>
        <v>2007</v>
      </c>
    </row>
    <row r="7" spans="1:75">
      <c r="A7" t="s">
        <v>518</v>
      </c>
      <c r="B7">
        <f t="shared" si="8"/>
        <v>6</v>
      </c>
      <c r="C7" t="s">
        <v>536</v>
      </c>
      <c r="D7" t="s">
        <v>517</v>
      </c>
      <c r="E7" t="s">
        <v>545</v>
      </c>
      <c r="F7" t="s">
        <v>546</v>
      </c>
      <c r="O7">
        <v>222.68885111879487</v>
      </c>
      <c r="P7">
        <v>238.9096770722806</v>
      </c>
      <c r="Q7">
        <v>256.42088729106382</v>
      </c>
      <c r="R7">
        <v>289.54500599355293</v>
      </c>
      <c r="S7">
        <v>335.08367016898632</v>
      </c>
      <c r="T7">
        <v>414.09739868178599</v>
      </c>
      <c r="U7">
        <v>769.19015721494645</v>
      </c>
      <c r="V7">
        <v>826.00325035222534</v>
      </c>
      <c r="W7">
        <v>996.65454727831332</v>
      </c>
      <c r="X7">
        <v>1114.4003483974477</v>
      </c>
      <c r="Y7">
        <v>1182.827294067042</v>
      </c>
      <c r="Z7">
        <v>1550.235983414467</v>
      </c>
      <c r="AA7">
        <v>2041.0314179704417</v>
      </c>
      <c r="AB7">
        <v>2037.9352320337455</v>
      </c>
      <c r="AC7">
        <v>1837.6599206857472</v>
      </c>
      <c r="AD7">
        <v>1670.0703748514784</v>
      </c>
      <c r="AE7">
        <v>1641.3812215463035</v>
      </c>
      <c r="AF7">
        <v>1572.0508262801036</v>
      </c>
      <c r="AG7">
        <v>1451.7237530565567</v>
      </c>
      <c r="AH7">
        <v>1525.7040563592063</v>
      </c>
      <c r="AI7">
        <v>1458.4333023012437</v>
      </c>
      <c r="AJ7">
        <v>1486.825975684171</v>
      </c>
      <c r="AK7">
        <v>1988.458739771595</v>
      </c>
      <c r="AL7">
        <v>1905.2091554216208</v>
      </c>
      <c r="AM7">
        <v>2004.6339795469391</v>
      </c>
      <c r="AN7">
        <v>1974.8905900683164</v>
      </c>
      <c r="AO7">
        <v>1970.3157349885532</v>
      </c>
      <c r="AP7">
        <v>2053.7214208628006</v>
      </c>
      <c r="AQ7">
        <v>2216.7751237846942</v>
      </c>
      <c r="AR7">
        <v>2300.5881269061006</v>
      </c>
      <c r="AS7">
        <v>2172.8480055304794</v>
      </c>
      <c r="AT7">
        <v>2316.4592925294492</v>
      </c>
      <c r="AU7">
        <v>2589.6484501461432</v>
      </c>
      <c r="AV7">
        <v>2495.3663120119782</v>
      </c>
      <c r="AW7">
        <v>2462.7914416264266</v>
      </c>
      <c r="AX7">
        <v>2721.6157208270502</v>
      </c>
      <c r="AY7">
        <v>3117.660806012439</v>
      </c>
      <c r="AZ7">
        <v>3745.7909299171924</v>
      </c>
      <c r="BA7">
        <v>4336.7185834117663</v>
      </c>
      <c r="BB7">
        <v>4937.5982177301012</v>
      </c>
      <c r="BC7">
        <v>6114.0399593607199</v>
      </c>
      <c r="BD7">
        <v>5157.2528982767235</v>
      </c>
      <c r="BE7">
        <v>5916.3296235111256</v>
      </c>
      <c r="BF7">
        <v>6856.5936784574287</v>
      </c>
      <c r="BG7">
        <v>7341.2398920000278</v>
      </c>
      <c r="BH7">
        <v>7435.8891209302792</v>
      </c>
      <c r="BI7">
        <v>7446.3696607244356</v>
      </c>
      <c r="BJ7">
        <v>6430.0719573675069</v>
      </c>
      <c r="BK7">
        <v>6153.0695472878506</v>
      </c>
      <c r="BN7">
        <f t="shared" si="0"/>
        <v>108</v>
      </c>
      <c r="BO7">
        <f>VLOOKUP(A7,RUR.POP!$A$1:$BJ$265,62,FALSE)</f>
        <v>170328354</v>
      </c>
      <c r="BP7" t="str">
        <f t="shared" si="1"/>
        <v/>
      </c>
      <c r="BQ7" t="str">
        <f t="shared" si="2"/>
        <v/>
      </c>
      <c r="BR7">
        <f t="shared" si="3"/>
        <v>2589.6484501461432</v>
      </c>
      <c r="BS7" t="str">
        <f t="shared" si="4"/>
        <v>Arab World</v>
      </c>
      <c r="BU7">
        <f t="shared" si="5"/>
        <v>7446.3696607244356</v>
      </c>
      <c r="BV7">
        <f t="shared" si="6"/>
        <v>55</v>
      </c>
      <c r="BW7">
        <f t="shared" si="7"/>
        <v>2014</v>
      </c>
    </row>
    <row r="8" spans="1:75">
      <c r="A8" t="s">
        <v>516</v>
      </c>
      <c r="B8">
        <f t="shared" si="8"/>
        <v>7</v>
      </c>
      <c r="C8" t="s">
        <v>539</v>
      </c>
      <c r="D8" t="s">
        <v>515</v>
      </c>
      <c r="E8" t="s">
        <v>545</v>
      </c>
      <c r="F8" t="s">
        <v>546</v>
      </c>
      <c r="V8">
        <v>26556.080029911012</v>
      </c>
      <c r="W8">
        <v>29698.16922209931</v>
      </c>
      <c r="X8">
        <v>33245.836098637388</v>
      </c>
      <c r="Y8">
        <v>27897.327093577238</v>
      </c>
      <c r="Z8">
        <v>32798.478233853843</v>
      </c>
      <c r="AA8">
        <v>41825.995457574034</v>
      </c>
      <c r="AB8">
        <v>44012.333067279018</v>
      </c>
      <c r="AC8">
        <v>39193.740972627907</v>
      </c>
      <c r="AD8">
        <v>34159.037352670712</v>
      </c>
      <c r="AE8">
        <v>31709.254334090536</v>
      </c>
      <c r="AF8">
        <v>29189.167789230411</v>
      </c>
      <c r="AG8">
        <v>23056.104527180796</v>
      </c>
      <c r="AH8">
        <v>23312.929526161286</v>
      </c>
      <c r="AI8">
        <v>21907.597977360489</v>
      </c>
      <c r="AJ8">
        <v>23612.745196968364</v>
      </c>
      <c r="AK8">
        <v>27256.29094283517</v>
      </c>
      <c r="AL8">
        <v>26168.266623103555</v>
      </c>
      <c r="AM8">
        <v>25993.558007767038</v>
      </c>
      <c r="AN8">
        <v>25199.349577144643</v>
      </c>
      <c r="AO8">
        <v>25467.192219063458</v>
      </c>
      <c r="AP8">
        <v>26847.080053194964</v>
      </c>
      <c r="AQ8">
        <v>28615.582141012645</v>
      </c>
      <c r="AR8">
        <v>29199.52461085904</v>
      </c>
      <c r="AS8">
        <v>26663.308704518564</v>
      </c>
      <c r="AT8">
        <v>28260.005016782838</v>
      </c>
      <c r="AU8">
        <v>33071.268686942203</v>
      </c>
      <c r="AV8">
        <v>31061.529345423485</v>
      </c>
      <c r="AW8">
        <v>31311.359356215224</v>
      </c>
      <c r="AX8">
        <v>33230.523180729113</v>
      </c>
      <c r="AY8">
        <v>36161.170606829117</v>
      </c>
      <c r="AZ8">
        <v>39439.801967928426</v>
      </c>
      <c r="BA8">
        <v>42372.221662365751</v>
      </c>
      <c r="BB8">
        <v>42672.613229485716</v>
      </c>
      <c r="BC8">
        <v>45758.905535662721</v>
      </c>
      <c r="BD8">
        <v>33072.575166371891</v>
      </c>
      <c r="BE8">
        <v>35049.1483167837</v>
      </c>
      <c r="BF8">
        <v>40462.312090419189</v>
      </c>
      <c r="BG8">
        <v>42112.235648396301</v>
      </c>
      <c r="BH8">
        <v>43350.64268174109</v>
      </c>
      <c r="BI8">
        <v>44449.740348713829</v>
      </c>
      <c r="BJ8">
        <v>39101.746890105453</v>
      </c>
      <c r="BK8">
        <v>37622.207457593206</v>
      </c>
      <c r="BN8">
        <f t="shared" si="0"/>
        <v>11</v>
      </c>
      <c r="BO8">
        <f>VLOOKUP(A8,RUR.POP!$A$1:$BJ$265,62,FALSE)</f>
        <v>1315914</v>
      </c>
      <c r="BP8" t="str">
        <f t="shared" si="1"/>
        <v/>
      </c>
      <c r="BQ8" t="str">
        <f t="shared" si="2"/>
        <v/>
      </c>
      <c r="BR8">
        <f t="shared" si="3"/>
        <v>33071.268686942203</v>
      </c>
      <c r="BS8" t="str">
        <f t="shared" si="4"/>
        <v>United Arab Emirates</v>
      </c>
      <c r="BU8">
        <f t="shared" si="5"/>
        <v>45758.905535662721</v>
      </c>
      <c r="BV8">
        <f t="shared" si="6"/>
        <v>49</v>
      </c>
      <c r="BW8">
        <f t="shared" si="7"/>
        <v>2008</v>
      </c>
    </row>
    <row r="9" spans="1:75">
      <c r="A9" t="s">
        <v>1</v>
      </c>
      <c r="B9">
        <f t="shared" si="8"/>
        <v>8</v>
      </c>
      <c r="C9" t="s">
        <v>539</v>
      </c>
      <c r="D9" t="s">
        <v>514</v>
      </c>
      <c r="E9" t="s">
        <v>545</v>
      </c>
      <c r="F9" t="s">
        <v>546</v>
      </c>
      <c r="I9">
        <v>1148.579957066632</v>
      </c>
      <c r="J9">
        <v>845.07718420224728</v>
      </c>
      <c r="K9">
        <v>1166.3173995761629</v>
      </c>
      <c r="L9">
        <v>1272.0104960079641</v>
      </c>
      <c r="M9">
        <v>1266.344988581511</v>
      </c>
      <c r="N9">
        <v>1057.7556614712037</v>
      </c>
      <c r="O9">
        <v>1136.5178322316679</v>
      </c>
      <c r="P9">
        <v>1324.082934707008</v>
      </c>
      <c r="Q9">
        <v>1317.4877550266908</v>
      </c>
      <c r="R9">
        <v>1366.3547264944261</v>
      </c>
      <c r="S9">
        <v>1401.487794543184</v>
      </c>
      <c r="T9">
        <v>2083.9722181288662</v>
      </c>
      <c r="U9">
        <v>2824.6509151884388</v>
      </c>
      <c r="V9">
        <v>2011.6890403248785</v>
      </c>
      <c r="W9">
        <v>1932.5907820740017</v>
      </c>
      <c r="X9">
        <v>2112.5011733678798</v>
      </c>
      <c r="Y9">
        <v>2129.3137931129791</v>
      </c>
      <c r="Z9">
        <v>2501.4807528773595</v>
      </c>
      <c r="AA9">
        <v>2738.2847231849728</v>
      </c>
      <c r="AB9">
        <v>2756.3969813236213</v>
      </c>
      <c r="AC9">
        <v>2907.7576270115605</v>
      </c>
      <c r="AD9">
        <v>3530.1317831416809</v>
      </c>
      <c r="AE9">
        <v>2643.369398131555</v>
      </c>
      <c r="AF9">
        <v>2909.516610134061</v>
      </c>
      <c r="AG9">
        <v>3595.0858982316618</v>
      </c>
      <c r="AH9">
        <v>3546.7188201556378</v>
      </c>
      <c r="AI9">
        <v>3969.327411662819</v>
      </c>
      <c r="AJ9">
        <v>2375.3391027255543</v>
      </c>
      <c r="AK9">
        <v>4318.7746995077268</v>
      </c>
      <c r="AL9">
        <v>5715.5043965730265</v>
      </c>
      <c r="AM9">
        <v>6798.0267627293051</v>
      </c>
      <c r="AN9">
        <v>6940.3503580690904</v>
      </c>
      <c r="AO9">
        <v>7449.4803897724169</v>
      </c>
      <c r="AP9">
        <v>7373.4282456823457</v>
      </c>
      <c r="AQ9">
        <v>7683.5740648377359</v>
      </c>
      <c r="AR9">
        <v>8172.6643230617292</v>
      </c>
      <c r="AS9">
        <v>8248.761988643435</v>
      </c>
      <c r="AT9">
        <v>7736.3696225405392</v>
      </c>
      <c r="AU9">
        <v>7669.273915540658</v>
      </c>
      <c r="AV9">
        <v>7170.6946736519203</v>
      </c>
      <c r="AW9">
        <v>2579.1931682120921</v>
      </c>
      <c r="AX9">
        <v>3330.4370058354807</v>
      </c>
      <c r="AY9">
        <v>4251.5743481987265</v>
      </c>
      <c r="AZ9">
        <v>5076.8838291728962</v>
      </c>
      <c r="BA9">
        <v>5878.761027352075</v>
      </c>
      <c r="BB9">
        <v>7193.6176397352183</v>
      </c>
      <c r="BC9">
        <v>8953.3592752627701</v>
      </c>
      <c r="BD9">
        <v>8161.3069664865197</v>
      </c>
      <c r="BE9">
        <v>10276.260497705338</v>
      </c>
      <c r="BF9">
        <v>12726.908359473055</v>
      </c>
      <c r="BG9">
        <v>12969.707123896889</v>
      </c>
      <c r="BH9">
        <v>12976.636424541095</v>
      </c>
      <c r="BI9">
        <v>12245.256448769624</v>
      </c>
      <c r="BJ9">
        <v>13467.102357002179</v>
      </c>
      <c r="BK9">
        <v>12449.216852117732</v>
      </c>
      <c r="BN9">
        <f t="shared" si="0"/>
        <v>64</v>
      </c>
      <c r="BO9">
        <f>VLOOKUP(A9,RUR.POP!$A$1:$BJ$265,62,FALSE)</f>
        <v>3554711</v>
      </c>
      <c r="BP9" t="str">
        <f t="shared" si="1"/>
        <v/>
      </c>
      <c r="BQ9" t="str">
        <f t="shared" si="2"/>
        <v/>
      </c>
      <c r="BR9">
        <f t="shared" si="3"/>
        <v>7669.273915540658</v>
      </c>
      <c r="BS9" t="str">
        <f t="shared" si="4"/>
        <v>Argentina</v>
      </c>
      <c r="BU9">
        <f t="shared" si="5"/>
        <v>13467.102357002179</v>
      </c>
      <c r="BV9">
        <f t="shared" si="6"/>
        <v>56</v>
      </c>
      <c r="BW9">
        <f t="shared" si="7"/>
        <v>2015</v>
      </c>
    </row>
    <row r="10" spans="1:75">
      <c r="A10" t="s">
        <v>513</v>
      </c>
      <c r="B10">
        <f t="shared" si="8"/>
        <v>9</v>
      </c>
      <c r="C10" t="s">
        <v>539</v>
      </c>
      <c r="D10" t="s">
        <v>512</v>
      </c>
      <c r="E10" t="s">
        <v>545</v>
      </c>
      <c r="F10" t="s">
        <v>546</v>
      </c>
      <c r="AK10">
        <v>637.85574116163059</v>
      </c>
      <c r="AL10">
        <v>590.1222257416058</v>
      </c>
      <c r="AM10">
        <v>369.63338719484972</v>
      </c>
      <c r="AN10">
        <v>357.20433851652751</v>
      </c>
      <c r="AO10">
        <v>400.51609194609262</v>
      </c>
      <c r="AP10">
        <v>456.37589974066356</v>
      </c>
      <c r="AQ10">
        <v>504.05951401404985</v>
      </c>
      <c r="AR10">
        <v>523.28356910120783</v>
      </c>
      <c r="AS10">
        <v>609.17302542161315</v>
      </c>
      <c r="AT10">
        <v>597.43348174690766</v>
      </c>
      <c r="AU10">
        <v>622.74274768798307</v>
      </c>
      <c r="AV10">
        <v>694.43051193226836</v>
      </c>
      <c r="AW10">
        <v>783.26160986999753</v>
      </c>
      <c r="AX10">
        <v>930.16615670153897</v>
      </c>
      <c r="AY10">
        <v>1191.9619199070585</v>
      </c>
      <c r="AZ10">
        <v>1643.7583970639653</v>
      </c>
      <c r="BA10">
        <v>2158.0029089545706</v>
      </c>
      <c r="BB10">
        <v>3138.8087034124796</v>
      </c>
      <c r="BC10">
        <v>4010.0269972269321</v>
      </c>
      <c r="BD10">
        <v>2993.8325310903333</v>
      </c>
      <c r="BE10">
        <v>3218.381654884653</v>
      </c>
      <c r="BF10">
        <v>3526.9781426765949</v>
      </c>
      <c r="BG10">
        <v>3684.8048103264896</v>
      </c>
      <c r="BH10">
        <v>3843.5912130934043</v>
      </c>
      <c r="BI10">
        <v>3994.7123547956621</v>
      </c>
      <c r="BJ10">
        <v>3609.6547758266411</v>
      </c>
      <c r="BK10">
        <v>3606.1520571514739</v>
      </c>
      <c r="BN10">
        <f t="shared" si="0"/>
        <v>183</v>
      </c>
      <c r="BO10">
        <f>VLOOKUP(A10,RUR.POP!$A$1:$BJ$265,62,FALSE)</f>
        <v>1095110</v>
      </c>
      <c r="BP10" t="str">
        <f t="shared" si="1"/>
        <v/>
      </c>
      <c r="BQ10" t="str">
        <f t="shared" si="2"/>
        <v/>
      </c>
      <c r="BR10">
        <f t="shared" si="3"/>
        <v>622.74274768798307</v>
      </c>
      <c r="BS10" t="str">
        <f t="shared" si="4"/>
        <v>Armenia</v>
      </c>
      <c r="BU10">
        <f t="shared" si="5"/>
        <v>4010.0269972269321</v>
      </c>
      <c r="BV10">
        <f t="shared" si="6"/>
        <v>49</v>
      </c>
      <c r="BW10">
        <f t="shared" si="7"/>
        <v>2008</v>
      </c>
    </row>
    <row r="11" spans="1:75">
      <c r="A11" t="s">
        <v>511</v>
      </c>
      <c r="B11">
        <f t="shared" si="8"/>
        <v>10</v>
      </c>
      <c r="C11" t="s">
        <v>539</v>
      </c>
      <c r="D11" t="s">
        <v>510</v>
      </c>
      <c r="E11" t="s">
        <v>545</v>
      </c>
      <c r="F11" t="s">
        <v>546</v>
      </c>
      <c r="AW11">
        <v>8751.7665287497239</v>
      </c>
      <c r="AX11">
        <v>8914.525432616676</v>
      </c>
      <c r="AY11">
        <v>8639.308855291576</v>
      </c>
      <c r="AZ11">
        <v>8508.4069149835923</v>
      </c>
      <c r="BA11">
        <v>8456.9479965899409</v>
      </c>
      <c r="BB11">
        <v>8980.5364143481347</v>
      </c>
      <c r="BC11">
        <v>9871.9971944590561</v>
      </c>
      <c r="BD11">
        <v>12058.263823430025</v>
      </c>
      <c r="BE11">
        <v>10352.822761831156</v>
      </c>
      <c r="BF11">
        <v>10375.994215473607</v>
      </c>
      <c r="BG11">
        <v>11660.329531051964</v>
      </c>
      <c r="BH11">
        <v>11553.691214493645</v>
      </c>
      <c r="BI11">
        <v>11508.559265472519</v>
      </c>
      <c r="BJ11">
        <v>11541.854979563173</v>
      </c>
      <c r="BN11" t="str">
        <f t="shared" si="0"/>
        <v/>
      </c>
      <c r="BO11">
        <f>VLOOKUP(A11,RUR.POP!$A$1:$BJ$265,62,FALSE)</f>
        <v>7146</v>
      </c>
      <c r="BP11" t="str">
        <f t="shared" si="1"/>
        <v/>
      </c>
      <c r="BQ11" t="str">
        <f t="shared" si="2"/>
        <v/>
      </c>
      <c r="BR11">
        <f t="shared" si="3"/>
        <v>0</v>
      </c>
      <c r="BS11" t="str">
        <f t="shared" si="4"/>
        <v>American Samoa</v>
      </c>
      <c r="BU11">
        <f t="shared" si="5"/>
        <v>12058.263823430025</v>
      </c>
      <c r="BV11">
        <f t="shared" si="6"/>
        <v>50</v>
      </c>
      <c r="BW11">
        <f t="shared" si="7"/>
        <v>2009</v>
      </c>
    </row>
    <row r="12" spans="1:75">
      <c r="A12" t="s">
        <v>509</v>
      </c>
      <c r="B12">
        <f t="shared" si="8"/>
        <v>11</v>
      </c>
      <c r="C12" t="s">
        <v>539</v>
      </c>
      <c r="D12" t="s">
        <v>508</v>
      </c>
      <c r="E12" t="s">
        <v>545</v>
      </c>
      <c r="F12" t="s">
        <v>546</v>
      </c>
      <c r="X12">
        <v>1063.4201130804904</v>
      </c>
      <c r="Y12">
        <v>1198.5070827196189</v>
      </c>
      <c r="Z12">
        <v>1483.5159798031084</v>
      </c>
      <c r="AA12">
        <v>1789.5895677818828</v>
      </c>
      <c r="AB12">
        <v>2023.3999499184397</v>
      </c>
      <c r="AC12">
        <v>2268.7899775880119</v>
      </c>
      <c r="AD12">
        <v>2542.5272702174952</v>
      </c>
      <c r="AE12">
        <v>2946.2403938049047</v>
      </c>
      <c r="AF12">
        <v>3452.5225119074535</v>
      </c>
      <c r="AG12">
        <v>4220.961620545977</v>
      </c>
      <c r="AH12">
        <v>4969.7818829958269</v>
      </c>
      <c r="AI12">
        <v>5944.6708929693787</v>
      </c>
      <c r="AJ12">
        <v>6585.8402416104245</v>
      </c>
      <c r="AK12">
        <v>6889.0049489335788</v>
      </c>
      <c r="AL12">
        <v>7156.8534228733015</v>
      </c>
      <c r="AM12">
        <v>7296.5517726650023</v>
      </c>
      <c r="AN12">
        <v>7652.102973744999</v>
      </c>
      <c r="AO12">
        <v>8218.5974789468983</v>
      </c>
      <c r="AP12">
        <v>7841.4640342946886</v>
      </c>
      <c r="AQ12">
        <v>8379.5767391657791</v>
      </c>
      <c r="AR12">
        <v>8755.156499454728</v>
      </c>
      <c r="AS12">
        <v>9115.2345317227409</v>
      </c>
      <c r="AT12">
        <v>9363.1866398544043</v>
      </c>
      <c r="AU12">
        <v>9875.1617357211726</v>
      </c>
      <c r="AV12">
        <v>9358.1541615448277</v>
      </c>
      <c r="AW12">
        <v>9386.7164523854299</v>
      </c>
      <c r="AX12">
        <v>9739.8255598111245</v>
      </c>
      <c r="AY12">
        <v>10352.837399530579</v>
      </c>
      <c r="AZ12">
        <v>11371.93894509615</v>
      </c>
      <c r="BA12">
        <v>12724.393766198398</v>
      </c>
      <c r="BB12">
        <v>14252.294524309493</v>
      </c>
      <c r="BC12">
        <v>14703.31922787642</v>
      </c>
      <c r="BD12">
        <v>13012.466918142214</v>
      </c>
      <c r="BE12">
        <v>12126.876139299417</v>
      </c>
      <c r="BF12">
        <v>11929.349914274537</v>
      </c>
      <c r="BG12">
        <v>12565.441972553168</v>
      </c>
      <c r="BH12">
        <v>12224.864155126665</v>
      </c>
      <c r="BI12">
        <v>12888.296670880738</v>
      </c>
      <c r="BJ12">
        <v>13566.905406051546</v>
      </c>
      <c r="BK12">
        <v>14353.378813874244</v>
      </c>
      <c r="BN12">
        <f t="shared" si="0"/>
        <v>59</v>
      </c>
      <c r="BO12">
        <f>VLOOKUP(A12,RUR.POP!$A$1:$BJ$265,62,FALSE)</f>
        <v>77345</v>
      </c>
      <c r="BP12" t="str">
        <f t="shared" si="1"/>
        <v/>
      </c>
      <c r="BQ12" t="str">
        <f t="shared" si="2"/>
        <v/>
      </c>
      <c r="BR12">
        <f t="shared" si="3"/>
        <v>9875.1617357211726</v>
      </c>
      <c r="BS12" t="str">
        <f t="shared" si="4"/>
        <v>Antigua and Barbuda</v>
      </c>
      <c r="BU12">
        <f t="shared" si="5"/>
        <v>14703.31922787642</v>
      </c>
      <c r="BV12">
        <f t="shared" si="6"/>
        <v>49</v>
      </c>
      <c r="BW12">
        <f t="shared" si="7"/>
        <v>2008</v>
      </c>
    </row>
    <row r="13" spans="1:75">
      <c r="A13" t="s">
        <v>507</v>
      </c>
      <c r="B13">
        <f t="shared" si="8"/>
        <v>12</v>
      </c>
      <c r="C13" t="s">
        <v>539</v>
      </c>
      <c r="D13" t="s">
        <v>506</v>
      </c>
      <c r="E13" t="s">
        <v>545</v>
      </c>
      <c r="F13" t="s">
        <v>546</v>
      </c>
      <c r="G13">
        <v>1809.311451708506</v>
      </c>
      <c r="H13">
        <v>1876.0141199762522</v>
      </c>
      <c r="I13">
        <v>1853.6142475177946</v>
      </c>
      <c r="J13">
        <v>1965.9914771579547</v>
      </c>
      <c r="K13">
        <v>2130.1744597838961</v>
      </c>
      <c r="L13">
        <v>2279.8203192393585</v>
      </c>
      <c r="M13">
        <v>2342.1689251320022</v>
      </c>
      <c r="N13">
        <v>2578.2778021196891</v>
      </c>
      <c r="O13">
        <v>2721.9477876753144</v>
      </c>
      <c r="P13">
        <v>2989.4153435849953</v>
      </c>
      <c r="Q13">
        <v>3302.5295732474706</v>
      </c>
      <c r="R13">
        <v>3492.5493708481013</v>
      </c>
      <c r="S13">
        <v>3946.5359848901276</v>
      </c>
      <c r="T13">
        <v>4766.9798881365568</v>
      </c>
      <c r="U13">
        <v>6478.6425126560571</v>
      </c>
      <c r="V13">
        <v>6998.2398688071089</v>
      </c>
      <c r="W13">
        <v>7480.5215262660531</v>
      </c>
      <c r="X13">
        <v>7769.5966799372945</v>
      </c>
      <c r="Y13">
        <v>8246.317845552172</v>
      </c>
      <c r="Z13">
        <v>9287.1586253643381</v>
      </c>
      <c r="AA13">
        <v>10201.978299827015</v>
      </c>
      <c r="AB13">
        <v>11844.632538907897</v>
      </c>
      <c r="AC13">
        <v>12778.662566816985</v>
      </c>
      <c r="AD13">
        <v>11528.168100448816</v>
      </c>
      <c r="AE13">
        <v>12448.783725042538</v>
      </c>
      <c r="AF13">
        <v>11452.656888378349</v>
      </c>
      <c r="AG13">
        <v>11379.523369054519</v>
      </c>
      <c r="AH13">
        <v>11643.94718294328</v>
      </c>
      <c r="AI13">
        <v>14283.384445825332</v>
      </c>
      <c r="AJ13">
        <v>17838.363120442809</v>
      </c>
      <c r="AK13">
        <v>18249.288492371772</v>
      </c>
      <c r="AL13">
        <v>18865.343522409807</v>
      </c>
      <c r="AM13">
        <v>18616.320805515959</v>
      </c>
      <c r="AN13">
        <v>17681.146873266858</v>
      </c>
      <c r="AO13">
        <v>18102.317556557151</v>
      </c>
      <c r="AP13">
        <v>20384.669289051759</v>
      </c>
      <c r="AQ13">
        <v>21944.155063554175</v>
      </c>
      <c r="AR13">
        <v>23551.222169070581</v>
      </c>
      <c r="AS13">
        <v>21365.981407281612</v>
      </c>
      <c r="AT13">
        <v>20561.476782609512</v>
      </c>
      <c r="AU13">
        <v>21690.920998541842</v>
      </c>
      <c r="AV13">
        <v>19517.841676717067</v>
      </c>
      <c r="AW13">
        <v>20081.817625796961</v>
      </c>
      <c r="AX13">
        <v>23465.385585716384</v>
      </c>
      <c r="AY13">
        <v>30472.379772828874</v>
      </c>
      <c r="AZ13">
        <v>34016.714830482189</v>
      </c>
      <c r="BA13">
        <v>36118.283813086869</v>
      </c>
      <c r="BB13">
        <v>40991.982885815472</v>
      </c>
      <c r="BC13">
        <v>49664.685043448517</v>
      </c>
      <c r="BD13">
        <v>42742.998981170342</v>
      </c>
      <c r="BE13">
        <v>51874.080481995712</v>
      </c>
      <c r="BF13">
        <v>62245.100292102019</v>
      </c>
      <c r="BG13">
        <v>67677.634766279647</v>
      </c>
      <c r="BH13">
        <v>67792.303862050103</v>
      </c>
      <c r="BI13">
        <v>62214.609120799927</v>
      </c>
      <c r="BJ13">
        <v>56554.038761244745</v>
      </c>
      <c r="BK13">
        <v>49927.819509475121</v>
      </c>
      <c r="BN13">
        <f t="shared" si="0"/>
        <v>32</v>
      </c>
      <c r="BO13">
        <f>VLOOKUP(A13,RUR.POP!$A$1:$BJ$265,62,FALSE)</f>
        <v>2520323</v>
      </c>
      <c r="BP13" t="str">
        <f t="shared" si="1"/>
        <v/>
      </c>
      <c r="BQ13" t="str">
        <f t="shared" si="2"/>
        <v/>
      </c>
      <c r="BR13">
        <f t="shared" si="3"/>
        <v>21690.920998541842</v>
      </c>
      <c r="BS13" t="str">
        <f t="shared" si="4"/>
        <v>Australia</v>
      </c>
      <c r="BU13">
        <f t="shared" si="5"/>
        <v>67792.303862050103</v>
      </c>
      <c r="BV13">
        <f t="shared" si="6"/>
        <v>54</v>
      </c>
      <c r="BW13">
        <f t="shared" si="7"/>
        <v>2013</v>
      </c>
    </row>
    <row r="14" spans="1:75">
      <c r="A14" t="s">
        <v>505</v>
      </c>
      <c r="B14">
        <f t="shared" si="8"/>
        <v>13</v>
      </c>
      <c r="C14" t="s">
        <v>539</v>
      </c>
      <c r="D14" t="s">
        <v>504</v>
      </c>
      <c r="E14" t="s">
        <v>545</v>
      </c>
      <c r="F14" t="s">
        <v>546</v>
      </c>
      <c r="G14">
        <v>935.46042685041539</v>
      </c>
      <c r="H14">
        <v>1031.8150043290987</v>
      </c>
      <c r="I14">
        <v>1087.8342434189017</v>
      </c>
      <c r="J14">
        <v>1167.0005324458452</v>
      </c>
      <c r="K14">
        <v>1269.4125828925592</v>
      </c>
      <c r="L14">
        <v>1374.5321398607475</v>
      </c>
      <c r="M14">
        <v>1486.9686060056572</v>
      </c>
      <c r="N14">
        <v>1569.6671828996664</v>
      </c>
      <c r="O14">
        <v>1677.6735280427151</v>
      </c>
      <c r="P14">
        <v>1825.3861255212357</v>
      </c>
      <c r="Q14">
        <v>2053.8095138847621</v>
      </c>
      <c r="R14">
        <v>2375.2426736100356</v>
      </c>
      <c r="S14">
        <v>2917.0048440332903</v>
      </c>
      <c r="T14">
        <v>3881.3497172507691</v>
      </c>
      <c r="U14">
        <v>4619.6017283144847</v>
      </c>
      <c r="V14">
        <v>5272.887682335373</v>
      </c>
      <c r="W14">
        <v>5664.707421871828</v>
      </c>
      <c r="X14">
        <v>6794.220945406023</v>
      </c>
      <c r="Y14">
        <v>8185.7019712261181</v>
      </c>
      <c r="Z14">
        <v>9770.1721500226868</v>
      </c>
      <c r="AA14">
        <v>10843.361723033193</v>
      </c>
      <c r="AB14">
        <v>9362.6399845527212</v>
      </c>
      <c r="AC14">
        <v>9387.6777275783825</v>
      </c>
      <c r="AD14">
        <v>9514.4318344217299</v>
      </c>
      <c r="AE14">
        <v>8969.4056179202889</v>
      </c>
      <c r="AF14">
        <v>9150.0012105010355</v>
      </c>
      <c r="AG14">
        <v>13051.55561455219</v>
      </c>
      <c r="AH14">
        <v>16353.279426423434</v>
      </c>
      <c r="AI14">
        <v>17536.272085996385</v>
      </c>
      <c r="AJ14">
        <v>17426.863539906361</v>
      </c>
      <c r="AK14">
        <v>21628.76023101297</v>
      </c>
      <c r="AL14">
        <v>22356.923917185959</v>
      </c>
      <c r="AM14">
        <v>24820.227825885238</v>
      </c>
      <c r="AN14">
        <v>24023.515467019046</v>
      </c>
      <c r="AO14">
        <v>25584.917824593835</v>
      </c>
      <c r="AP14">
        <v>30252.794692404106</v>
      </c>
      <c r="AQ14">
        <v>29742.428806317668</v>
      </c>
      <c r="AR14">
        <v>26646.883939244406</v>
      </c>
      <c r="AS14">
        <v>27289.630709302313</v>
      </c>
      <c r="AT14">
        <v>27116.676079080575</v>
      </c>
      <c r="AU14">
        <v>24517.267446014652</v>
      </c>
      <c r="AV14">
        <v>24489.735531315109</v>
      </c>
      <c r="AW14">
        <v>26351.375676954169</v>
      </c>
      <c r="AX14">
        <v>32102.930552355756</v>
      </c>
      <c r="AY14">
        <v>36693.40262051818</v>
      </c>
      <c r="AZ14">
        <v>38242.042517469927</v>
      </c>
      <c r="BA14">
        <v>40430.993614498984</v>
      </c>
      <c r="BB14">
        <v>46586.650252923544</v>
      </c>
      <c r="BC14">
        <v>51386.376651197541</v>
      </c>
      <c r="BD14">
        <v>47654.187209080839</v>
      </c>
      <c r="BE14">
        <v>46657.062900495665</v>
      </c>
      <c r="BF14">
        <v>51126.741391931122</v>
      </c>
      <c r="BG14">
        <v>48333.572726737038</v>
      </c>
      <c r="BH14">
        <v>50504.715322199438</v>
      </c>
      <c r="BI14">
        <v>51322.639972875804</v>
      </c>
      <c r="BJ14">
        <v>43665.00947079654</v>
      </c>
      <c r="BK14">
        <v>44176.515216047534</v>
      </c>
      <c r="BN14">
        <f t="shared" si="0"/>
        <v>23</v>
      </c>
      <c r="BO14">
        <f>VLOOKUP(A14,RUR.POP!$A$1:$BJ$265,62,FALSE)</f>
        <v>2971303</v>
      </c>
      <c r="BP14" t="str">
        <f t="shared" si="1"/>
        <v/>
      </c>
      <c r="BQ14" t="str">
        <f t="shared" si="2"/>
        <v/>
      </c>
      <c r="BR14">
        <f t="shared" si="3"/>
        <v>24517.267446014652</v>
      </c>
      <c r="BS14" t="str">
        <f t="shared" si="4"/>
        <v>Austria</v>
      </c>
      <c r="BU14">
        <f t="shared" si="5"/>
        <v>51386.376651197541</v>
      </c>
      <c r="BV14">
        <f t="shared" si="6"/>
        <v>49</v>
      </c>
      <c r="BW14">
        <f t="shared" si="7"/>
        <v>2008</v>
      </c>
    </row>
    <row r="15" spans="1:75">
      <c r="A15" t="s">
        <v>503</v>
      </c>
      <c r="B15">
        <f t="shared" si="8"/>
        <v>14</v>
      </c>
      <c r="C15" t="s">
        <v>539</v>
      </c>
      <c r="D15" t="s">
        <v>502</v>
      </c>
      <c r="E15" t="s">
        <v>545</v>
      </c>
      <c r="F15" t="s">
        <v>546</v>
      </c>
      <c r="AK15">
        <v>1237.3244916770022</v>
      </c>
      <c r="AL15">
        <v>1209.2374928495947</v>
      </c>
      <c r="AM15">
        <v>676.15151145251991</v>
      </c>
      <c r="AN15">
        <v>530.0903798067975</v>
      </c>
      <c r="AO15">
        <v>436.19055858198976</v>
      </c>
      <c r="AP15">
        <v>397.19811611724703</v>
      </c>
      <c r="AQ15">
        <v>409.21674521678216</v>
      </c>
      <c r="AR15">
        <v>505.56057322893105</v>
      </c>
      <c r="AS15">
        <v>561.91030173545471</v>
      </c>
      <c r="AT15">
        <v>573.89025617210007</v>
      </c>
      <c r="AU15">
        <v>655.09743260258597</v>
      </c>
      <c r="AV15">
        <v>703.68384343272248</v>
      </c>
      <c r="AW15">
        <v>763.07308584708539</v>
      </c>
      <c r="AX15">
        <v>883.64399654716965</v>
      </c>
      <c r="AY15">
        <v>1045.0216298700191</v>
      </c>
      <c r="AZ15">
        <v>1578.4023902960269</v>
      </c>
      <c r="BA15">
        <v>2473.0857763683725</v>
      </c>
      <c r="BB15">
        <v>3851.4378687117223</v>
      </c>
      <c r="BC15">
        <v>5574.6038021861259</v>
      </c>
      <c r="BD15">
        <v>4950.2947914237511</v>
      </c>
      <c r="BE15">
        <v>5842.8057835857626</v>
      </c>
      <c r="BF15">
        <v>7189.6912292076549</v>
      </c>
      <c r="BG15">
        <v>7496.3357279967922</v>
      </c>
      <c r="BH15">
        <v>7875.756952542878</v>
      </c>
      <c r="BI15">
        <v>7891.2997755884908</v>
      </c>
      <c r="BJ15">
        <v>5500.3103824440796</v>
      </c>
      <c r="BK15">
        <v>3876.936432642703</v>
      </c>
      <c r="BN15">
        <f t="shared" si="0"/>
        <v>176</v>
      </c>
      <c r="BO15">
        <f>VLOOKUP(A15,RUR.POP!$A$1:$BJ$265,62,FALSE)</f>
        <v>4403274</v>
      </c>
      <c r="BP15" t="str">
        <f t="shared" si="1"/>
        <v/>
      </c>
      <c r="BQ15" t="str">
        <f t="shared" si="2"/>
        <v/>
      </c>
      <c r="BR15">
        <f t="shared" si="3"/>
        <v>655.09743260258597</v>
      </c>
      <c r="BS15" t="str">
        <f t="shared" si="4"/>
        <v>Azerbaijan</v>
      </c>
      <c r="BU15">
        <f t="shared" si="5"/>
        <v>7891.2997755884908</v>
      </c>
      <c r="BV15">
        <f t="shared" si="6"/>
        <v>55</v>
      </c>
      <c r="BW15">
        <f t="shared" si="7"/>
        <v>2014</v>
      </c>
    </row>
    <row r="16" spans="1:75">
      <c r="A16" t="s">
        <v>501</v>
      </c>
      <c r="B16">
        <f t="shared" si="8"/>
        <v>15</v>
      </c>
      <c r="C16" t="s">
        <v>539</v>
      </c>
      <c r="D16" t="s">
        <v>500</v>
      </c>
      <c r="E16" t="s">
        <v>545</v>
      </c>
      <c r="F16" t="s">
        <v>546</v>
      </c>
      <c r="G16">
        <v>70.349078606485179</v>
      </c>
      <c r="H16">
        <v>71.487277729141383</v>
      </c>
      <c r="I16">
        <v>73.78176494961933</v>
      </c>
      <c r="J16">
        <v>78.900283600334376</v>
      </c>
      <c r="K16">
        <v>86.603194636480822</v>
      </c>
      <c r="L16">
        <v>51.657364677122459</v>
      </c>
      <c r="M16">
        <v>52.476722956178335</v>
      </c>
      <c r="N16">
        <v>55.131686712538183</v>
      </c>
      <c r="O16">
        <v>55.243404187823955</v>
      </c>
      <c r="P16">
        <v>56.078881417872793</v>
      </c>
      <c r="Q16">
        <v>70.243127089306896</v>
      </c>
      <c r="R16">
        <v>72.129552941251262</v>
      </c>
      <c r="S16">
        <v>69.639192546986948</v>
      </c>
      <c r="T16">
        <v>85.04700014591225</v>
      </c>
      <c r="U16">
        <v>95.41395105089201</v>
      </c>
      <c r="V16">
        <v>114.66358563207966</v>
      </c>
      <c r="W16">
        <v>119.90739092071988</v>
      </c>
      <c r="X16">
        <v>143.28912783688961</v>
      </c>
      <c r="Y16">
        <v>155.9176618428981</v>
      </c>
      <c r="Z16">
        <v>194.97538606952034</v>
      </c>
      <c r="AA16">
        <v>223.40722618145685</v>
      </c>
      <c r="AB16">
        <v>229.45818667304414</v>
      </c>
      <c r="AC16">
        <v>233.817671036511</v>
      </c>
      <c r="AD16">
        <v>243.42380663973299</v>
      </c>
      <c r="AE16">
        <v>215.94418627534336</v>
      </c>
      <c r="AF16">
        <v>244.56893752096826</v>
      </c>
      <c r="AG16">
        <v>248.21013392689738</v>
      </c>
      <c r="AH16">
        <v>226.84971578507901</v>
      </c>
      <c r="AI16">
        <v>210.75009589020493</v>
      </c>
      <c r="AJ16">
        <v>210.96952029223553</v>
      </c>
      <c r="AK16">
        <v>209.05161516119719</v>
      </c>
      <c r="AL16">
        <v>210.64387719953049</v>
      </c>
      <c r="AM16">
        <v>191.31091298144068</v>
      </c>
      <c r="AN16">
        <v>162.63522495353104</v>
      </c>
      <c r="AO16">
        <v>157.54300145661708</v>
      </c>
      <c r="AP16">
        <v>167.79917167616969</v>
      </c>
      <c r="AQ16">
        <v>143.85329328724467</v>
      </c>
      <c r="AR16">
        <v>159.17552812323248</v>
      </c>
      <c r="AS16">
        <v>144.4746121911009</v>
      </c>
      <c r="AT16">
        <v>128.69643974392912</v>
      </c>
      <c r="AU16">
        <v>135.99844546572467</v>
      </c>
      <c r="AV16">
        <v>133.74276892649053</v>
      </c>
      <c r="AW16">
        <v>122.43358929636565</v>
      </c>
      <c r="AX16">
        <v>112.84937029219522</v>
      </c>
      <c r="AY16">
        <v>127.42966480329619</v>
      </c>
      <c r="AZ16">
        <v>150.50704336876581</v>
      </c>
      <c r="BA16">
        <v>165.87941756143024</v>
      </c>
      <c r="BB16">
        <v>170.79990047175261</v>
      </c>
      <c r="BC16">
        <v>196.24726283138116</v>
      </c>
      <c r="BD16">
        <v>204.94465018983968</v>
      </c>
      <c r="BE16">
        <v>231.1943256492161</v>
      </c>
      <c r="BF16">
        <v>260.47990733815288</v>
      </c>
      <c r="BG16">
        <v>265.2856051312686</v>
      </c>
      <c r="BH16">
        <v>282.75552520818792</v>
      </c>
      <c r="BI16">
        <v>312.74897938701741</v>
      </c>
      <c r="BJ16">
        <v>303.68102225446501</v>
      </c>
      <c r="BK16">
        <v>285.72744206471333</v>
      </c>
      <c r="BN16">
        <f t="shared" si="0"/>
        <v>244</v>
      </c>
      <c r="BO16">
        <f>VLOOKUP(A16,RUR.POP!$A$1:$BJ$265,62,FALSE)</f>
        <v>9223441</v>
      </c>
      <c r="BP16" t="str">
        <f t="shared" si="1"/>
        <v/>
      </c>
      <c r="BQ16" t="str">
        <f t="shared" si="2"/>
        <v/>
      </c>
      <c r="BR16">
        <f t="shared" si="3"/>
        <v>135.99844546572467</v>
      </c>
      <c r="BS16" t="str">
        <f t="shared" si="4"/>
        <v>Burundi</v>
      </c>
      <c r="BU16">
        <f t="shared" si="5"/>
        <v>312.74897938701741</v>
      </c>
      <c r="BV16">
        <f t="shared" si="6"/>
        <v>55</v>
      </c>
      <c r="BW16">
        <f t="shared" si="7"/>
        <v>2014</v>
      </c>
    </row>
    <row r="17" spans="1:75">
      <c r="A17" t="s">
        <v>499</v>
      </c>
      <c r="B17">
        <f t="shared" si="8"/>
        <v>16</v>
      </c>
      <c r="C17" t="s">
        <v>539</v>
      </c>
      <c r="D17" t="s">
        <v>498</v>
      </c>
      <c r="E17" t="s">
        <v>545</v>
      </c>
      <c r="F17" t="s">
        <v>546</v>
      </c>
      <c r="G17">
        <v>1273.6916591028862</v>
      </c>
      <c r="H17">
        <v>1350.1976733312283</v>
      </c>
      <c r="I17">
        <v>1438.523233068398</v>
      </c>
      <c r="J17">
        <v>1535.0237290104324</v>
      </c>
      <c r="K17">
        <v>1701.8462755431949</v>
      </c>
      <c r="L17">
        <v>1835.5947655319421</v>
      </c>
      <c r="M17">
        <v>1957.6260804276205</v>
      </c>
      <c r="N17">
        <v>2086.636005446544</v>
      </c>
      <c r="O17">
        <v>2222.3615105191348</v>
      </c>
      <c r="P17">
        <v>2458.081820037733</v>
      </c>
      <c r="Q17">
        <v>2780.6988104347574</v>
      </c>
      <c r="R17">
        <v>3099.4330907379453</v>
      </c>
      <c r="S17">
        <v>3852.1453628488916</v>
      </c>
      <c r="T17">
        <v>4927.2005875302693</v>
      </c>
      <c r="U17">
        <v>5764.4953302728163</v>
      </c>
      <c r="V17">
        <v>6737.2546186956079</v>
      </c>
      <c r="W17">
        <v>7281.8246212415079</v>
      </c>
      <c r="X17">
        <v>8472.0624712347344</v>
      </c>
      <c r="Y17">
        <v>10344.856909095763</v>
      </c>
      <c r="Z17">
        <v>11873.846623006633</v>
      </c>
      <c r="AA17">
        <v>12932.872825425658</v>
      </c>
      <c r="AB17">
        <v>10679.673986906701</v>
      </c>
      <c r="AC17">
        <v>9393.885569274802</v>
      </c>
      <c r="AD17">
        <v>8893.594535505792</v>
      </c>
      <c r="AE17">
        <v>8502.5466297208168</v>
      </c>
      <c r="AF17">
        <v>8797.6679901165953</v>
      </c>
      <c r="AG17">
        <v>12235.195702341454</v>
      </c>
      <c r="AH17">
        <v>15216.885401607087</v>
      </c>
      <c r="AI17">
        <v>16478.84717047137</v>
      </c>
      <c r="AJ17">
        <v>16613.532352037964</v>
      </c>
      <c r="AK17">
        <v>20710.663926519472</v>
      </c>
      <c r="AL17">
        <v>21154.311829582122</v>
      </c>
      <c r="AM17">
        <v>23497.749615111166</v>
      </c>
      <c r="AN17">
        <v>22403.238000997764</v>
      </c>
      <c r="AO17">
        <v>24338.160693798611</v>
      </c>
      <c r="AP17">
        <v>28565.94614951429</v>
      </c>
      <c r="AQ17">
        <v>27701.851973554541</v>
      </c>
      <c r="AR17">
        <v>25027.777816339869</v>
      </c>
      <c r="AS17">
        <v>25541.718293186546</v>
      </c>
      <c r="AT17">
        <v>25444.139258307096</v>
      </c>
      <c r="AU17">
        <v>23207.405911007769</v>
      </c>
      <c r="AV17">
        <v>23121.566347018979</v>
      </c>
      <c r="AW17">
        <v>25052.330282299954</v>
      </c>
      <c r="AX17">
        <v>30743.956925428254</v>
      </c>
      <c r="AY17">
        <v>35589.712945700143</v>
      </c>
      <c r="AZ17">
        <v>36967.282920429687</v>
      </c>
      <c r="BA17">
        <v>38852.361033993904</v>
      </c>
      <c r="BB17">
        <v>44403.831306110165</v>
      </c>
      <c r="BC17">
        <v>48424.589273027334</v>
      </c>
      <c r="BD17">
        <v>44880.560151788661</v>
      </c>
      <c r="BE17">
        <v>44380.237410758506</v>
      </c>
      <c r="BF17">
        <v>47702.774145274445</v>
      </c>
      <c r="BG17">
        <v>44740.571702193767</v>
      </c>
      <c r="BH17">
        <v>46510.386470158519</v>
      </c>
      <c r="BI17">
        <v>47439.396835495267</v>
      </c>
      <c r="BJ17">
        <v>40356.875002697001</v>
      </c>
      <c r="BK17">
        <v>41096.157302153588</v>
      </c>
      <c r="BN17">
        <f t="shared" si="0"/>
        <v>29</v>
      </c>
      <c r="BO17">
        <f>VLOOKUP(A17,RUR.POP!$A$1:$BJ$265,62,FALSE)</f>
        <v>238652</v>
      </c>
      <c r="BP17" t="str">
        <f t="shared" si="1"/>
        <v/>
      </c>
      <c r="BQ17" t="str">
        <f t="shared" si="2"/>
        <v/>
      </c>
      <c r="BR17">
        <f t="shared" si="3"/>
        <v>23207.405911007769</v>
      </c>
      <c r="BS17" t="str">
        <f t="shared" si="4"/>
        <v>Belgium</v>
      </c>
      <c r="BU17">
        <f t="shared" si="5"/>
        <v>48424.589273027334</v>
      </c>
      <c r="BV17">
        <f t="shared" si="6"/>
        <v>49</v>
      </c>
      <c r="BW17">
        <f t="shared" si="7"/>
        <v>2008</v>
      </c>
    </row>
    <row r="18" spans="1:75">
      <c r="A18" t="s">
        <v>497</v>
      </c>
      <c r="B18">
        <f t="shared" si="8"/>
        <v>17</v>
      </c>
      <c r="C18" t="s">
        <v>539</v>
      </c>
      <c r="D18" t="s">
        <v>496</v>
      </c>
      <c r="E18" t="s">
        <v>545</v>
      </c>
      <c r="F18" t="s">
        <v>546</v>
      </c>
      <c r="G18">
        <v>93.022508990710733</v>
      </c>
      <c r="H18">
        <v>95.572154714744769</v>
      </c>
      <c r="I18">
        <v>94.464534984382041</v>
      </c>
      <c r="J18">
        <v>99.859113885555331</v>
      </c>
      <c r="K18">
        <v>104.33976803988557</v>
      </c>
      <c r="L18">
        <v>110.13279383511291</v>
      </c>
      <c r="M18">
        <v>112.94083638351198</v>
      </c>
      <c r="N18">
        <v>111.95160192523748</v>
      </c>
      <c r="O18">
        <v>116.89506602185992</v>
      </c>
      <c r="P18">
        <v>116.02509434118494</v>
      </c>
      <c r="Q18">
        <v>114.55659646698741</v>
      </c>
      <c r="R18">
        <v>112.57008908763697</v>
      </c>
      <c r="S18">
        <v>134.81940793500877</v>
      </c>
      <c r="T18">
        <v>161.98737367143355</v>
      </c>
      <c r="U18">
        <v>174.01414908556131</v>
      </c>
      <c r="V18">
        <v>207.3004397454734</v>
      </c>
      <c r="W18">
        <v>208.65615383051411</v>
      </c>
      <c r="X18">
        <v>218.45436576920039</v>
      </c>
      <c r="Y18">
        <v>263.58105755094596</v>
      </c>
      <c r="Z18">
        <v>327.82167799379243</v>
      </c>
      <c r="AA18">
        <v>378.04389830390227</v>
      </c>
      <c r="AB18">
        <v>337.97819473918685</v>
      </c>
      <c r="AC18">
        <v>322.77769945337025</v>
      </c>
      <c r="AD18">
        <v>271.12924022522429</v>
      </c>
      <c r="AE18">
        <v>252.8697850447877</v>
      </c>
      <c r="AF18">
        <v>244.41099885846879</v>
      </c>
      <c r="AG18">
        <v>303.34889785829569</v>
      </c>
      <c r="AH18">
        <v>344.50307079178947</v>
      </c>
      <c r="AI18">
        <v>346.73603768142237</v>
      </c>
      <c r="AJ18">
        <v>311.67830386082147</v>
      </c>
      <c r="AK18">
        <v>393.68621442353071</v>
      </c>
      <c r="AL18">
        <v>385.75361601263779</v>
      </c>
      <c r="AM18">
        <v>317.96285528611594</v>
      </c>
      <c r="AN18">
        <v>411.92603052228264</v>
      </c>
      <c r="AO18">
        <v>279.66650432680558</v>
      </c>
      <c r="AP18">
        <v>367.38734103259856</v>
      </c>
      <c r="AQ18">
        <v>387.43292463625096</v>
      </c>
      <c r="AR18">
        <v>361.10026979444058</v>
      </c>
      <c r="AS18">
        <v>379.44235395447737</v>
      </c>
      <c r="AT18">
        <v>403.62370383915527</v>
      </c>
      <c r="AU18">
        <v>374.19239415923505</v>
      </c>
      <c r="AV18">
        <v>378.73605397642081</v>
      </c>
      <c r="AW18">
        <v>418.69857634710291</v>
      </c>
      <c r="AX18">
        <v>519.2922846611948</v>
      </c>
      <c r="AY18">
        <v>583.40935143068236</v>
      </c>
      <c r="AZ18">
        <v>601.79997695887471</v>
      </c>
      <c r="BA18">
        <v>625.83009197646345</v>
      </c>
      <c r="BB18">
        <v>706.05354190069932</v>
      </c>
      <c r="BC18">
        <v>820.15134981934648</v>
      </c>
      <c r="BD18">
        <v>793.45243003070493</v>
      </c>
      <c r="BE18">
        <v>757.69590740937747</v>
      </c>
      <c r="BF18">
        <v>825.94278536321519</v>
      </c>
      <c r="BG18">
        <v>837.95050007536202</v>
      </c>
      <c r="BH18">
        <v>915.26745859635344</v>
      </c>
      <c r="BI18">
        <v>943.68657503140093</v>
      </c>
      <c r="BJ18">
        <v>783.94709095242217</v>
      </c>
      <c r="BK18">
        <v>789.4404106856482</v>
      </c>
      <c r="BN18">
        <f t="shared" si="0"/>
        <v>212</v>
      </c>
      <c r="BO18">
        <f>VLOOKUP(A18,RUR.POP!$A$1:$BJ$265,62,FALSE)</f>
        <v>6045541</v>
      </c>
      <c r="BP18" t="str">
        <f t="shared" si="1"/>
        <v/>
      </c>
      <c r="BQ18" t="str">
        <f t="shared" si="2"/>
        <v/>
      </c>
      <c r="BR18">
        <f t="shared" si="3"/>
        <v>374.19239415923505</v>
      </c>
      <c r="BS18" t="str">
        <f t="shared" si="4"/>
        <v>Benin</v>
      </c>
      <c r="BU18">
        <f t="shared" si="5"/>
        <v>943.68657503140093</v>
      </c>
      <c r="BV18">
        <f t="shared" si="6"/>
        <v>55</v>
      </c>
      <c r="BW18">
        <f t="shared" si="7"/>
        <v>2014</v>
      </c>
    </row>
    <row r="19" spans="1:75">
      <c r="A19" t="s">
        <v>495</v>
      </c>
      <c r="B19">
        <f t="shared" si="8"/>
        <v>18</v>
      </c>
      <c r="C19" t="s">
        <v>539</v>
      </c>
      <c r="D19" t="s">
        <v>494</v>
      </c>
      <c r="E19" t="s">
        <v>545</v>
      </c>
      <c r="F19" t="s">
        <v>546</v>
      </c>
      <c r="G19">
        <v>68.424748569325047</v>
      </c>
      <c r="H19">
        <v>71.558180092437041</v>
      </c>
      <c r="I19">
        <v>76.52061139870608</v>
      </c>
      <c r="J19">
        <v>78.372071942432001</v>
      </c>
      <c r="K19">
        <v>80.472766745518896</v>
      </c>
      <c r="L19">
        <v>81.725115495501925</v>
      </c>
      <c r="M19">
        <v>82.545636894694269</v>
      </c>
      <c r="N19">
        <v>84.363164940354466</v>
      </c>
      <c r="O19">
        <v>84.733049346876228</v>
      </c>
      <c r="P19">
        <v>86.520211112323508</v>
      </c>
      <c r="Q19">
        <v>81.499898681701154</v>
      </c>
      <c r="R19">
        <v>84.287815013964433</v>
      </c>
      <c r="S19">
        <v>99.326764024986602</v>
      </c>
      <c r="T19">
        <v>113.78058433881618</v>
      </c>
      <c r="U19">
        <v>124.35903045152521</v>
      </c>
      <c r="V19">
        <v>152.72822011424415</v>
      </c>
      <c r="W19">
        <v>155.64899796029636</v>
      </c>
      <c r="X19">
        <v>176.78336766629528</v>
      </c>
      <c r="Y19">
        <v>225.9416525372329</v>
      </c>
      <c r="Z19">
        <v>262.07600964215874</v>
      </c>
      <c r="AA19">
        <v>282.6857352995948</v>
      </c>
      <c r="AB19">
        <v>254.23078067511108</v>
      </c>
      <c r="AC19">
        <v>245.09470243902962</v>
      </c>
      <c r="AD19">
        <v>217.99475084283111</v>
      </c>
      <c r="AE19">
        <v>193.84324028470937</v>
      </c>
      <c r="AF19">
        <v>200.89442251179955</v>
      </c>
      <c r="AG19">
        <v>256.76231880859575</v>
      </c>
      <c r="AH19">
        <v>291.13196388090472</v>
      </c>
      <c r="AI19">
        <v>313.06189109572097</v>
      </c>
      <c r="AJ19">
        <v>304.85343878146278</v>
      </c>
      <c r="AK19">
        <v>351.9793228525358</v>
      </c>
      <c r="AL19">
        <v>346.4106724424438</v>
      </c>
      <c r="AM19">
        <v>240.96348098040318</v>
      </c>
      <c r="AN19">
        <v>244.12707349941633</v>
      </c>
      <c r="AO19">
        <v>193.07023629883304</v>
      </c>
      <c r="AP19">
        <v>235.83219729976943</v>
      </c>
      <c r="AQ19">
        <v>249.36029441564799</v>
      </c>
      <c r="AR19">
        <v>229.49311773538665</v>
      </c>
      <c r="AS19">
        <v>255.71823338169975</v>
      </c>
      <c r="AT19">
        <v>265.34011555360496</v>
      </c>
      <c r="AU19">
        <v>226.47598136697977</v>
      </c>
      <c r="AV19">
        <v>235.49123243618652</v>
      </c>
      <c r="AW19">
        <v>260.76354131974296</v>
      </c>
      <c r="AX19">
        <v>332.34430506563251</v>
      </c>
      <c r="AY19">
        <v>371.32308648301182</v>
      </c>
      <c r="AZ19">
        <v>406.99880706062288</v>
      </c>
      <c r="BA19">
        <v>422.63323736020817</v>
      </c>
      <c r="BB19">
        <v>475.11001218452606</v>
      </c>
      <c r="BC19">
        <v>569.76127842020651</v>
      </c>
      <c r="BD19">
        <v>552.74555210643291</v>
      </c>
      <c r="BE19">
        <v>575.44645268773377</v>
      </c>
      <c r="BF19">
        <v>666.84027827720945</v>
      </c>
      <c r="BG19">
        <v>673.82270002409155</v>
      </c>
      <c r="BH19">
        <v>699.04528466808506</v>
      </c>
      <c r="BI19">
        <v>705.14641132190877</v>
      </c>
      <c r="BJ19">
        <v>615.59222501151783</v>
      </c>
      <c r="BK19">
        <v>649.73048365583452</v>
      </c>
      <c r="BN19">
        <f t="shared" si="0"/>
        <v>234</v>
      </c>
      <c r="BO19">
        <f>VLOOKUP(A19,RUR.POP!$A$1:$BJ$265,62,FALSE)</f>
        <v>12924216</v>
      </c>
      <c r="BP19" t="str">
        <f t="shared" si="1"/>
        <v/>
      </c>
      <c r="BQ19" t="str">
        <f t="shared" si="2"/>
        <v/>
      </c>
      <c r="BR19">
        <f t="shared" si="3"/>
        <v>226.47598136697977</v>
      </c>
      <c r="BS19" t="str">
        <f t="shared" si="4"/>
        <v>Burkina Faso</v>
      </c>
      <c r="BU19">
        <f t="shared" si="5"/>
        <v>705.14641132190877</v>
      </c>
      <c r="BV19">
        <f t="shared" si="6"/>
        <v>55</v>
      </c>
      <c r="BW19">
        <f t="shared" si="7"/>
        <v>2014</v>
      </c>
    </row>
    <row r="20" spans="1:75">
      <c r="A20" t="s">
        <v>2</v>
      </c>
      <c r="B20">
        <f t="shared" si="8"/>
        <v>19</v>
      </c>
      <c r="C20" t="s">
        <v>539</v>
      </c>
      <c r="D20" t="s">
        <v>493</v>
      </c>
      <c r="E20" t="s">
        <v>545</v>
      </c>
      <c r="F20" t="s">
        <v>546</v>
      </c>
      <c r="G20">
        <v>88.691210629473133</v>
      </c>
      <c r="H20">
        <v>97.142730180209753</v>
      </c>
      <c r="I20">
        <v>99.576713653530774</v>
      </c>
      <c r="J20">
        <v>101.26049123389315</v>
      </c>
      <c r="K20">
        <v>99.503864267293508</v>
      </c>
      <c r="L20">
        <v>105.78917034368931</v>
      </c>
      <c r="M20">
        <v>111.65863948230319</v>
      </c>
      <c r="N20">
        <v>121.66209338021375</v>
      </c>
      <c r="O20">
        <v>121.5288976808619</v>
      </c>
      <c r="P20">
        <v>133.57543674677748</v>
      </c>
      <c r="Q20">
        <v>138.24796467777472</v>
      </c>
      <c r="R20">
        <v>131.75576317965209</v>
      </c>
      <c r="S20">
        <v>93.024870112249275</v>
      </c>
      <c r="T20">
        <v>117.72581488207986</v>
      </c>
      <c r="U20">
        <v>179.04506497598123</v>
      </c>
      <c r="V20">
        <v>272.7451978071515</v>
      </c>
      <c r="W20">
        <v>138.5922339318281</v>
      </c>
      <c r="X20">
        <v>128.80926111146667</v>
      </c>
      <c r="Y20">
        <v>172.41469603967514</v>
      </c>
      <c r="Z20">
        <v>196.44262560537305</v>
      </c>
      <c r="AA20">
        <v>222.63235094863654</v>
      </c>
      <c r="AB20">
        <v>241.8703692166724</v>
      </c>
      <c r="AC20">
        <v>215.39325760029462</v>
      </c>
      <c r="AD20">
        <v>199.33664540832524</v>
      </c>
      <c r="AE20">
        <v>208.53463508422718</v>
      </c>
      <c r="AF20">
        <v>239.03922046371073</v>
      </c>
      <c r="AG20">
        <v>227.42302556881319</v>
      </c>
      <c r="AH20">
        <v>247.07231197506817</v>
      </c>
      <c r="AI20">
        <v>263.22279045109406</v>
      </c>
      <c r="AJ20">
        <v>277.81783907222672</v>
      </c>
      <c r="AK20">
        <v>297.56799445254478</v>
      </c>
      <c r="AL20">
        <v>284.72559979657177</v>
      </c>
      <c r="AM20">
        <v>285.09549936938231</v>
      </c>
      <c r="AN20">
        <v>291.71449524178433</v>
      </c>
      <c r="AO20">
        <v>290.65246395324061</v>
      </c>
      <c r="AP20">
        <v>319.60869435593031</v>
      </c>
      <c r="AQ20">
        <v>382.93574925855665</v>
      </c>
      <c r="AR20">
        <v>389.52362442625139</v>
      </c>
      <c r="AS20">
        <v>395.29746066981494</v>
      </c>
      <c r="AT20">
        <v>397.35482187218025</v>
      </c>
      <c r="AU20">
        <v>405.60330714176735</v>
      </c>
      <c r="AV20">
        <v>402.59811515156338</v>
      </c>
      <c r="AW20">
        <v>400.61357453335262</v>
      </c>
      <c r="AX20">
        <v>432.73889724078521</v>
      </c>
      <c r="AY20">
        <v>460.75791673038981</v>
      </c>
      <c r="AZ20">
        <v>484.15540705799151</v>
      </c>
      <c r="BA20">
        <v>494.05014657654874</v>
      </c>
      <c r="BB20">
        <v>541.06514839508657</v>
      </c>
      <c r="BC20">
        <v>615.77754105309157</v>
      </c>
      <c r="BD20">
        <v>681.12053676904873</v>
      </c>
      <c r="BE20">
        <v>757.67175717689361</v>
      </c>
      <c r="BF20">
        <v>835.78934012741161</v>
      </c>
      <c r="BG20">
        <v>856.34285702740124</v>
      </c>
      <c r="BH20">
        <v>951.88945345634295</v>
      </c>
      <c r="BI20">
        <v>1084.5654298026923</v>
      </c>
      <c r="BJ20">
        <v>1210.1581204666891</v>
      </c>
      <c r="BK20">
        <v>1358.7797522497988</v>
      </c>
      <c r="BN20">
        <f t="shared" si="0"/>
        <v>205</v>
      </c>
      <c r="BO20">
        <f>VLOOKUP(A20,RUR.POP!$A$1:$BJ$265,62,FALSE)</f>
        <v>105861481</v>
      </c>
      <c r="BP20">
        <f t="shared" si="1"/>
        <v>205</v>
      </c>
      <c r="BQ20">
        <f t="shared" si="2"/>
        <v>17</v>
      </c>
      <c r="BR20">
        <f t="shared" si="3"/>
        <v>405.60330714176735</v>
      </c>
      <c r="BS20" t="str">
        <f t="shared" si="4"/>
        <v>Bangladesh</v>
      </c>
      <c r="BU20">
        <f t="shared" si="5"/>
        <v>1358.7797522497988</v>
      </c>
      <c r="BV20">
        <f t="shared" si="6"/>
        <v>57</v>
      </c>
      <c r="BW20">
        <f t="shared" si="7"/>
        <v>2016</v>
      </c>
    </row>
    <row r="21" spans="1:75">
      <c r="A21" t="s">
        <v>492</v>
      </c>
      <c r="B21">
        <f t="shared" si="8"/>
        <v>20</v>
      </c>
      <c r="C21" t="s">
        <v>539</v>
      </c>
      <c r="D21" t="s">
        <v>491</v>
      </c>
      <c r="E21" t="s">
        <v>545</v>
      </c>
      <c r="F21" t="s">
        <v>546</v>
      </c>
      <c r="AA21">
        <v>2238.8029578657388</v>
      </c>
      <c r="AB21">
        <v>2234.8148157312521</v>
      </c>
      <c r="AC21">
        <v>2169.0040108968292</v>
      </c>
      <c r="AD21">
        <v>1852.8134344280184</v>
      </c>
      <c r="AE21">
        <v>1963.5726761827364</v>
      </c>
      <c r="AF21">
        <v>1914.5506465879346</v>
      </c>
      <c r="AG21">
        <v>2260.427281154497</v>
      </c>
      <c r="AH21">
        <v>3132.3013603624599</v>
      </c>
      <c r="AI21">
        <v>2511.393062594886</v>
      </c>
      <c r="AJ21">
        <v>2477.0208179595979</v>
      </c>
      <c r="AK21">
        <v>2366.5298212861385</v>
      </c>
      <c r="AL21">
        <v>1267.734375414851</v>
      </c>
      <c r="AM21">
        <v>1211.9808781093111</v>
      </c>
      <c r="AN21">
        <v>1278.2471734610765</v>
      </c>
      <c r="AO21">
        <v>1148.4943993817017</v>
      </c>
      <c r="AP21">
        <v>1554.0469305143081</v>
      </c>
      <c r="AQ21">
        <v>1208.8502331197908</v>
      </c>
      <c r="AR21">
        <v>1346.9127703109261</v>
      </c>
      <c r="AS21">
        <v>1771.9939427350355</v>
      </c>
      <c r="AT21">
        <v>1643.6098949729048</v>
      </c>
      <c r="AU21">
        <v>1609.2805861652043</v>
      </c>
      <c r="AV21">
        <v>1764.9073865327057</v>
      </c>
      <c r="AW21">
        <v>2087.534842505805</v>
      </c>
      <c r="AX21">
        <v>2710.4680235732067</v>
      </c>
      <c r="AY21">
        <v>3381.5078365613417</v>
      </c>
      <c r="AZ21">
        <v>3893.689980499069</v>
      </c>
      <c r="BA21">
        <v>4513.1362795438317</v>
      </c>
      <c r="BB21">
        <v>5932.8996765931506</v>
      </c>
      <c r="BC21">
        <v>7296.1224785858494</v>
      </c>
      <c r="BD21">
        <v>6955.9877325342068</v>
      </c>
      <c r="BE21">
        <v>6843.2632888531498</v>
      </c>
      <c r="BF21">
        <v>7813.8034994617283</v>
      </c>
      <c r="BG21">
        <v>7378.0255394415581</v>
      </c>
      <c r="BH21">
        <v>7674.8605591402675</v>
      </c>
      <c r="BI21">
        <v>7853.3351908621744</v>
      </c>
      <c r="BJ21">
        <v>6993.4773597572757</v>
      </c>
      <c r="BK21">
        <v>7350.7958008981313</v>
      </c>
      <c r="BN21">
        <f t="shared" si="0"/>
        <v>136</v>
      </c>
      <c r="BO21">
        <f>VLOOKUP(A21,RUR.POP!$A$1:$BJ$265,62,FALSE)</f>
        <v>1834274</v>
      </c>
      <c r="BP21" t="str">
        <f t="shared" si="1"/>
        <v/>
      </c>
      <c r="BQ21" t="str">
        <f t="shared" si="2"/>
        <v/>
      </c>
      <c r="BR21">
        <f t="shared" si="3"/>
        <v>1609.2805861652043</v>
      </c>
      <c r="BS21" t="str">
        <f t="shared" si="4"/>
        <v>Bulgaria</v>
      </c>
      <c r="BU21">
        <f t="shared" si="5"/>
        <v>7853.3351908621744</v>
      </c>
      <c r="BV21">
        <f t="shared" si="6"/>
        <v>55</v>
      </c>
      <c r="BW21">
        <f t="shared" si="7"/>
        <v>2014</v>
      </c>
    </row>
    <row r="22" spans="1:75">
      <c r="A22" t="s">
        <v>490</v>
      </c>
      <c r="B22">
        <f t="shared" si="8"/>
        <v>21</v>
      </c>
      <c r="C22" t="s">
        <v>539</v>
      </c>
      <c r="D22" t="s">
        <v>489</v>
      </c>
      <c r="E22" t="s">
        <v>545</v>
      </c>
      <c r="F22" t="s">
        <v>546</v>
      </c>
      <c r="AA22">
        <v>8537.929379332154</v>
      </c>
      <c r="AB22">
        <v>9269.2696165299112</v>
      </c>
      <c r="AC22">
        <v>9446.1580019460125</v>
      </c>
      <c r="AD22">
        <v>9421.2856547764022</v>
      </c>
      <c r="AE22">
        <v>9590.6830990650888</v>
      </c>
      <c r="AF22">
        <v>8706.7250843469938</v>
      </c>
      <c r="AG22">
        <v>7041.5694700616787</v>
      </c>
      <c r="AH22">
        <v>7555.0668094480025</v>
      </c>
      <c r="AI22">
        <v>7958.6794919653748</v>
      </c>
      <c r="AJ22">
        <v>8030.854579781816</v>
      </c>
      <c r="AK22">
        <v>8528.9833344609488</v>
      </c>
      <c r="AL22">
        <v>9055.5911140531807</v>
      </c>
      <c r="AM22">
        <v>9082.7411688442535</v>
      </c>
      <c r="AN22">
        <v>9698.1348036075378</v>
      </c>
      <c r="AO22">
        <v>10130.413068419994</v>
      </c>
      <c r="AP22">
        <v>10376.934887500131</v>
      </c>
      <c r="AQ22">
        <v>10544.667125485101</v>
      </c>
      <c r="AR22">
        <v>10672.183943685848</v>
      </c>
      <c r="AS22">
        <v>10076.18778453497</v>
      </c>
      <c r="AT22">
        <v>10401.480448892735</v>
      </c>
      <c r="AU22">
        <v>13636.346683779784</v>
      </c>
      <c r="AV22">
        <v>12868.210997028104</v>
      </c>
      <c r="AW22">
        <v>13102.334568265833</v>
      </c>
      <c r="AX22">
        <v>14221.992593488578</v>
      </c>
      <c r="AY22">
        <v>15846.476409317307</v>
      </c>
      <c r="AZ22">
        <v>17959.178537354164</v>
      </c>
      <c r="BA22">
        <v>19307.995492020527</v>
      </c>
      <c r="BB22">
        <v>20977.110526107477</v>
      </c>
      <c r="BC22">
        <v>23067.565346517076</v>
      </c>
      <c r="BD22">
        <v>19356.672355787399</v>
      </c>
      <c r="BE22">
        <v>20722.103889550766</v>
      </c>
      <c r="BF22">
        <v>22810.102418591578</v>
      </c>
      <c r="BG22">
        <v>23649.366613910061</v>
      </c>
      <c r="BH22">
        <v>25010.183290823901</v>
      </c>
      <c r="BI22">
        <v>24983.379015335599</v>
      </c>
      <c r="BJ22">
        <v>22688.8782442968</v>
      </c>
      <c r="BK22">
        <v>22354.167070686864</v>
      </c>
      <c r="BN22">
        <f t="shared" si="0"/>
        <v>50</v>
      </c>
      <c r="BO22">
        <f>VLOOKUP(A22,RUR.POP!$A$1:$BJ$265,62,FALSE)</f>
        <v>159120</v>
      </c>
      <c r="BP22" t="str">
        <f t="shared" si="1"/>
        <v/>
      </c>
      <c r="BQ22" t="str">
        <f t="shared" si="2"/>
        <v/>
      </c>
      <c r="BR22">
        <f t="shared" si="3"/>
        <v>13636.346683779784</v>
      </c>
      <c r="BS22" t="str">
        <f t="shared" si="4"/>
        <v>Bahrain</v>
      </c>
      <c r="BU22">
        <f t="shared" si="5"/>
        <v>25010.183290823901</v>
      </c>
      <c r="BV22">
        <f t="shared" si="6"/>
        <v>54</v>
      </c>
      <c r="BW22">
        <f t="shared" si="7"/>
        <v>2013</v>
      </c>
    </row>
    <row r="23" spans="1:75">
      <c r="A23" t="s">
        <v>488</v>
      </c>
      <c r="B23">
        <f t="shared" si="8"/>
        <v>22</v>
      </c>
      <c r="C23" t="s">
        <v>539</v>
      </c>
      <c r="D23" t="s">
        <v>487</v>
      </c>
      <c r="E23" t="s">
        <v>545</v>
      </c>
      <c r="F23" t="s">
        <v>546</v>
      </c>
      <c r="G23">
        <v>1550.3243149571563</v>
      </c>
      <c r="H23">
        <v>1651.4754770796667</v>
      </c>
      <c r="I23">
        <v>1752.9702927808555</v>
      </c>
      <c r="J23">
        <v>1867.1129875147501</v>
      </c>
      <c r="K23">
        <v>1994.5449196447714</v>
      </c>
      <c r="L23">
        <v>2144.8309713592266</v>
      </c>
      <c r="M23">
        <v>2322.9438530806333</v>
      </c>
      <c r="N23">
        <v>2556.835300875915</v>
      </c>
      <c r="O23">
        <v>2804.7051308056871</v>
      </c>
      <c r="P23">
        <v>3215.4866719957681</v>
      </c>
      <c r="Q23">
        <v>3179.2762715531653</v>
      </c>
      <c r="R23">
        <v>3297.9989992120231</v>
      </c>
      <c r="S23">
        <v>3322.6682561192988</v>
      </c>
      <c r="T23">
        <v>3696.6631402627163</v>
      </c>
      <c r="U23">
        <v>3416.5500623990397</v>
      </c>
      <c r="V23">
        <v>3156.4680594233441</v>
      </c>
      <c r="W23">
        <v>3328.6331919834943</v>
      </c>
      <c r="X23">
        <v>3617.2511934899626</v>
      </c>
      <c r="Y23">
        <v>4130.7508696709392</v>
      </c>
      <c r="Z23">
        <v>5532.1508309388837</v>
      </c>
      <c r="AA23">
        <v>6338.6198679394856</v>
      </c>
      <c r="AB23">
        <v>6622.6856580437898</v>
      </c>
      <c r="AC23">
        <v>7165.1344909771888</v>
      </c>
      <c r="AD23">
        <v>7694.9379848747931</v>
      </c>
      <c r="AE23">
        <v>8873.7691020150851</v>
      </c>
      <c r="AF23">
        <v>9888.4893496444201</v>
      </c>
      <c r="AG23">
        <v>10339.521015677599</v>
      </c>
      <c r="AH23">
        <v>11150.690036278775</v>
      </c>
      <c r="AI23">
        <v>11381.821559986913</v>
      </c>
      <c r="AJ23">
        <v>12158.078848834026</v>
      </c>
      <c r="AK23">
        <v>12350.976842893702</v>
      </c>
      <c r="AL23">
        <v>11914.857764365262</v>
      </c>
      <c r="AM23">
        <v>11682.084964717022</v>
      </c>
      <c r="AN23">
        <v>11402.65152213597</v>
      </c>
      <c r="AO23">
        <v>11812.464887004115</v>
      </c>
      <c r="AP23">
        <v>12239.871497412101</v>
      </c>
      <c r="AQ23">
        <v>12717.150005285599</v>
      </c>
      <c r="AR23">
        <v>17287.936021186884</v>
      </c>
      <c r="AS23">
        <v>18456.608977452939</v>
      </c>
      <c r="AT23">
        <v>20505.947433678961</v>
      </c>
      <c r="AU23">
        <v>21241.236698110039</v>
      </c>
      <c r="AV23">
        <v>21497.520906526792</v>
      </c>
      <c r="AW23">
        <v>22506.351141976407</v>
      </c>
      <c r="AX23">
        <v>22009.200433259644</v>
      </c>
      <c r="AY23">
        <v>21996.406491259619</v>
      </c>
      <c r="AZ23">
        <v>23405.453015802628</v>
      </c>
      <c r="BA23">
        <v>23719.10788196409</v>
      </c>
      <c r="BB23">
        <v>24301.243252085715</v>
      </c>
      <c r="BC23">
        <v>23652.330530349092</v>
      </c>
      <c r="BD23">
        <v>22037.108010009695</v>
      </c>
      <c r="BE23">
        <v>21921.559063497694</v>
      </c>
      <c r="BF23">
        <v>21523.973723838415</v>
      </c>
      <c r="BG23">
        <v>22575.590193501219</v>
      </c>
      <c r="BH23">
        <v>22590.393383522423</v>
      </c>
      <c r="BI23">
        <v>22550.233012096742</v>
      </c>
      <c r="BJ23">
        <v>22888.134050946392</v>
      </c>
      <c r="BK23">
        <v>23124.386553247179</v>
      </c>
      <c r="BN23">
        <f t="shared" si="0"/>
        <v>35</v>
      </c>
      <c r="BO23">
        <f>VLOOKUP(A23,RUR.POP!$A$1:$BJ$265,62,FALSE)</f>
        <v>66701</v>
      </c>
      <c r="BP23" t="str">
        <f t="shared" si="1"/>
        <v/>
      </c>
      <c r="BQ23" t="str">
        <f t="shared" si="2"/>
        <v/>
      </c>
      <c r="BR23">
        <f t="shared" si="3"/>
        <v>21241.236698110039</v>
      </c>
      <c r="BS23" t="str">
        <f t="shared" si="4"/>
        <v>Bahamas, The</v>
      </c>
      <c r="BU23">
        <f t="shared" si="5"/>
        <v>24301.243252085715</v>
      </c>
      <c r="BV23">
        <f t="shared" si="6"/>
        <v>48</v>
      </c>
      <c r="BW23">
        <f t="shared" si="7"/>
        <v>2007</v>
      </c>
    </row>
    <row r="24" spans="1:75">
      <c r="A24" t="s">
        <v>486</v>
      </c>
      <c r="B24">
        <f t="shared" si="8"/>
        <v>23</v>
      </c>
      <c r="C24" t="s">
        <v>539</v>
      </c>
      <c r="D24" t="s">
        <v>485</v>
      </c>
      <c r="E24" t="s">
        <v>545</v>
      </c>
      <c r="F24" t="s">
        <v>546</v>
      </c>
      <c r="AO24">
        <v>318.02000121955598</v>
      </c>
      <c r="AP24">
        <v>485.61727666814136</v>
      </c>
      <c r="AQ24">
        <v>736.97532935527261</v>
      </c>
      <c r="AR24">
        <v>978.51672801938503</v>
      </c>
      <c r="AS24">
        <v>1097.644554612031</v>
      </c>
      <c r="AT24">
        <v>1246.4971141001934</v>
      </c>
      <c r="AU24">
        <v>1461.7505204702859</v>
      </c>
      <c r="AV24">
        <v>1524.412021523339</v>
      </c>
      <c r="AW24">
        <v>1761.5376471886109</v>
      </c>
      <c r="AX24">
        <v>2214.7322459187176</v>
      </c>
      <c r="AY24">
        <v>2650.6426607979338</v>
      </c>
      <c r="AZ24">
        <v>2968.4118061197209</v>
      </c>
      <c r="BA24">
        <v>3404.3216977156717</v>
      </c>
      <c r="BB24">
        <v>4180.2921762580918</v>
      </c>
      <c r="BC24">
        <v>5075.3160641584682</v>
      </c>
      <c r="BD24">
        <v>4697.8097318084792</v>
      </c>
      <c r="BE24">
        <v>4611.4702981170685</v>
      </c>
      <c r="BF24">
        <v>5050.1568343695672</v>
      </c>
      <c r="BG24">
        <v>4716.673325422059</v>
      </c>
      <c r="BH24">
        <v>5035.8655500917066</v>
      </c>
      <c r="BI24">
        <v>5193.9049323234749</v>
      </c>
      <c r="BJ24">
        <v>4574.0907873513306</v>
      </c>
      <c r="BK24">
        <v>4708.7182606562174</v>
      </c>
      <c r="BN24">
        <f t="shared" si="0"/>
        <v>143</v>
      </c>
      <c r="BO24">
        <f>VLOOKUP(A24,RUR.POP!$A$1:$BJ$265,62,FALSE)</f>
        <v>2112200</v>
      </c>
      <c r="BP24" t="str">
        <f t="shared" si="1"/>
        <v/>
      </c>
      <c r="BQ24" t="str">
        <f t="shared" si="2"/>
        <v/>
      </c>
      <c r="BR24">
        <f t="shared" si="3"/>
        <v>1461.7505204702859</v>
      </c>
      <c r="BS24" t="str">
        <f t="shared" si="4"/>
        <v>Bosnia and Herzegovina</v>
      </c>
      <c r="BU24">
        <f t="shared" si="5"/>
        <v>5193.9049323234749</v>
      </c>
      <c r="BV24">
        <f t="shared" si="6"/>
        <v>55</v>
      </c>
      <c r="BW24">
        <f t="shared" si="7"/>
        <v>2014</v>
      </c>
    </row>
    <row r="25" spans="1:75">
      <c r="A25" t="s">
        <v>484</v>
      </c>
      <c r="B25">
        <f t="shared" si="8"/>
        <v>24</v>
      </c>
      <c r="C25" t="s">
        <v>539</v>
      </c>
      <c r="D25" t="s">
        <v>483</v>
      </c>
      <c r="E25" t="s">
        <v>545</v>
      </c>
      <c r="F25" t="s">
        <v>546</v>
      </c>
      <c r="AK25">
        <v>2124.8405142801062</v>
      </c>
      <c r="AL25">
        <v>1708.848342162056</v>
      </c>
      <c r="AM25">
        <v>1675.838916441892</v>
      </c>
      <c r="AN25">
        <v>1590.6124613473521</v>
      </c>
      <c r="AO25">
        <v>1460.0754875077598</v>
      </c>
      <c r="AP25">
        <v>1370.6720427292234</v>
      </c>
      <c r="AQ25">
        <v>1452.4470018170805</v>
      </c>
      <c r="AR25">
        <v>1396.5021663727425</v>
      </c>
      <c r="AS25">
        <v>1511.770267981314</v>
      </c>
      <c r="AT25">
        <v>1210.6115995677487</v>
      </c>
      <c r="AU25">
        <v>1276.2880340999961</v>
      </c>
      <c r="AV25">
        <v>1244.3731852343067</v>
      </c>
      <c r="AW25">
        <v>1479.3831415111536</v>
      </c>
      <c r="AX25">
        <v>1819.5256441230285</v>
      </c>
      <c r="AY25">
        <v>2378.339206602177</v>
      </c>
      <c r="AZ25">
        <v>3126.0717666524847</v>
      </c>
      <c r="BA25">
        <v>3848.215966487352</v>
      </c>
      <c r="BB25">
        <v>4735.4848267368561</v>
      </c>
      <c r="BC25">
        <v>6376.183152984554</v>
      </c>
      <c r="BD25">
        <v>5176.172649270171</v>
      </c>
      <c r="BE25">
        <v>6030.3887066659099</v>
      </c>
      <c r="BF25">
        <v>6519.7107533674689</v>
      </c>
      <c r="BG25">
        <v>6940.2439150830369</v>
      </c>
      <c r="BH25">
        <v>7978.8254426008843</v>
      </c>
      <c r="BI25">
        <v>8318.4292940931555</v>
      </c>
      <c r="BJ25">
        <v>5949.1106774982291</v>
      </c>
      <c r="BK25">
        <v>4989.254610564064</v>
      </c>
      <c r="BN25">
        <f t="shared" si="0"/>
        <v>150</v>
      </c>
      <c r="BO25">
        <f>VLOOKUP(A25,RUR.POP!$A$1:$BJ$265,62,FALSE)</f>
        <v>2182264</v>
      </c>
      <c r="BP25" t="str">
        <f t="shared" si="1"/>
        <v/>
      </c>
      <c r="BQ25" t="str">
        <f t="shared" si="2"/>
        <v/>
      </c>
      <c r="BR25">
        <f t="shared" si="3"/>
        <v>1276.2880340999961</v>
      </c>
      <c r="BS25" t="str">
        <f t="shared" si="4"/>
        <v>Belarus</v>
      </c>
      <c r="BU25">
        <f t="shared" si="5"/>
        <v>8318.4292940931555</v>
      </c>
      <c r="BV25">
        <f t="shared" si="6"/>
        <v>55</v>
      </c>
      <c r="BW25">
        <f t="shared" si="7"/>
        <v>2014</v>
      </c>
    </row>
    <row r="26" spans="1:75">
      <c r="A26" t="s">
        <v>482</v>
      </c>
      <c r="B26">
        <f t="shared" si="8"/>
        <v>25</v>
      </c>
      <c r="C26" t="s">
        <v>539</v>
      </c>
      <c r="D26" t="s">
        <v>481</v>
      </c>
      <c r="E26" t="s">
        <v>545</v>
      </c>
      <c r="F26" t="s">
        <v>546</v>
      </c>
      <c r="G26">
        <v>304.91710725396194</v>
      </c>
      <c r="H26">
        <v>316.4036061432663</v>
      </c>
      <c r="I26">
        <v>327.12686746840109</v>
      </c>
      <c r="J26">
        <v>336.94146611456972</v>
      </c>
      <c r="K26">
        <v>351.16112626956237</v>
      </c>
      <c r="L26">
        <v>377.59430516618204</v>
      </c>
      <c r="M26">
        <v>406.0979670735768</v>
      </c>
      <c r="N26">
        <v>420.43188819816476</v>
      </c>
      <c r="O26">
        <v>386.95323701086983</v>
      </c>
      <c r="P26">
        <v>396.65430628249709</v>
      </c>
      <c r="Q26">
        <v>435.69046941555831</v>
      </c>
      <c r="R26">
        <v>474.44421620740536</v>
      </c>
      <c r="S26">
        <v>519.56350766810851</v>
      </c>
      <c r="T26">
        <v>605.9334407026513</v>
      </c>
      <c r="U26">
        <v>786.0690920438808</v>
      </c>
      <c r="V26">
        <v>885.98452906004366</v>
      </c>
      <c r="W26">
        <v>717.04018288539555</v>
      </c>
      <c r="X26">
        <v>858.82808108680274</v>
      </c>
      <c r="Y26">
        <v>980.82250926492281</v>
      </c>
      <c r="Z26">
        <v>1074.2719648986235</v>
      </c>
      <c r="AA26">
        <v>1350.9763795914121</v>
      </c>
      <c r="AB26">
        <v>1307.2116883292902</v>
      </c>
      <c r="AC26">
        <v>1183.1683168316831</v>
      </c>
      <c r="AD26">
        <v>1212.9224371398134</v>
      </c>
      <c r="AE26">
        <v>1315.27250275964</v>
      </c>
      <c r="AF26">
        <v>1268.1829481994409</v>
      </c>
      <c r="AG26">
        <v>1343.7087186261558</v>
      </c>
      <c r="AH26">
        <v>1586.4502065167508</v>
      </c>
      <c r="AI26">
        <v>1758.9427352146029</v>
      </c>
      <c r="AJ26">
        <v>1979.3534602575912</v>
      </c>
      <c r="AK26">
        <v>2202.3225558778367</v>
      </c>
      <c r="AL26">
        <v>2326.8459027029289</v>
      </c>
      <c r="AM26">
        <v>2666.9776705074696</v>
      </c>
      <c r="AN26">
        <v>2833.0613411869485</v>
      </c>
      <c r="AO26">
        <v>2880.2111328183109</v>
      </c>
      <c r="AP26">
        <v>2996.3829283495115</v>
      </c>
      <c r="AQ26">
        <v>3001.6651378722922</v>
      </c>
      <c r="AR26">
        <v>2952.6021407362618</v>
      </c>
      <c r="AS26">
        <v>2991.9249709054907</v>
      </c>
      <c r="AT26">
        <v>3065.4922477052705</v>
      </c>
      <c r="AU26">
        <v>3364.423710652407</v>
      </c>
      <c r="AV26">
        <v>3419.2757192608165</v>
      </c>
      <c r="AW26">
        <v>3556.5618254349633</v>
      </c>
      <c r="AX26">
        <v>3679.9095232787131</v>
      </c>
      <c r="AY26">
        <v>3831.5380185375006</v>
      </c>
      <c r="AZ26">
        <v>3933.3322154640159</v>
      </c>
      <c r="BA26">
        <v>4187.3780296959212</v>
      </c>
      <c r="BB26">
        <v>4324.876427161561</v>
      </c>
      <c r="BC26">
        <v>4470.2207959760262</v>
      </c>
      <c r="BD26">
        <v>4258.7886114376179</v>
      </c>
      <c r="BE26">
        <v>4344.150176612523</v>
      </c>
      <c r="BF26">
        <v>4516.2467496172449</v>
      </c>
      <c r="BG26">
        <v>4673.6384804321942</v>
      </c>
      <c r="BH26">
        <v>4688.5384434352854</v>
      </c>
      <c r="BI26">
        <v>4852.2236660278531</v>
      </c>
      <c r="BJ26">
        <v>4849.9974950457581</v>
      </c>
      <c r="BK26">
        <v>4810.5659019931654</v>
      </c>
      <c r="BN26">
        <f t="shared" si="0"/>
        <v>99</v>
      </c>
      <c r="BO26">
        <f>VLOOKUP(A26,RUR.POP!$A$1:$BJ$265,62,FALSE)</f>
        <v>206063</v>
      </c>
      <c r="BP26" t="str">
        <f t="shared" si="1"/>
        <v/>
      </c>
      <c r="BQ26" t="str">
        <f t="shared" si="2"/>
        <v/>
      </c>
      <c r="BR26">
        <f t="shared" si="3"/>
        <v>3364.423710652407</v>
      </c>
      <c r="BS26" t="str">
        <f t="shared" si="4"/>
        <v>Belize</v>
      </c>
      <c r="BU26">
        <f t="shared" si="5"/>
        <v>4852.2236660278531</v>
      </c>
      <c r="BV26">
        <f t="shared" si="6"/>
        <v>55</v>
      </c>
      <c r="BW26">
        <f t="shared" si="7"/>
        <v>2014</v>
      </c>
    </row>
    <row r="27" spans="1:75">
      <c r="A27" t="s">
        <v>480</v>
      </c>
      <c r="B27">
        <f t="shared" si="8"/>
        <v>26</v>
      </c>
      <c r="C27" t="s">
        <v>539</v>
      </c>
      <c r="D27" t="s">
        <v>479</v>
      </c>
      <c r="E27" t="s">
        <v>545</v>
      </c>
      <c r="F27" t="s">
        <v>546</v>
      </c>
      <c r="G27">
        <v>1902.4021189223961</v>
      </c>
      <c r="H27">
        <v>1961.5381692464971</v>
      </c>
      <c r="I27">
        <v>2020.3859650334512</v>
      </c>
      <c r="J27">
        <v>2020.2652475244545</v>
      </c>
      <c r="K27">
        <v>2199.7270069117926</v>
      </c>
      <c r="L27">
        <v>2282.2165461623936</v>
      </c>
      <c r="M27">
        <v>2630.850466329458</v>
      </c>
      <c r="N27">
        <v>2982.7497042610776</v>
      </c>
      <c r="O27">
        <v>2830.1886792452829</v>
      </c>
      <c r="P27">
        <v>3053.7037037037039</v>
      </c>
      <c r="Q27">
        <v>3387.2727272727275</v>
      </c>
      <c r="R27">
        <v>3866.3003663003665</v>
      </c>
      <c r="S27">
        <v>4343.1734317343171</v>
      </c>
      <c r="T27">
        <v>5009.2936802973982</v>
      </c>
      <c r="U27">
        <v>5853.9325842696626</v>
      </c>
      <c r="V27">
        <v>6509.433962264151</v>
      </c>
      <c r="W27">
        <v>7261.2781954887214</v>
      </c>
      <c r="X27">
        <v>8370.786516853932</v>
      </c>
      <c r="Y27">
        <v>8876.8656716417918</v>
      </c>
      <c r="Z27">
        <v>9613.3828996282537</v>
      </c>
      <c r="AA27">
        <v>11218.217815986831</v>
      </c>
      <c r="AB27">
        <v>13425.976966394188</v>
      </c>
      <c r="AC27">
        <v>14166.171292539089</v>
      </c>
      <c r="AD27">
        <v>15902.020382621133</v>
      </c>
      <c r="AE27">
        <v>17469.825567587686</v>
      </c>
      <c r="AF27">
        <v>18269.535519701923</v>
      </c>
      <c r="AG27">
        <v>20450.664528946359</v>
      </c>
      <c r="AH27">
        <v>22411.795674946843</v>
      </c>
      <c r="AI27">
        <v>24253.175518878434</v>
      </c>
      <c r="AJ27">
        <v>25517.921721248789</v>
      </c>
      <c r="AK27">
        <v>26841.519738394632</v>
      </c>
      <c r="AL27">
        <v>27700.309516951595</v>
      </c>
      <c r="AM27">
        <v>28669.682259578462</v>
      </c>
      <c r="AN27">
        <v>30900.694890510949</v>
      </c>
      <c r="AO27">
        <v>31476.06311530681</v>
      </c>
      <c r="AP27">
        <v>33989.722357982122</v>
      </c>
      <c r="AQ27">
        <v>44826.789070165811</v>
      </c>
      <c r="AR27">
        <v>48478.883250409111</v>
      </c>
      <c r="AS27">
        <v>51371.740806983573</v>
      </c>
      <c r="AT27">
        <v>54245.459737292978</v>
      </c>
      <c r="AU27">
        <v>56284.16864780942</v>
      </c>
      <c r="AV27">
        <v>58883.959426596695</v>
      </c>
      <c r="AW27">
        <v>62583.100203458802</v>
      </c>
      <c r="AX27">
        <v>66111.725227003553</v>
      </c>
      <c r="AY27">
        <v>70359.319108879819</v>
      </c>
      <c r="AZ27">
        <v>75882.033856033915</v>
      </c>
      <c r="BA27">
        <v>83912.697797684552</v>
      </c>
      <c r="BB27">
        <v>90849.586980643566</v>
      </c>
      <c r="BC27">
        <v>93605.748165397643</v>
      </c>
      <c r="BD27">
        <v>88463.312816137492</v>
      </c>
      <c r="BE27">
        <v>88207.327559732206</v>
      </c>
      <c r="BF27">
        <v>85973.158416454986</v>
      </c>
      <c r="BG27">
        <v>85458.455507886043</v>
      </c>
      <c r="BH27">
        <v>85748.065414378245</v>
      </c>
      <c r="BN27">
        <f t="shared" si="0"/>
        <v>3</v>
      </c>
      <c r="BO27">
        <f>VLOOKUP(A27,RUR.POP!$A$1:$BJ$265,62,FALSE)</f>
        <v>0</v>
      </c>
      <c r="BP27" t="str">
        <f t="shared" si="1"/>
        <v/>
      </c>
      <c r="BQ27" t="str">
        <f t="shared" si="2"/>
        <v/>
      </c>
      <c r="BR27">
        <f t="shared" si="3"/>
        <v>56284.16864780942</v>
      </c>
      <c r="BS27" t="str">
        <f t="shared" si="4"/>
        <v>Bermuda</v>
      </c>
      <c r="BU27">
        <f t="shared" si="5"/>
        <v>93605.748165397643</v>
      </c>
      <c r="BV27">
        <f t="shared" si="6"/>
        <v>49</v>
      </c>
      <c r="BW27">
        <f t="shared" si="7"/>
        <v>2008</v>
      </c>
    </row>
    <row r="28" spans="1:75">
      <c r="A28" t="s">
        <v>478</v>
      </c>
      <c r="B28">
        <f t="shared" si="8"/>
        <v>27</v>
      </c>
      <c r="C28" t="s">
        <v>539</v>
      </c>
      <c r="D28" t="s">
        <v>477</v>
      </c>
      <c r="E28" t="s">
        <v>545</v>
      </c>
      <c r="F28" t="s">
        <v>546</v>
      </c>
      <c r="G28">
        <v>152.46184580340307</v>
      </c>
      <c r="H28">
        <v>162.69570542454332</v>
      </c>
      <c r="I28">
        <v>174.49338598733112</v>
      </c>
      <c r="J28">
        <v>184.27553500514881</v>
      </c>
      <c r="K28">
        <v>203.60114945370981</v>
      </c>
      <c r="L28">
        <v>223.27832993178802</v>
      </c>
      <c r="M28">
        <v>239.37491604723851</v>
      </c>
      <c r="N28">
        <v>255.84796644300434</v>
      </c>
      <c r="O28">
        <v>210.18989012120011</v>
      </c>
      <c r="P28">
        <v>218.55580120790529</v>
      </c>
      <c r="Q28">
        <v>225.74829855614661</v>
      </c>
      <c r="R28">
        <v>238.11170031296967</v>
      </c>
      <c r="S28">
        <v>267.68697891870272</v>
      </c>
      <c r="T28">
        <v>263.21061203691033</v>
      </c>
      <c r="U28">
        <v>428.43286379872512</v>
      </c>
      <c r="V28">
        <v>480.05076424995019</v>
      </c>
      <c r="W28">
        <v>533.62755348094151</v>
      </c>
      <c r="X28">
        <v>616.66707400152325</v>
      </c>
      <c r="Y28">
        <v>702.42891727922586</v>
      </c>
      <c r="Z28">
        <v>808.41912061245512</v>
      </c>
      <c r="AA28">
        <v>811.77689584225777</v>
      </c>
      <c r="AB28">
        <v>1031.5161614431806</v>
      </c>
      <c r="AC28">
        <v>958.6879038506961</v>
      </c>
      <c r="AD28">
        <v>909.8477610102226</v>
      </c>
      <c r="AE28">
        <v>1013.8009374050731</v>
      </c>
      <c r="AF28">
        <v>865.69011063524806</v>
      </c>
      <c r="AG28">
        <v>624.71542003097909</v>
      </c>
      <c r="AH28">
        <v>672.56559104279552</v>
      </c>
      <c r="AI28">
        <v>697.37056007814908</v>
      </c>
      <c r="AJ28">
        <v>701.4646141371237</v>
      </c>
      <c r="AK28">
        <v>709.94886124342759</v>
      </c>
      <c r="AL28">
        <v>764.14133208436476</v>
      </c>
      <c r="AM28">
        <v>791.38042925863249</v>
      </c>
      <c r="AN28">
        <v>788.39902814883692</v>
      </c>
      <c r="AO28">
        <v>806.22145190710557</v>
      </c>
      <c r="AP28">
        <v>887.46852425658517</v>
      </c>
      <c r="AQ28">
        <v>958.47376617754594</v>
      </c>
      <c r="AR28">
        <v>1006.9647386991224</v>
      </c>
      <c r="AS28">
        <v>1058.7187495042542</v>
      </c>
      <c r="AT28">
        <v>1012.5097733212499</v>
      </c>
      <c r="AU28">
        <v>1007.002868884509</v>
      </c>
      <c r="AV28">
        <v>958.23665240890136</v>
      </c>
      <c r="AW28">
        <v>913.5756422722684</v>
      </c>
      <c r="AX28">
        <v>917.36431048617044</v>
      </c>
      <c r="AY28">
        <v>978.3346484818519</v>
      </c>
      <c r="AZ28">
        <v>1046.4273841431661</v>
      </c>
      <c r="BA28">
        <v>1233.5944354378685</v>
      </c>
      <c r="BB28">
        <v>1389.6348880049641</v>
      </c>
      <c r="BC28">
        <v>1736.9350510228876</v>
      </c>
      <c r="BD28">
        <v>1776.8664756218898</v>
      </c>
      <c r="BE28">
        <v>1981.1607045043675</v>
      </c>
      <c r="BF28">
        <v>2377.6759179412529</v>
      </c>
      <c r="BG28">
        <v>2645.2277526014632</v>
      </c>
      <c r="BH28">
        <v>2947.9385262805131</v>
      </c>
      <c r="BI28">
        <v>3124.0003098251582</v>
      </c>
      <c r="BJ28">
        <v>3077.0261991715756</v>
      </c>
      <c r="BK28">
        <v>3104.9560891409542</v>
      </c>
      <c r="BN28">
        <f t="shared" si="0"/>
        <v>163</v>
      </c>
      <c r="BO28">
        <f>VLOOKUP(A28,RUR.POP!$A$1:$BJ$265,62,FALSE)</f>
        <v>3384934</v>
      </c>
      <c r="BP28" t="str">
        <f t="shared" si="1"/>
        <v/>
      </c>
      <c r="BQ28" t="str">
        <f t="shared" si="2"/>
        <v/>
      </c>
      <c r="BR28">
        <f t="shared" si="3"/>
        <v>1007.002868884509</v>
      </c>
      <c r="BS28" t="str">
        <f t="shared" si="4"/>
        <v>Bolivia</v>
      </c>
      <c r="BU28">
        <f t="shared" si="5"/>
        <v>3124.0003098251582</v>
      </c>
      <c r="BV28">
        <f t="shared" si="6"/>
        <v>55</v>
      </c>
      <c r="BW28">
        <f t="shared" si="7"/>
        <v>2014</v>
      </c>
    </row>
    <row r="29" spans="1:75">
      <c r="A29" t="s">
        <v>476</v>
      </c>
      <c r="B29">
        <f t="shared" si="8"/>
        <v>28</v>
      </c>
      <c r="C29" t="s">
        <v>539</v>
      </c>
      <c r="D29" t="s">
        <v>475</v>
      </c>
      <c r="E29" t="s">
        <v>545</v>
      </c>
      <c r="F29" t="s">
        <v>546</v>
      </c>
      <c r="G29">
        <v>210.02747042947792</v>
      </c>
      <c r="H29">
        <v>204.92930153477297</v>
      </c>
      <c r="I29">
        <v>260.22526612709868</v>
      </c>
      <c r="J29">
        <v>291.9505890018018</v>
      </c>
      <c r="K29">
        <v>261.33108305566361</v>
      </c>
      <c r="L29">
        <v>260.96469254229078</v>
      </c>
      <c r="M29">
        <v>315.27738237919016</v>
      </c>
      <c r="N29">
        <v>346.88010038765123</v>
      </c>
      <c r="O29">
        <v>374.08326175821219</v>
      </c>
      <c r="P29">
        <v>403.06525230712629</v>
      </c>
      <c r="Q29">
        <v>444.02626760181937</v>
      </c>
      <c r="R29">
        <v>503.47876614028081</v>
      </c>
      <c r="S29">
        <v>584.5506847713657</v>
      </c>
      <c r="T29">
        <v>772.81879130473578</v>
      </c>
      <c r="U29">
        <v>1000.6342526909829</v>
      </c>
      <c r="V29">
        <v>1149.586120593226</v>
      </c>
      <c r="W29">
        <v>1385.298529741041</v>
      </c>
      <c r="X29">
        <v>1560.8630604471437</v>
      </c>
      <c r="Y29">
        <v>1737.3675521191192</v>
      </c>
      <c r="Z29">
        <v>1901.0013250439529</v>
      </c>
      <c r="AA29">
        <v>1939.7908764714496</v>
      </c>
      <c r="AB29">
        <v>2124.9629888795894</v>
      </c>
      <c r="AC29">
        <v>2218.8905154592262</v>
      </c>
      <c r="AD29">
        <v>1565.2978321106177</v>
      </c>
      <c r="AE29">
        <v>1573.9671393321951</v>
      </c>
      <c r="AF29">
        <v>1643.1965026760965</v>
      </c>
      <c r="AG29">
        <v>1936.0163352669881</v>
      </c>
      <c r="AH29">
        <v>2081.6652618689527</v>
      </c>
      <c r="AI29">
        <v>2294.4016946602515</v>
      </c>
      <c r="AJ29">
        <v>2901.2854492707411</v>
      </c>
      <c r="AK29">
        <v>3093.0374786381535</v>
      </c>
      <c r="AL29">
        <v>3966.7954884916244</v>
      </c>
      <c r="AM29">
        <v>2591.7971162780573</v>
      </c>
      <c r="AN29">
        <v>2786.1713557447683</v>
      </c>
      <c r="AO29">
        <v>3494.6405413510915</v>
      </c>
      <c r="AP29">
        <v>4840.7877822320479</v>
      </c>
      <c r="AQ29">
        <v>5156.8054082658036</v>
      </c>
      <c r="AR29">
        <v>5271.4111367232845</v>
      </c>
      <c r="AS29">
        <v>5075.631114088329</v>
      </c>
      <c r="AT29">
        <v>3469.5039715162125</v>
      </c>
      <c r="AU29">
        <v>3739.1190359679003</v>
      </c>
      <c r="AV29">
        <v>3146.9501765491887</v>
      </c>
      <c r="AW29">
        <v>2819.6495307118953</v>
      </c>
      <c r="AX29">
        <v>3059.5875818904078</v>
      </c>
      <c r="AY29">
        <v>3623.0476672931813</v>
      </c>
      <c r="AZ29">
        <v>4770.1827462882047</v>
      </c>
      <c r="BA29">
        <v>5860.1459753465751</v>
      </c>
      <c r="BB29">
        <v>7313.5579615595143</v>
      </c>
      <c r="BC29">
        <v>8787.6103749883205</v>
      </c>
      <c r="BD29">
        <v>8553.3804700726869</v>
      </c>
      <c r="BE29">
        <v>11224.154082935482</v>
      </c>
      <c r="BF29">
        <v>13167.472891753334</v>
      </c>
      <c r="BG29">
        <v>12291.46685232906</v>
      </c>
      <c r="BH29">
        <v>12216.904464339616</v>
      </c>
      <c r="BI29">
        <v>12026.617309524338</v>
      </c>
      <c r="BJ29">
        <v>8757.2062022872396</v>
      </c>
      <c r="BK29">
        <v>8649.9484917506215</v>
      </c>
      <c r="BN29">
        <f t="shared" si="0"/>
        <v>97</v>
      </c>
      <c r="BO29">
        <f>VLOOKUP(A29,RUR.POP!$A$1:$BJ$265,62,FALSE)</f>
        <v>29210529</v>
      </c>
      <c r="BP29">
        <f t="shared" si="1"/>
        <v>97</v>
      </c>
      <c r="BQ29">
        <f t="shared" si="2"/>
        <v>5</v>
      </c>
      <c r="BR29">
        <f t="shared" si="3"/>
        <v>3739.1190359679003</v>
      </c>
      <c r="BS29" t="str">
        <f t="shared" si="4"/>
        <v>Brazil</v>
      </c>
      <c r="BU29">
        <f t="shared" si="5"/>
        <v>13167.472891753334</v>
      </c>
      <c r="BV29">
        <f t="shared" si="6"/>
        <v>52</v>
      </c>
      <c r="BW29">
        <f t="shared" si="7"/>
        <v>2011</v>
      </c>
    </row>
    <row r="30" spans="1:75">
      <c r="A30" t="s">
        <v>474</v>
      </c>
      <c r="B30">
        <f t="shared" si="8"/>
        <v>29</v>
      </c>
      <c r="C30" t="s">
        <v>539</v>
      </c>
      <c r="D30" t="s">
        <v>473</v>
      </c>
      <c r="E30" t="s">
        <v>545</v>
      </c>
      <c r="F30" t="s">
        <v>546</v>
      </c>
      <c r="AA30">
        <v>4013.8307649600838</v>
      </c>
      <c r="AB30">
        <v>4402.1836649409033</v>
      </c>
      <c r="AC30">
        <v>4585.7831861300974</v>
      </c>
      <c r="AD30">
        <v>4855.3548700666142</v>
      </c>
      <c r="AE30">
        <v>5278.4895620209627</v>
      </c>
      <c r="AF30">
        <v>5508.435028192368</v>
      </c>
      <c r="AG30">
        <v>6028.7222106749314</v>
      </c>
      <c r="AH30">
        <v>6616.3358045033729</v>
      </c>
      <c r="AI30">
        <v>7012.3870871247946</v>
      </c>
      <c r="AJ30">
        <v>7733.0222135138165</v>
      </c>
      <c r="AK30">
        <v>7728.5079136981431</v>
      </c>
      <c r="AL30">
        <v>7734.1676533094096</v>
      </c>
      <c r="AM30">
        <v>7464.8656803761478</v>
      </c>
      <c r="AN30">
        <v>7842.4715428525069</v>
      </c>
      <c r="AO30">
        <v>8148.3440732208728</v>
      </c>
      <c r="AP30">
        <v>8537.1585610798229</v>
      </c>
      <c r="AQ30">
        <v>9069.069441588832</v>
      </c>
      <c r="AR30">
        <v>9549.7595949367369</v>
      </c>
      <c r="AS30">
        <v>10727.424098777214</v>
      </c>
      <c r="AT30">
        <v>11200.354943999364</v>
      </c>
      <c r="AU30">
        <v>11568.110106752622</v>
      </c>
      <c r="AV30">
        <v>11513.871891621331</v>
      </c>
      <c r="AW30">
        <v>11675.39394843538</v>
      </c>
      <c r="AX30">
        <v>12028.504474307587</v>
      </c>
      <c r="AY30">
        <v>12868.863094190709</v>
      </c>
      <c r="AZ30">
        <v>14223.865763013515</v>
      </c>
      <c r="BA30">
        <v>15646.055913532171</v>
      </c>
      <c r="BB30">
        <v>16462.485563668859</v>
      </c>
      <c r="BC30">
        <v>16570.320280976059</v>
      </c>
      <c r="BD30">
        <v>16523.323876898769</v>
      </c>
      <c r="BE30">
        <v>15905.912315027776</v>
      </c>
      <c r="BF30">
        <v>15534.157041493081</v>
      </c>
      <c r="BG30">
        <v>15384.874904558123</v>
      </c>
      <c r="BH30">
        <v>15472.78139811475</v>
      </c>
      <c r="BI30">
        <v>15359.669707288671</v>
      </c>
      <c r="BJ30">
        <v>15557.830812372236</v>
      </c>
      <c r="BK30">
        <v>16096.892587966147</v>
      </c>
      <c r="BN30">
        <f t="shared" si="0"/>
        <v>55</v>
      </c>
      <c r="BO30">
        <f>VLOOKUP(A30,RUR.POP!$A$1:$BJ$265,62,FALSE)</f>
        <v>195465</v>
      </c>
      <c r="BP30" t="str">
        <f t="shared" si="1"/>
        <v/>
      </c>
      <c r="BQ30" t="str">
        <f t="shared" si="2"/>
        <v/>
      </c>
      <c r="BR30">
        <f t="shared" si="3"/>
        <v>11568.110106752622</v>
      </c>
      <c r="BS30" t="str">
        <f t="shared" si="4"/>
        <v>Barbados</v>
      </c>
      <c r="BU30">
        <f t="shared" si="5"/>
        <v>16570.320280976059</v>
      </c>
      <c r="BV30">
        <f t="shared" si="6"/>
        <v>49</v>
      </c>
      <c r="BW30">
        <f t="shared" si="7"/>
        <v>2008</v>
      </c>
    </row>
    <row r="31" spans="1:75">
      <c r="A31" t="s">
        <v>472</v>
      </c>
      <c r="B31">
        <f t="shared" si="8"/>
        <v>30</v>
      </c>
      <c r="C31" t="s">
        <v>539</v>
      </c>
      <c r="D31" t="s">
        <v>471</v>
      </c>
      <c r="E31" t="s">
        <v>545</v>
      </c>
      <c r="F31" t="s">
        <v>546</v>
      </c>
      <c r="L31">
        <v>1113.4024472081871</v>
      </c>
      <c r="M31">
        <v>1237.0792370242698</v>
      </c>
      <c r="N31">
        <v>1235.892097150941</v>
      </c>
      <c r="O31">
        <v>1363.4530441228694</v>
      </c>
      <c r="P31">
        <v>1303.7394134417891</v>
      </c>
      <c r="Q31">
        <v>1381.9721669313192</v>
      </c>
      <c r="R31">
        <v>1455.3083362206444</v>
      </c>
      <c r="S31">
        <v>1906.1929840541206</v>
      </c>
      <c r="T31">
        <v>2915.2665830591864</v>
      </c>
      <c r="U31">
        <v>6921.4364456065969</v>
      </c>
      <c r="V31">
        <v>7226.4308729155255</v>
      </c>
      <c r="W31">
        <v>8459.3242144142387</v>
      </c>
      <c r="X31">
        <v>9914.1238116941131</v>
      </c>
      <c r="Y31">
        <v>10711.866044378869</v>
      </c>
      <c r="Z31">
        <v>14941.062398848191</v>
      </c>
      <c r="AA31">
        <v>25412.994952113673</v>
      </c>
      <c r="AB31">
        <v>21821.794985013232</v>
      </c>
      <c r="AC31">
        <v>20687.399753786958</v>
      </c>
      <c r="AD31">
        <v>18123.859893895853</v>
      </c>
      <c r="AE31">
        <v>17332.974785259383</v>
      </c>
      <c r="AF31">
        <v>15694.539993698845</v>
      </c>
      <c r="AG31">
        <v>10211.596284923446</v>
      </c>
      <c r="AH31">
        <v>11591.78627314294</v>
      </c>
      <c r="AI31">
        <v>11006.870510200803</v>
      </c>
      <c r="AJ31">
        <v>11869.987274208348</v>
      </c>
      <c r="AK31">
        <v>13604.15682569674</v>
      </c>
      <c r="AL31">
        <v>13901.721732345113</v>
      </c>
      <c r="AM31">
        <v>15270.486120655165</v>
      </c>
      <c r="AN31">
        <v>14572.108534668749</v>
      </c>
      <c r="AO31">
        <v>14117.392142066868</v>
      </c>
      <c r="AP31">
        <v>15929.163761766436</v>
      </c>
      <c r="AQ31">
        <v>16789.037170714157</v>
      </c>
      <c r="AR31">
        <v>16656.089880520743</v>
      </c>
      <c r="AS31">
        <v>12690.689324462162</v>
      </c>
      <c r="AT31">
        <v>14097.931588254582</v>
      </c>
      <c r="AU31">
        <v>18008.448258961238</v>
      </c>
      <c r="AV31">
        <v>16468.128862600872</v>
      </c>
      <c r="AW31">
        <v>16846.021984108349</v>
      </c>
      <c r="AX31">
        <v>18555.566485107545</v>
      </c>
      <c r="AY31">
        <v>21896.605265877683</v>
      </c>
      <c r="AZ31">
        <v>26102.133454211893</v>
      </c>
      <c r="BA31">
        <v>30980.966919856604</v>
      </c>
      <c r="BB31">
        <v>32672.367171106798</v>
      </c>
      <c r="BC31">
        <v>37951.280595978249</v>
      </c>
      <c r="BD31">
        <v>27965.475037950306</v>
      </c>
      <c r="BE31">
        <v>35268.101170358066</v>
      </c>
      <c r="BF31">
        <v>47017.027300471498</v>
      </c>
      <c r="BG31">
        <v>47651.259089641324</v>
      </c>
      <c r="BH31">
        <v>44597.279681535001</v>
      </c>
      <c r="BI31">
        <v>41590.865022664933</v>
      </c>
      <c r="BJ31">
        <v>30967.890506376985</v>
      </c>
      <c r="BK31">
        <v>26938.503382302533</v>
      </c>
      <c r="BN31">
        <f t="shared" si="0"/>
        <v>43</v>
      </c>
      <c r="BO31">
        <f>VLOOKUP(A31,RUR.POP!$A$1:$BJ$265,62,FALSE)</f>
        <v>95198</v>
      </c>
      <c r="BP31" t="str">
        <f t="shared" si="1"/>
        <v/>
      </c>
      <c r="BQ31" t="str">
        <f t="shared" si="2"/>
        <v/>
      </c>
      <c r="BR31">
        <f t="shared" si="3"/>
        <v>18008.448258961238</v>
      </c>
      <c r="BS31" t="str">
        <f t="shared" si="4"/>
        <v>Brunei Darussalam</v>
      </c>
      <c r="BU31">
        <f t="shared" si="5"/>
        <v>47651.259089641324</v>
      </c>
      <c r="BV31">
        <f t="shared" si="6"/>
        <v>53</v>
      </c>
      <c r="BW31">
        <f t="shared" si="7"/>
        <v>2012</v>
      </c>
    </row>
    <row r="32" spans="1:75">
      <c r="A32" t="s">
        <v>470</v>
      </c>
      <c r="B32">
        <f t="shared" si="8"/>
        <v>31</v>
      </c>
      <c r="C32" t="s">
        <v>539</v>
      </c>
      <c r="D32" t="s">
        <v>469</v>
      </c>
      <c r="E32" t="s">
        <v>545</v>
      </c>
      <c r="F32" t="s">
        <v>546</v>
      </c>
      <c r="AA32">
        <v>331.53122688110233</v>
      </c>
      <c r="AB32">
        <v>348.23645207398965</v>
      </c>
      <c r="AC32">
        <v>345.51521642049636</v>
      </c>
      <c r="AD32">
        <v>374.75854898654831</v>
      </c>
      <c r="AE32">
        <v>373.06045842630505</v>
      </c>
      <c r="AF32">
        <v>368.63358724301787</v>
      </c>
      <c r="AG32">
        <v>416.96840600016486</v>
      </c>
      <c r="AH32">
        <v>505.92273094056537</v>
      </c>
      <c r="AI32">
        <v>548.75439725895865</v>
      </c>
      <c r="AJ32">
        <v>520.40781940506179</v>
      </c>
      <c r="AK32">
        <v>557.97214830698283</v>
      </c>
      <c r="AL32">
        <v>465.38858393259324</v>
      </c>
      <c r="AM32">
        <v>471.83925416095428</v>
      </c>
      <c r="AN32">
        <v>449.68825396791681</v>
      </c>
      <c r="AO32">
        <v>524.2981457797373</v>
      </c>
      <c r="AP32">
        <v>588.59390270500842</v>
      </c>
      <c r="AQ32">
        <v>609.34301757500737</v>
      </c>
      <c r="AR32">
        <v>692.12620639787701</v>
      </c>
      <c r="AS32">
        <v>695.29025325151554</v>
      </c>
      <c r="AT32">
        <v>751.57577172878302</v>
      </c>
      <c r="AU32">
        <v>765.86323576569544</v>
      </c>
      <c r="AV32">
        <v>807.93876726866733</v>
      </c>
      <c r="AW32">
        <v>885.6382245309477</v>
      </c>
      <c r="AX32">
        <v>997.74171407330334</v>
      </c>
      <c r="AY32">
        <v>1097.4570876210319</v>
      </c>
      <c r="AZ32">
        <v>1247.061391608961</v>
      </c>
      <c r="BA32">
        <v>1335.4569058859829</v>
      </c>
      <c r="BB32">
        <v>1741.1425516889778</v>
      </c>
      <c r="BC32">
        <v>1795.1813072028233</v>
      </c>
      <c r="BD32">
        <v>1770.2344965917173</v>
      </c>
      <c r="BE32">
        <v>2178.9213830796671</v>
      </c>
      <c r="BF32">
        <v>2458.0459761544967</v>
      </c>
      <c r="BG32">
        <v>2422.0080157782768</v>
      </c>
      <c r="BH32">
        <v>2350.8828892447282</v>
      </c>
      <c r="BI32">
        <v>2522.796008179761</v>
      </c>
      <c r="BJ32">
        <v>2613.6451768164857</v>
      </c>
      <c r="BK32">
        <v>2804.0002229856536</v>
      </c>
      <c r="BN32">
        <f t="shared" si="0"/>
        <v>174</v>
      </c>
      <c r="BO32">
        <f>VLOOKUP(A32,RUR.POP!$A$1:$BJ$265,62,FALSE)</f>
        <v>483629</v>
      </c>
      <c r="BP32" t="str">
        <f t="shared" si="1"/>
        <v/>
      </c>
      <c r="BQ32" t="str">
        <f t="shared" si="2"/>
        <v/>
      </c>
      <c r="BR32">
        <f t="shared" si="3"/>
        <v>765.86323576569544</v>
      </c>
      <c r="BS32" t="str">
        <f t="shared" si="4"/>
        <v>Bhutan</v>
      </c>
      <c r="BU32">
        <f t="shared" si="5"/>
        <v>2804.0002229856536</v>
      </c>
      <c r="BV32">
        <f t="shared" si="6"/>
        <v>57</v>
      </c>
      <c r="BW32">
        <f t="shared" si="7"/>
        <v>2016</v>
      </c>
    </row>
    <row r="33" spans="1:75">
      <c r="A33" t="s">
        <v>468</v>
      </c>
      <c r="B33">
        <f t="shared" si="8"/>
        <v>32</v>
      </c>
      <c r="C33" t="s">
        <v>539</v>
      </c>
      <c r="D33" t="s">
        <v>467</v>
      </c>
      <c r="E33" t="s">
        <v>545</v>
      </c>
      <c r="F33" t="s">
        <v>546</v>
      </c>
      <c r="G33">
        <v>57.977681881684241</v>
      </c>
      <c r="H33">
        <v>61.242248277327732</v>
      </c>
      <c r="I33">
        <v>64.707006801475217</v>
      </c>
      <c r="J33">
        <v>67.375870590933459</v>
      </c>
      <c r="K33">
        <v>71.649519111786418</v>
      </c>
      <c r="L33">
        <v>76.677221231622397</v>
      </c>
      <c r="M33">
        <v>83.734699959882917</v>
      </c>
      <c r="N33">
        <v>92.625875402578757</v>
      </c>
      <c r="O33">
        <v>101.47655198083714</v>
      </c>
      <c r="P33">
        <v>114.83420533047193</v>
      </c>
      <c r="Q33">
        <v>138.36332597925934</v>
      </c>
      <c r="R33">
        <v>176.66379699286964</v>
      </c>
      <c r="S33">
        <v>222.46944998008834</v>
      </c>
      <c r="T33">
        <v>317.66464027583396</v>
      </c>
      <c r="U33">
        <v>384.41875456817888</v>
      </c>
      <c r="V33">
        <v>430.0741230663366</v>
      </c>
      <c r="W33">
        <v>433.65151406148607</v>
      </c>
      <c r="X33">
        <v>506.32375938774845</v>
      </c>
      <c r="Y33">
        <v>636.4664376837585</v>
      </c>
      <c r="Z33">
        <v>850.34869577800612</v>
      </c>
      <c r="AA33">
        <v>1059.6967003512043</v>
      </c>
      <c r="AB33">
        <v>1034.1532180268978</v>
      </c>
      <c r="AC33">
        <v>943.31966823729704</v>
      </c>
      <c r="AD33">
        <v>1052.7320391559656</v>
      </c>
      <c r="AE33">
        <v>1077.7425403430436</v>
      </c>
      <c r="AF33">
        <v>937.47446178256496</v>
      </c>
      <c r="AG33">
        <v>1135.167443993204</v>
      </c>
      <c r="AH33">
        <v>1554.4199323613059</v>
      </c>
      <c r="AI33">
        <v>2031.4182198375163</v>
      </c>
      <c r="AJ33">
        <v>2301.9897261451824</v>
      </c>
      <c r="AK33">
        <v>2750.9500257402342</v>
      </c>
      <c r="AL33">
        <v>2783.0215032751803</v>
      </c>
      <c r="AM33">
        <v>2848.2069868798062</v>
      </c>
      <c r="AN33">
        <v>2783.2379312318958</v>
      </c>
      <c r="AO33">
        <v>2779.1138317416248</v>
      </c>
      <c r="AP33">
        <v>3014.867858154184</v>
      </c>
      <c r="AQ33">
        <v>3022.1767532319504</v>
      </c>
      <c r="AR33">
        <v>3065.5272679520244</v>
      </c>
      <c r="AS33">
        <v>2869.1825033590058</v>
      </c>
      <c r="AT33">
        <v>3226.2956741067478</v>
      </c>
      <c r="AU33">
        <v>3349.0688227765095</v>
      </c>
      <c r="AV33">
        <v>3128.0977926045425</v>
      </c>
      <c r="AW33">
        <v>3055.6183824715363</v>
      </c>
      <c r="AX33">
        <v>4163.0659057844668</v>
      </c>
      <c r="AY33">
        <v>4896.5838348113266</v>
      </c>
      <c r="AZ33">
        <v>5351.2537317164633</v>
      </c>
      <c r="BA33">
        <v>5374.5548669077607</v>
      </c>
      <c r="BB33">
        <v>5714.0479369415989</v>
      </c>
      <c r="BC33">
        <v>5623.37956613594</v>
      </c>
      <c r="BD33">
        <v>5185.7298453813737</v>
      </c>
      <c r="BE33">
        <v>6346.1562038734901</v>
      </c>
      <c r="BF33">
        <v>7645.2146086203256</v>
      </c>
      <c r="BG33">
        <v>7029.2314531408229</v>
      </c>
      <c r="BH33">
        <v>7007.6257832772189</v>
      </c>
      <c r="BI33">
        <v>7497.7623763506335</v>
      </c>
      <c r="BJ33">
        <v>6532.0605013676286</v>
      </c>
      <c r="BK33">
        <v>6788.0427453756474</v>
      </c>
      <c r="BN33">
        <f t="shared" si="0"/>
        <v>102</v>
      </c>
      <c r="BO33">
        <f>VLOOKUP(A33,RUR.POP!$A$1:$BJ$265,62,FALSE)</f>
        <v>951635</v>
      </c>
      <c r="BP33" t="str">
        <f t="shared" si="1"/>
        <v/>
      </c>
      <c r="BQ33" t="str">
        <f t="shared" si="2"/>
        <v/>
      </c>
      <c r="BR33">
        <f t="shared" si="3"/>
        <v>3349.0688227765095</v>
      </c>
      <c r="BS33" t="str">
        <f t="shared" si="4"/>
        <v>Botswana</v>
      </c>
      <c r="BU33">
        <f t="shared" si="5"/>
        <v>7645.2146086203256</v>
      </c>
      <c r="BV33">
        <f t="shared" si="6"/>
        <v>52</v>
      </c>
      <c r="BW33">
        <f t="shared" si="7"/>
        <v>2011</v>
      </c>
    </row>
    <row r="34" spans="1:75">
      <c r="A34" t="s">
        <v>466</v>
      </c>
      <c r="B34">
        <f t="shared" si="8"/>
        <v>33</v>
      </c>
      <c r="C34" t="s">
        <v>539</v>
      </c>
      <c r="D34" t="s">
        <v>465</v>
      </c>
      <c r="E34" t="s">
        <v>545</v>
      </c>
      <c r="F34" t="s">
        <v>546</v>
      </c>
      <c r="G34">
        <v>74.595944251424783</v>
      </c>
      <c r="H34">
        <v>80.520801991903937</v>
      </c>
      <c r="I34">
        <v>79.967795774364092</v>
      </c>
      <c r="J34">
        <v>81.58791565256449</v>
      </c>
      <c r="K34">
        <v>87.858746502772689</v>
      </c>
      <c r="L34">
        <v>91.322054022914642</v>
      </c>
      <c r="M34">
        <v>93.844821170717694</v>
      </c>
      <c r="N34">
        <v>95.321920692531791</v>
      </c>
      <c r="O34">
        <v>109.24778103715535</v>
      </c>
      <c r="P34">
        <v>104.91970367678539</v>
      </c>
      <c r="Q34">
        <v>103.40986702710877</v>
      </c>
      <c r="R34">
        <v>108.03978571657409</v>
      </c>
      <c r="S34">
        <v>121.19973038111188</v>
      </c>
      <c r="T34">
        <v>140.01307353553298</v>
      </c>
      <c r="U34">
        <v>142.44276226909935</v>
      </c>
      <c r="V34">
        <v>187.69964898191131</v>
      </c>
      <c r="W34">
        <v>218.75065759848869</v>
      </c>
      <c r="X34">
        <v>240.37358765573032</v>
      </c>
      <c r="Y34">
        <v>282.38122610355134</v>
      </c>
      <c r="Z34">
        <v>315.86261122785174</v>
      </c>
      <c r="AA34">
        <v>349.60991620537163</v>
      </c>
      <c r="AB34">
        <v>296.06459473160919</v>
      </c>
      <c r="AC34">
        <v>309.36773257256669</v>
      </c>
      <c r="AD34">
        <v>264.1972435940969</v>
      </c>
      <c r="AE34">
        <v>248.58518782236769</v>
      </c>
      <c r="AF34">
        <v>328.31191977762956</v>
      </c>
      <c r="AG34">
        <v>416.11884186944678</v>
      </c>
      <c r="AH34">
        <v>435.89309184739244</v>
      </c>
      <c r="AI34">
        <v>449.78293782532887</v>
      </c>
      <c r="AJ34">
        <v>429.54155407071681</v>
      </c>
      <c r="AK34">
        <v>490.07456193003748</v>
      </c>
      <c r="AL34">
        <v>456.8977857700354</v>
      </c>
      <c r="AM34">
        <v>456.07415399556697</v>
      </c>
      <c r="AN34">
        <v>401.97797158509417</v>
      </c>
      <c r="AO34">
        <v>260.48357106115645</v>
      </c>
      <c r="AP34">
        <v>332.67737716077102</v>
      </c>
      <c r="AQ34">
        <v>293.31888541372257</v>
      </c>
      <c r="AR34">
        <v>266.6076446595041</v>
      </c>
      <c r="AS34">
        <v>268.90042312911015</v>
      </c>
      <c r="AT34">
        <v>271.85511650909842</v>
      </c>
      <c r="AU34">
        <v>243.54293174382923</v>
      </c>
      <c r="AV34">
        <v>243.15864862922362</v>
      </c>
      <c r="AW34">
        <v>253.70683428258241</v>
      </c>
      <c r="AX34">
        <v>286.25080190398802</v>
      </c>
      <c r="AY34">
        <v>313.21059804467291</v>
      </c>
      <c r="AZ34">
        <v>327.11494607892723</v>
      </c>
      <c r="BA34">
        <v>347.60736776629437</v>
      </c>
      <c r="BB34">
        <v>397.14804666332481</v>
      </c>
      <c r="BC34">
        <v>456.86143339765744</v>
      </c>
      <c r="BD34">
        <v>449.96018390918107</v>
      </c>
      <c r="BE34">
        <v>446.443449375206</v>
      </c>
      <c r="BF34">
        <v>494.33067788651726</v>
      </c>
      <c r="BG34">
        <v>486.4101139662049</v>
      </c>
      <c r="BH34">
        <v>337.48496139826921</v>
      </c>
      <c r="BI34">
        <v>377.13202741972952</v>
      </c>
      <c r="BJ34">
        <v>348.38141703371497</v>
      </c>
      <c r="BK34">
        <v>382.21317431768728</v>
      </c>
      <c r="BN34">
        <f t="shared" si="0"/>
        <v>232</v>
      </c>
      <c r="BO34">
        <f>VLOOKUP(A34,RUR.POP!$A$1:$BJ$265,62,FALSE)</f>
        <v>2741518</v>
      </c>
      <c r="BP34" t="str">
        <f t="shared" si="1"/>
        <v/>
      </c>
      <c r="BQ34" t="str">
        <f t="shared" si="2"/>
        <v/>
      </c>
      <c r="BR34">
        <f t="shared" si="3"/>
        <v>243.54293174382923</v>
      </c>
      <c r="BS34" t="str">
        <f t="shared" si="4"/>
        <v>Central African Republic</v>
      </c>
      <c r="BU34">
        <f t="shared" si="5"/>
        <v>494.33067788651726</v>
      </c>
      <c r="BV34">
        <f t="shared" si="6"/>
        <v>52</v>
      </c>
      <c r="BW34">
        <f t="shared" si="7"/>
        <v>2011</v>
      </c>
    </row>
    <row r="35" spans="1:75">
      <c r="A35" t="s">
        <v>464</v>
      </c>
      <c r="B35">
        <f t="shared" si="8"/>
        <v>34</v>
      </c>
      <c r="C35" t="s">
        <v>539</v>
      </c>
      <c r="D35" t="s">
        <v>463</v>
      </c>
      <c r="E35" t="s">
        <v>545</v>
      </c>
      <c r="F35" t="s">
        <v>546</v>
      </c>
      <c r="G35">
        <v>2294.5688142157705</v>
      </c>
      <c r="H35">
        <v>2231.2938237477952</v>
      </c>
      <c r="I35">
        <v>2255.2300441303619</v>
      </c>
      <c r="J35">
        <v>2354.8391219797491</v>
      </c>
      <c r="K35">
        <v>2529.5181790540951</v>
      </c>
      <c r="L35">
        <v>2739.5858492818866</v>
      </c>
      <c r="M35">
        <v>3010.7059075794709</v>
      </c>
      <c r="N35">
        <v>3173.0761935222481</v>
      </c>
      <c r="O35">
        <v>3411.0601543445669</v>
      </c>
      <c r="P35">
        <v>3703.9904052552929</v>
      </c>
      <c r="Q35">
        <v>4121.9328092488931</v>
      </c>
      <c r="R35">
        <v>4586.2558480314901</v>
      </c>
      <c r="S35">
        <v>5141.6167249518458</v>
      </c>
      <c r="T35">
        <v>5870.6005636840546</v>
      </c>
      <c r="U35">
        <v>7043.4743508383781</v>
      </c>
      <c r="V35">
        <v>7489.9405311582741</v>
      </c>
      <c r="W35">
        <v>8783.7215920411054</v>
      </c>
      <c r="X35">
        <v>8892.7616798894669</v>
      </c>
      <c r="Y35">
        <v>9096.058722325326</v>
      </c>
      <c r="Z35">
        <v>10012.443966940691</v>
      </c>
      <c r="AA35">
        <v>11135.437985484077</v>
      </c>
      <c r="AB35">
        <v>12297.785687750586</v>
      </c>
      <c r="AC35">
        <v>12439.74784093073</v>
      </c>
      <c r="AD35">
        <v>13377.895654536811</v>
      </c>
      <c r="AE35">
        <v>13826.649992359402</v>
      </c>
      <c r="AF35">
        <v>14060.461778226454</v>
      </c>
      <c r="AG35">
        <v>14403.828702182214</v>
      </c>
      <c r="AH35">
        <v>16245.451679150581</v>
      </c>
      <c r="AI35">
        <v>18864.262918098309</v>
      </c>
      <c r="AJ35">
        <v>20638.290048695835</v>
      </c>
      <c r="AK35">
        <v>21371.291098142116</v>
      </c>
      <c r="AL35">
        <v>21664.598643531033</v>
      </c>
      <c r="AM35">
        <v>20771.25035297365</v>
      </c>
      <c r="AN35">
        <v>20017.429848097658</v>
      </c>
      <c r="AO35">
        <v>19859.203977836762</v>
      </c>
      <c r="AP35">
        <v>20577.489385889534</v>
      </c>
      <c r="AQ35">
        <v>21183.220082708915</v>
      </c>
      <c r="AR35">
        <v>21770.134081417225</v>
      </c>
      <c r="AS35">
        <v>20887.83946676656</v>
      </c>
      <c r="AT35">
        <v>22167.225849888197</v>
      </c>
      <c r="AU35">
        <v>24124.169174630977</v>
      </c>
      <c r="AV35">
        <v>23691.594718873752</v>
      </c>
      <c r="AW35">
        <v>24167.804306056067</v>
      </c>
      <c r="AX35">
        <v>28172.14883090838</v>
      </c>
      <c r="AY35">
        <v>31979.871951072295</v>
      </c>
      <c r="AZ35">
        <v>36189.588384026494</v>
      </c>
      <c r="BA35">
        <v>40386.699483511627</v>
      </c>
      <c r="BB35">
        <v>44544.526800403895</v>
      </c>
      <c r="BC35">
        <v>46596.335991260858</v>
      </c>
      <c r="BD35">
        <v>40773.454363744459</v>
      </c>
      <c r="BE35">
        <v>47447.476024193602</v>
      </c>
      <c r="BF35">
        <v>52082.210760100286</v>
      </c>
      <c r="BG35">
        <v>52496.694870470856</v>
      </c>
      <c r="BH35">
        <v>52413.721156078609</v>
      </c>
      <c r="BI35">
        <v>50440.433755338323</v>
      </c>
      <c r="BJ35">
        <v>43315.700441812754</v>
      </c>
      <c r="BK35">
        <v>42157.927991014607</v>
      </c>
      <c r="BN35">
        <f t="shared" si="0"/>
        <v>25</v>
      </c>
      <c r="BO35">
        <f>VLOOKUP(A35,RUR.POP!$A$1:$BJ$265,62,FALSE)</f>
        <v>6529379</v>
      </c>
      <c r="BP35" t="str">
        <f t="shared" si="1"/>
        <v/>
      </c>
      <c r="BQ35" t="str">
        <f t="shared" si="2"/>
        <v/>
      </c>
      <c r="BR35">
        <f t="shared" si="3"/>
        <v>24124.169174630977</v>
      </c>
      <c r="BS35" t="str">
        <f t="shared" si="4"/>
        <v>Canada</v>
      </c>
      <c r="BU35">
        <f t="shared" si="5"/>
        <v>52496.694870470856</v>
      </c>
      <c r="BV35">
        <f t="shared" si="6"/>
        <v>53</v>
      </c>
      <c r="BW35">
        <f t="shared" si="7"/>
        <v>2012</v>
      </c>
    </row>
    <row r="36" spans="1:75">
      <c r="A36" t="s">
        <v>462</v>
      </c>
      <c r="B36">
        <f t="shared" si="8"/>
        <v>35</v>
      </c>
      <c r="C36" t="s">
        <v>536</v>
      </c>
      <c r="D36" t="s">
        <v>461</v>
      </c>
      <c r="E36" t="s">
        <v>545</v>
      </c>
      <c r="F36" t="s">
        <v>546</v>
      </c>
      <c r="AK36">
        <v>2312.6277207147109</v>
      </c>
      <c r="AL36">
        <v>2199.9346112776066</v>
      </c>
      <c r="AM36">
        <v>2361.9071086477411</v>
      </c>
      <c r="AN36">
        <v>2488.2946070446037</v>
      </c>
      <c r="AO36">
        <v>2824.0662676949783</v>
      </c>
      <c r="AP36">
        <v>3512.9058279282767</v>
      </c>
      <c r="AQ36">
        <v>3766.1371747481821</v>
      </c>
      <c r="AR36">
        <v>3735.5982217387327</v>
      </c>
      <c r="AS36">
        <v>4097.2428928990512</v>
      </c>
      <c r="AT36">
        <v>3977.1362956614944</v>
      </c>
      <c r="AU36">
        <v>3943.9878222693565</v>
      </c>
      <c r="AV36">
        <v>4342.8572570440419</v>
      </c>
      <c r="AW36">
        <v>4922.109778042075</v>
      </c>
      <c r="AX36">
        <v>5941.171573185773</v>
      </c>
      <c r="AY36">
        <v>7161.4480821090474</v>
      </c>
      <c r="AZ36">
        <v>8342.4362988720786</v>
      </c>
      <c r="BA36">
        <v>9461.0986593493944</v>
      </c>
      <c r="BB36">
        <v>11951.687154047697</v>
      </c>
      <c r="BC36">
        <v>14489.150523777162</v>
      </c>
      <c r="BD36">
        <v>12197.873819799692</v>
      </c>
      <c r="BE36">
        <v>12556.939168058034</v>
      </c>
      <c r="BF36">
        <v>13882.735422172476</v>
      </c>
      <c r="BG36">
        <v>12996.340803327399</v>
      </c>
      <c r="BH36">
        <v>13704.566652312848</v>
      </c>
      <c r="BI36">
        <v>14125.861851803393</v>
      </c>
      <c r="BJ36">
        <v>12411.071619066624</v>
      </c>
      <c r="BK36">
        <v>12657.386803706815</v>
      </c>
      <c r="BN36">
        <f t="shared" si="0"/>
        <v>94</v>
      </c>
      <c r="BO36">
        <f>VLOOKUP(A36,RUR.POP!$A$1:$BJ$265,62,FALSE)</f>
        <v>38658132</v>
      </c>
      <c r="BP36" t="str">
        <f t="shared" si="1"/>
        <v/>
      </c>
      <c r="BQ36" t="str">
        <f t="shared" si="2"/>
        <v/>
      </c>
      <c r="BR36">
        <f t="shared" si="3"/>
        <v>3943.9878222693565</v>
      </c>
      <c r="BS36" t="str">
        <f t="shared" si="4"/>
        <v>Central Europe and the Baltics</v>
      </c>
      <c r="BU36">
        <f t="shared" si="5"/>
        <v>14489.150523777162</v>
      </c>
      <c r="BV36">
        <f t="shared" si="6"/>
        <v>49</v>
      </c>
      <c r="BW36">
        <f t="shared" si="7"/>
        <v>2008</v>
      </c>
    </row>
    <row r="37" spans="1:75">
      <c r="A37" t="s">
        <v>460</v>
      </c>
      <c r="B37">
        <f t="shared" si="8"/>
        <v>36</v>
      </c>
      <c r="C37" t="s">
        <v>539</v>
      </c>
      <c r="D37" t="s">
        <v>459</v>
      </c>
      <c r="E37" t="s">
        <v>545</v>
      </c>
      <c r="F37" t="s">
        <v>546</v>
      </c>
      <c r="G37">
        <v>1787.3603477020074</v>
      </c>
      <c r="H37">
        <v>1971.3163227922828</v>
      </c>
      <c r="I37">
        <v>2131.3916515998317</v>
      </c>
      <c r="J37">
        <v>2294.1828473173787</v>
      </c>
      <c r="K37">
        <v>2501.2931899637747</v>
      </c>
      <c r="L37">
        <v>2620.4755473530031</v>
      </c>
      <c r="M37">
        <v>2784.7335477164634</v>
      </c>
      <c r="N37">
        <v>2960.7225858838383</v>
      </c>
      <c r="O37">
        <v>3121.8890308772043</v>
      </c>
      <c r="P37">
        <v>3344.7836025463948</v>
      </c>
      <c r="AA37">
        <v>18785.036437318311</v>
      </c>
      <c r="AB37">
        <v>17110.445136267092</v>
      </c>
      <c r="AC37">
        <v>17434.885094588913</v>
      </c>
      <c r="AD37">
        <v>17298.566409284434</v>
      </c>
      <c r="AE37">
        <v>16457.82915840792</v>
      </c>
      <c r="AF37">
        <v>16613.628480396757</v>
      </c>
      <c r="AG37">
        <v>23691.970258972575</v>
      </c>
      <c r="AH37">
        <v>29484.872997591257</v>
      </c>
      <c r="AI37">
        <v>31664.159285318419</v>
      </c>
      <c r="AJ37">
        <v>30325.758932367382</v>
      </c>
      <c r="AK37">
        <v>38332.151720563277</v>
      </c>
      <c r="AL37">
        <v>38303.049889717979</v>
      </c>
      <c r="AM37">
        <v>39435.538133889611</v>
      </c>
      <c r="AN37">
        <v>38005.323446403745</v>
      </c>
      <c r="AO37">
        <v>41738.970194702946</v>
      </c>
      <c r="AP37">
        <v>48540.577494595229</v>
      </c>
      <c r="AQ37">
        <v>46610.059751236236</v>
      </c>
      <c r="AR37">
        <v>40429.937257645528</v>
      </c>
      <c r="AS37">
        <v>41487.690193181188</v>
      </c>
      <c r="AT37">
        <v>40577.336628700061</v>
      </c>
      <c r="AU37">
        <v>37813.234256794989</v>
      </c>
      <c r="AV37">
        <v>38538.644469545114</v>
      </c>
      <c r="AW37">
        <v>41336.721917030285</v>
      </c>
      <c r="AX37">
        <v>47960.564972157714</v>
      </c>
      <c r="AY37">
        <v>53255.976308463258</v>
      </c>
      <c r="AZ37">
        <v>54797.546634574093</v>
      </c>
      <c r="BA37">
        <v>57348.927882397475</v>
      </c>
      <c r="BB37">
        <v>63223.467775150973</v>
      </c>
      <c r="BC37">
        <v>72119.560873031136</v>
      </c>
      <c r="BD37">
        <v>69672.004714733688</v>
      </c>
      <c r="BE37">
        <v>74276.718415942509</v>
      </c>
      <c r="BF37">
        <v>87998.444684928239</v>
      </c>
      <c r="BG37">
        <v>83164.387954321719</v>
      </c>
      <c r="BH37">
        <v>84658.887675756152</v>
      </c>
      <c r="BI37">
        <v>85814.58857359532</v>
      </c>
      <c r="BJ37">
        <v>80989.840235830503</v>
      </c>
      <c r="BK37">
        <v>78812.65068729849</v>
      </c>
      <c r="BN37">
        <f t="shared" si="0"/>
        <v>8</v>
      </c>
      <c r="BO37">
        <f>VLOOKUP(A37,RUR.POP!$A$1:$BJ$265,62,FALSE)</f>
        <v>2177583</v>
      </c>
      <c r="BP37" t="str">
        <f t="shared" si="1"/>
        <v/>
      </c>
      <c r="BQ37" t="str">
        <f t="shared" si="2"/>
        <v/>
      </c>
      <c r="BR37">
        <f t="shared" si="3"/>
        <v>37813.234256794989</v>
      </c>
      <c r="BS37" t="str">
        <f t="shared" si="4"/>
        <v>Switzerland</v>
      </c>
      <c r="BU37">
        <f t="shared" si="5"/>
        <v>87998.444684928239</v>
      </c>
      <c r="BV37">
        <f t="shared" si="6"/>
        <v>52</v>
      </c>
      <c r="BW37">
        <f t="shared" si="7"/>
        <v>2011</v>
      </c>
    </row>
    <row r="38" spans="1:75">
      <c r="A38" t="s">
        <v>458</v>
      </c>
      <c r="B38">
        <f t="shared" si="8"/>
        <v>37</v>
      </c>
      <c r="C38" t="s">
        <v>539</v>
      </c>
      <c r="D38" t="s">
        <v>457</v>
      </c>
      <c r="E38" t="s">
        <v>545</v>
      </c>
      <c r="F38" t="s">
        <v>546</v>
      </c>
      <c r="AS38">
        <v>40537.511686800884</v>
      </c>
      <c r="AT38">
        <v>42405.497144986643</v>
      </c>
      <c r="AU38">
        <v>43299.401141100978</v>
      </c>
      <c r="AV38">
        <v>41610.130583439161</v>
      </c>
      <c r="AW38">
        <v>44159.210772282502</v>
      </c>
      <c r="AX38">
        <v>48226.396676878037</v>
      </c>
      <c r="AY38">
        <v>55844.11669440983</v>
      </c>
      <c r="AZ38">
        <v>57210.732285589365</v>
      </c>
      <c r="BA38">
        <v>62261.828011414102</v>
      </c>
      <c r="BB38">
        <v>73569.644964552048</v>
      </c>
      <c r="BN38">
        <f t="shared" si="0"/>
        <v>5</v>
      </c>
      <c r="BO38">
        <f>VLOOKUP(A38,RUR.POP!$A$1:$BJ$265,62,FALSE)</f>
        <v>112584</v>
      </c>
      <c r="BP38" t="str">
        <f t="shared" si="1"/>
        <v/>
      </c>
      <c r="BQ38" t="str">
        <f t="shared" si="2"/>
        <v/>
      </c>
      <c r="BR38">
        <f t="shared" si="3"/>
        <v>43299.401141100978</v>
      </c>
      <c r="BS38" t="str">
        <f t="shared" si="4"/>
        <v>Channel Islands</v>
      </c>
      <c r="BU38">
        <f t="shared" si="5"/>
        <v>73569.644964552048</v>
      </c>
      <c r="BV38">
        <f t="shared" si="6"/>
        <v>48</v>
      </c>
      <c r="BW38">
        <f t="shared" si="7"/>
        <v>2007</v>
      </c>
    </row>
    <row r="39" spans="1:75">
      <c r="A39" t="s">
        <v>456</v>
      </c>
      <c r="B39">
        <f t="shared" si="8"/>
        <v>38</v>
      </c>
      <c r="C39" t="s">
        <v>539</v>
      </c>
      <c r="D39" t="s">
        <v>455</v>
      </c>
      <c r="E39" t="s">
        <v>545</v>
      </c>
      <c r="F39" t="s">
        <v>546</v>
      </c>
      <c r="G39">
        <v>532.61626682649467</v>
      </c>
      <c r="H39">
        <v>584.2377860117432</v>
      </c>
      <c r="I39">
        <v>671.39970458818686</v>
      </c>
      <c r="J39">
        <v>687.26837439367364</v>
      </c>
      <c r="K39">
        <v>709.57926437288404</v>
      </c>
      <c r="L39">
        <v>699.37796192374742</v>
      </c>
      <c r="M39">
        <v>803.14910222734727</v>
      </c>
      <c r="N39">
        <v>779.47568621022049</v>
      </c>
      <c r="O39">
        <v>779.97886524755177</v>
      </c>
      <c r="P39">
        <v>893.24759693855378</v>
      </c>
      <c r="Q39">
        <v>954.24911732999942</v>
      </c>
      <c r="R39">
        <v>1116.8705659888549</v>
      </c>
      <c r="S39">
        <v>1194.6332092684474</v>
      </c>
      <c r="T39">
        <v>1667.5682686752277</v>
      </c>
      <c r="U39">
        <v>1578.8755981788511</v>
      </c>
      <c r="V39">
        <v>730.40990066652637</v>
      </c>
      <c r="W39">
        <v>975.48436412732144</v>
      </c>
      <c r="X39">
        <v>1296.8929986415465</v>
      </c>
      <c r="Y39">
        <v>1462.835160861677</v>
      </c>
      <c r="Z39">
        <v>1964.8514324253381</v>
      </c>
      <c r="AA39">
        <v>2577.3235750636345</v>
      </c>
      <c r="AB39">
        <v>3016.8234654262369</v>
      </c>
      <c r="AC39">
        <v>2180.2901836473106</v>
      </c>
      <c r="AD39">
        <v>1725.4418793972402</v>
      </c>
      <c r="AE39">
        <v>1637.1673111055986</v>
      </c>
      <c r="AF39">
        <v>1453.3162056199103</v>
      </c>
      <c r="AG39">
        <v>1525.4266854538535</v>
      </c>
      <c r="AH39">
        <v>1767.1233485639461</v>
      </c>
      <c r="AI39">
        <v>2032.9595572707269</v>
      </c>
      <c r="AJ39">
        <v>2294.3459922575685</v>
      </c>
      <c r="AK39">
        <v>2500.6462568091838</v>
      </c>
      <c r="AL39">
        <v>2811.4815879323628</v>
      </c>
      <c r="AM39">
        <v>3362.1693078265234</v>
      </c>
      <c r="AN39">
        <v>3551.03018599296</v>
      </c>
      <c r="AO39">
        <v>4045.6214285068418</v>
      </c>
      <c r="AP39">
        <v>5137.3750775308372</v>
      </c>
      <c r="AQ39">
        <v>5382.8465193058846</v>
      </c>
      <c r="AR39">
        <v>5781.1034232414222</v>
      </c>
      <c r="AS39">
        <v>5479.4980641412558</v>
      </c>
      <c r="AT39">
        <v>4986.0074169521877</v>
      </c>
      <c r="AU39">
        <v>5101.3684785751711</v>
      </c>
      <c r="AV39">
        <v>4595.6663273570966</v>
      </c>
      <c r="AW39">
        <v>4463.5458672135646</v>
      </c>
      <c r="AX39">
        <v>4787.6995320244605</v>
      </c>
      <c r="AY39">
        <v>6210.8283248716489</v>
      </c>
      <c r="AZ39">
        <v>7615.304679914113</v>
      </c>
      <c r="BA39">
        <v>9484.6812266852612</v>
      </c>
      <c r="BB39">
        <v>10526.877461308546</v>
      </c>
      <c r="BC39">
        <v>10781.366078370331</v>
      </c>
      <c r="BD39">
        <v>10243.328236588028</v>
      </c>
      <c r="BE39">
        <v>12860.177644746913</v>
      </c>
      <c r="BF39">
        <v>14705.692420990346</v>
      </c>
      <c r="BG39">
        <v>15431.902932411729</v>
      </c>
      <c r="BH39">
        <v>15941.397219235467</v>
      </c>
      <c r="BI39">
        <v>14817.377776852902</v>
      </c>
      <c r="BJ39">
        <v>13653.226399873249</v>
      </c>
      <c r="BK39">
        <v>13792.926054389198</v>
      </c>
      <c r="BN39">
        <f t="shared" si="0"/>
        <v>75</v>
      </c>
      <c r="BO39">
        <f>VLOOKUP(A39,RUR.POP!$A$1:$BJ$265,62,FALSE)</f>
        <v>1845242</v>
      </c>
      <c r="BP39" t="str">
        <f t="shared" si="1"/>
        <v/>
      </c>
      <c r="BQ39" t="str">
        <f t="shared" si="2"/>
        <v/>
      </c>
      <c r="BR39">
        <f t="shared" si="3"/>
        <v>5101.3684785751711</v>
      </c>
      <c r="BS39" t="str">
        <f t="shared" si="4"/>
        <v>Chile</v>
      </c>
      <c r="BU39">
        <f t="shared" si="5"/>
        <v>15941.397219235467</v>
      </c>
      <c r="BV39">
        <f t="shared" si="6"/>
        <v>54</v>
      </c>
      <c r="BW39">
        <f t="shared" si="7"/>
        <v>2013</v>
      </c>
    </row>
    <row r="40" spans="1:75">
      <c r="A40" t="s">
        <v>454</v>
      </c>
      <c r="B40">
        <f t="shared" si="8"/>
        <v>39</v>
      </c>
      <c r="C40" t="s">
        <v>539</v>
      </c>
      <c r="D40" t="s">
        <v>453</v>
      </c>
      <c r="E40" t="s">
        <v>545</v>
      </c>
      <c r="F40" t="s">
        <v>546</v>
      </c>
      <c r="G40">
        <v>89.520541510358441</v>
      </c>
      <c r="H40">
        <v>75.805837925996457</v>
      </c>
      <c r="I40">
        <v>70.909411667100713</v>
      </c>
      <c r="J40">
        <v>74.313643448614457</v>
      </c>
      <c r="K40">
        <v>85.498555159631337</v>
      </c>
      <c r="L40">
        <v>98.486777752220632</v>
      </c>
      <c r="M40">
        <v>104.3245661811473</v>
      </c>
      <c r="N40">
        <v>96.589531941781914</v>
      </c>
      <c r="O40">
        <v>91.472718306607177</v>
      </c>
      <c r="P40">
        <v>100.12990326618034</v>
      </c>
      <c r="Q40">
        <v>113.16299155468569</v>
      </c>
      <c r="R40">
        <v>118.65457778534622</v>
      </c>
      <c r="S40">
        <v>131.88356124386769</v>
      </c>
      <c r="T40">
        <v>157.09037429865688</v>
      </c>
      <c r="U40">
        <v>160.14009372768567</v>
      </c>
      <c r="V40">
        <v>178.34181960809613</v>
      </c>
      <c r="W40">
        <v>165.40554037242046</v>
      </c>
      <c r="X40">
        <v>185.42283291367269</v>
      </c>
      <c r="Y40">
        <v>156.39628140174975</v>
      </c>
      <c r="Z40">
        <v>183.98523092827404</v>
      </c>
      <c r="AA40">
        <v>194.80552568956469</v>
      </c>
      <c r="AB40">
        <v>197.07016341435818</v>
      </c>
      <c r="AC40">
        <v>203.33680641408159</v>
      </c>
      <c r="AD40">
        <v>225.43102652645754</v>
      </c>
      <c r="AE40">
        <v>250.71388958737356</v>
      </c>
      <c r="AF40">
        <v>294.45729425885133</v>
      </c>
      <c r="AG40">
        <v>281.92935843966956</v>
      </c>
      <c r="AH40">
        <v>251.8120671107516</v>
      </c>
      <c r="AI40">
        <v>283.53794782732911</v>
      </c>
      <c r="AJ40">
        <v>310.88115717850337</v>
      </c>
      <c r="AK40">
        <v>317.88519809917017</v>
      </c>
      <c r="AL40">
        <v>333.14171457589771</v>
      </c>
      <c r="AM40">
        <v>366.46027591226675</v>
      </c>
      <c r="AN40">
        <v>377.38951831929046</v>
      </c>
      <c r="AO40">
        <v>473.49276222534024</v>
      </c>
      <c r="AP40">
        <v>609.65676530695168</v>
      </c>
      <c r="AQ40">
        <v>709.41346281166284</v>
      </c>
      <c r="AR40">
        <v>781.74372802184541</v>
      </c>
      <c r="AS40">
        <v>828.58041034481334</v>
      </c>
      <c r="AT40">
        <v>873.28729530625696</v>
      </c>
      <c r="AU40">
        <v>959.37210810539159</v>
      </c>
      <c r="AV40">
        <v>1053.1080240846288</v>
      </c>
      <c r="AW40">
        <v>1148.5080569202639</v>
      </c>
      <c r="AX40">
        <v>1288.6429243993025</v>
      </c>
      <c r="AY40">
        <v>1508.6684623080514</v>
      </c>
      <c r="AZ40">
        <v>1753.417800074682</v>
      </c>
      <c r="BA40">
        <v>2099.2296755172147</v>
      </c>
      <c r="BB40">
        <v>2695.3662227178797</v>
      </c>
      <c r="BC40">
        <v>3471.2475472623414</v>
      </c>
      <c r="BD40">
        <v>3838.4342921562848</v>
      </c>
      <c r="BE40">
        <v>4560.5124871009048</v>
      </c>
      <c r="BF40">
        <v>5633.7961063607108</v>
      </c>
      <c r="BG40">
        <v>6337.8829926901972</v>
      </c>
      <c r="BH40">
        <v>7077.7705938532999</v>
      </c>
      <c r="BI40">
        <v>7683.5020379578373</v>
      </c>
      <c r="BJ40">
        <v>8069.2119377311592</v>
      </c>
      <c r="BK40">
        <v>8123.1808725464007</v>
      </c>
      <c r="BN40">
        <f t="shared" si="0"/>
        <v>166</v>
      </c>
      <c r="BO40">
        <f>VLOOKUP(A40,RUR.POP!$A$1:$BJ$265,62,FALSE)</f>
        <v>595886586</v>
      </c>
      <c r="BP40">
        <f t="shared" si="1"/>
        <v>166</v>
      </c>
      <c r="BQ40">
        <f t="shared" si="2"/>
        <v>11</v>
      </c>
      <c r="BR40">
        <f t="shared" si="3"/>
        <v>959.37210810539159</v>
      </c>
      <c r="BS40" t="str">
        <f t="shared" si="4"/>
        <v>China</v>
      </c>
      <c r="BU40">
        <f t="shared" si="5"/>
        <v>8123.1808725464007</v>
      </c>
      <c r="BV40">
        <f t="shared" si="6"/>
        <v>57</v>
      </c>
      <c r="BW40">
        <f t="shared" si="7"/>
        <v>2016</v>
      </c>
    </row>
    <row r="41" spans="1:75">
      <c r="A41" t="s">
        <v>452</v>
      </c>
      <c r="B41">
        <f t="shared" si="8"/>
        <v>40</v>
      </c>
      <c r="C41" t="s">
        <v>539</v>
      </c>
      <c r="D41" t="s">
        <v>451</v>
      </c>
      <c r="E41" t="s">
        <v>545</v>
      </c>
      <c r="F41" t="s">
        <v>546</v>
      </c>
      <c r="G41">
        <v>153.47159405201393</v>
      </c>
      <c r="H41">
        <v>167.35553095222969</v>
      </c>
      <c r="I41">
        <v>167.99594297635161</v>
      </c>
      <c r="J41">
        <v>190.4073754980125</v>
      </c>
      <c r="K41">
        <v>221.51780172404557</v>
      </c>
      <c r="L41">
        <v>212.82180383690385</v>
      </c>
      <c r="M41">
        <v>228.22742943979924</v>
      </c>
      <c r="N41">
        <v>232.5688993407546</v>
      </c>
      <c r="O41">
        <v>265.04081491165977</v>
      </c>
      <c r="P41">
        <v>270.75736062717669</v>
      </c>
      <c r="Q41">
        <v>277.6370323566664</v>
      </c>
      <c r="R41">
        <v>289.10942564399716</v>
      </c>
      <c r="S41">
        <v>322.34792051767727</v>
      </c>
      <c r="T41">
        <v>417.10655064178474</v>
      </c>
      <c r="U41">
        <v>486.91707468095183</v>
      </c>
      <c r="V41">
        <v>589.20707674914058</v>
      </c>
      <c r="W41">
        <v>673.4169910850984</v>
      </c>
      <c r="X41">
        <v>864.28700720521203</v>
      </c>
      <c r="Y41">
        <v>1041.4730377729572</v>
      </c>
      <c r="Z41">
        <v>1152.3335463685692</v>
      </c>
      <c r="AA41">
        <v>1226.9127307029332</v>
      </c>
      <c r="AB41">
        <v>973.28404970703991</v>
      </c>
      <c r="AC41">
        <v>836.65568647408111</v>
      </c>
      <c r="AD41">
        <v>724.94226948021969</v>
      </c>
      <c r="AE41">
        <v>696.27523095946435</v>
      </c>
      <c r="AF41">
        <v>682.57378137015996</v>
      </c>
      <c r="AG41">
        <v>862.34199247178719</v>
      </c>
      <c r="AH41">
        <v>915.42401745106861</v>
      </c>
      <c r="AI41">
        <v>897.66605976982248</v>
      </c>
      <c r="AJ41">
        <v>824.15831941967906</v>
      </c>
      <c r="AK41">
        <v>880.01847012539542</v>
      </c>
      <c r="AL41">
        <v>825.54070111463921</v>
      </c>
      <c r="AM41">
        <v>847.29584573827742</v>
      </c>
      <c r="AN41">
        <v>810.83297240040679</v>
      </c>
      <c r="AO41">
        <v>590.30013327208007</v>
      </c>
      <c r="AP41">
        <v>756.50113538968446</v>
      </c>
      <c r="AQ41">
        <v>809.53873715510349</v>
      </c>
      <c r="AR41">
        <v>758.9119079952435</v>
      </c>
      <c r="AS41">
        <v>793.98107852567512</v>
      </c>
      <c r="AT41">
        <v>759.29220293516619</v>
      </c>
      <c r="AU41">
        <v>642.25471399924197</v>
      </c>
      <c r="AV41">
        <v>656.83456504943422</v>
      </c>
      <c r="AW41">
        <v>710.96116832960467</v>
      </c>
      <c r="AX41">
        <v>865.78964901453276</v>
      </c>
      <c r="AY41">
        <v>919.80680275038731</v>
      </c>
      <c r="AZ41">
        <v>931.7542869713443</v>
      </c>
      <c r="BA41">
        <v>951.94789556469107</v>
      </c>
      <c r="BB41">
        <v>1065.8963746989148</v>
      </c>
      <c r="BC41">
        <v>1242.4310438846526</v>
      </c>
      <c r="BD41">
        <v>1217.7492057510631</v>
      </c>
      <c r="BE41">
        <v>1219.7490955152102</v>
      </c>
      <c r="BF41">
        <v>1214.7039464533102</v>
      </c>
      <c r="BG41">
        <v>1262.480218115862</v>
      </c>
      <c r="BH41">
        <v>1423.6822822257539</v>
      </c>
      <c r="BI41">
        <v>1569.9282753257366</v>
      </c>
      <c r="BJ41">
        <v>1420.6268843887669</v>
      </c>
      <c r="BK41">
        <v>1526.197174842519</v>
      </c>
      <c r="BN41">
        <f t="shared" si="0"/>
        <v>178</v>
      </c>
      <c r="BO41">
        <f>VLOOKUP(A41,RUR.POP!$A$1:$BJ$265,62,FALSE)</f>
        <v>10694205</v>
      </c>
      <c r="BP41" t="str">
        <f t="shared" si="1"/>
        <v/>
      </c>
      <c r="BQ41" t="str">
        <f t="shared" si="2"/>
        <v/>
      </c>
      <c r="BR41">
        <f t="shared" si="3"/>
        <v>642.25471399924197</v>
      </c>
      <c r="BS41" t="str">
        <f t="shared" si="4"/>
        <v>Cote d'Ivoire</v>
      </c>
      <c r="BU41">
        <f t="shared" si="5"/>
        <v>1569.9282753257366</v>
      </c>
      <c r="BV41">
        <f t="shared" si="6"/>
        <v>55</v>
      </c>
      <c r="BW41">
        <f t="shared" si="7"/>
        <v>2014</v>
      </c>
    </row>
    <row r="42" spans="1:75">
      <c r="A42" t="s">
        <v>450</v>
      </c>
      <c r="B42">
        <f t="shared" si="8"/>
        <v>41</v>
      </c>
      <c r="C42" t="s">
        <v>539</v>
      </c>
      <c r="D42" t="s">
        <v>449</v>
      </c>
      <c r="E42" t="s">
        <v>545</v>
      </c>
      <c r="F42" t="s">
        <v>546</v>
      </c>
      <c r="G42">
        <v>119.53418718107433</v>
      </c>
      <c r="H42">
        <v>124.42169183506867</v>
      </c>
      <c r="I42">
        <v>129.51551915326519</v>
      </c>
      <c r="J42">
        <v>131.08348651641563</v>
      </c>
      <c r="K42">
        <v>138.56548726880482</v>
      </c>
      <c r="L42">
        <v>140.90745005073845</v>
      </c>
      <c r="M42">
        <v>144.25207575515856</v>
      </c>
      <c r="N42">
        <v>154.17562721741547</v>
      </c>
      <c r="O42">
        <v>169.62456846825722</v>
      </c>
      <c r="P42">
        <v>181.06780126449416</v>
      </c>
      <c r="Q42">
        <v>177.70636087147858</v>
      </c>
      <c r="R42">
        <v>184.2397814661893</v>
      </c>
      <c r="S42">
        <v>208.13147314537667</v>
      </c>
      <c r="T42">
        <v>249.09025407419591</v>
      </c>
      <c r="U42">
        <v>310.91142665372342</v>
      </c>
      <c r="V42">
        <v>369.13469453220688</v>
      </c>
      <c r="W42">
        <v>401.1492919333848</v>
      </c>
      <c r="X42">
        <v>426.61030154814483</v>
      </c>
      <c r="Y42">
        <v>542.92457972661032</v>
      </c>
      <c r="Z42">
        <v>694.74707638076814</v>
      </c>
      <c r="AA42">
        <v>782.13967178833173</v>
      </c>
      <c r="AB42">
        <v>859.65688087729245</v>
      </c>
      <c r="AC42">
        <v>799.56999492670354</v>
      </c>
      <c r="AD42">
        <v>781.56192718163095</v>
      </c>
      <c r="AE42">
        <v>800.82613507602446</v>
      </c>
      <c r="AF42">
        <v>810.76666228365696</v>
      </c>
      <c r="AG42">
        <v>1024.3876558856612</v>
      </c>
      <c r="AH42">
        <v>1150.1642001160242</v>
      </c>
      <c r="AI42">
        <v>1132.4777016999205</v>
      </c>
      <c r="AJ42">
        <v>979.59010110218367</v>
      </c>
      <c r="AK42">
        <v>951.88822356831565</v>
      </c>
      <c r="AL42">
        <v>1030.9799685374376</v>
      </c>
      <c r="AM42">
        <v>918.39587070148991</v>
      </c>
      <c r="AN42">
        <v>1060.6053326765114</v>
      </c>
      <c r="AO42">
        <v>703.33409968890567</v>
      </c>
      <c r="AP42">
        <v>648.78055694457271</v>
      </c>
      <c r="AQ42">
        <v>704.60436884409569</v>
      </c>
      <c r="AR42">
        <v>694.68827269713393</v>
      </c>
      <c r="AS42">
        <v>663.03597647757215</v>
      </c>
      <c r="AT42">
        <v>704.17189760562576</v>
      </c>
      <c r="AU42">
        <v>608.04143993457808</v>
      </c>
      <c r="AV42">
        <v>614.67293394394608</v>
      </c>
      <c r="AW42">
        <v>676.39760606301229</v>
      </c>
      <c r="AX42">
        <v>824.86893931617158</v>
      </c>
      <c r="AY42">
        <v>930.2011715508313</v>
      </c>
      <c r="AZ42">
        <v>952.1872484394529</v>
      </c>
      <c r="BA42">
        <v>1002.9891637066277</v>
      </c>
      <c r="BB42">
        <v>1110.7011859254792</v>
      </c>
      <c r="BC42">
        <v>1233.524316145754</v>
      </c>
      <c r="BD42">
        <v>1203.1953076362206</v>
      </c>
      <c r="BE42">
        <v>1182.8692270126567</v>
      </c>
      <c r="BF42">
        <v>1295.6497257379951</v>
      </c>
      <c r="BG42">
        <v>1255.6481891904532</v>
      </c>
      <c r="BH42">
        <v>1365.3441899975817</v>
      </c>
      <c r="BI42">
        <v>1441.140107122772</v>
      </c>
      <c r="BJ42">
        <v>1244.4294205696419</v>
      </c>
      <c r="BK42">
        <v>1032.6487220445406</v>
      </c>
      <c r="BN42">
        <f t="shared" si="0"/>
        <v>184</v>
      </c>
      <c r="BO42">
        <f>VLOOKUP(A42,RUR.POP!$A$1:$BJ$265,62,FALSE)</f>
        <v>10562167</v>
      </c>
      <c r="BP42" t="str">
        <f t="shared" si="1"/>
        <v/>
      </c>
      <c r="BQ42" t="str">
        <f t="shared" si="2"/>
        <v/>
      </c>
      <c r="BR42">
        <f t="shared" si="3"/>
        <v>608.04143993457808</v>
      </c>
      <c r="BS42" t="str">
        <f t="shared" si="4"/>
        <v>Cameroon</v>
      </c>
      <c r="BU42">
        <f t="shared" si="5"/>
        <v>1441.140107122772</v>
      </c>
      <c r="BV42">
        <f t="shared" si="6"/>
        <v>55</v>
      </c>
      <c r="BW42">
        <f t="shared" si="7"/>
        <v>2014</v>
      </c>
    </row>
    <row r="43" spans="1:75">
      <c r="A43" t="s">
        <v>448</v>
      </c>
      <c r="B43">
        <f t="shared" si="8"/>
        <v>42</v>
      </c>
      <c r="C43" t="s">
        <v>539</v>
      </c>
      <c r="D43" t="s">
        <v>447</v>
      </c>
      <c r="E43" t="s">
        <v>545</v>
      </c>
      <c r="F43" t="s">
        <v>546</v>
      </c>
      <c r="G43">
        <v>220.31406305667258</v>
      </c>
      <c r="H43">
        <v>197.39094767751126</v>
      </c>
      <c r="I43">
        <v>235.63240684680918</v>
      </c>
      <c r="J43">
        <v>377.42754184489019</v>
      </c>
      <c r="K43">
        <v>170.46606738229187</v>
      </c>
      <c r="L43">
        <v>232.8111089831531</v>
      </c>
      <c r="M43">
        <v>253.76163604093088</v>
      </c>
      <c r="N43">
        <v>184.13450620519095</v>
      </c>
      <c r="O43">
        <v>206.72228418284035</v>
      </c>
      <c r="P43">
        <v>258.61862368208079</v>
      </c>
      <c r="Q43">
        <v>243.76315730786004</v>
      </c>
      <c r="R43">
        <v>272.08126647574687</v>
      </c>
      <c r="S43">
        <v>292.31400972179586</v>
      </c>
      <c r="T43">
        <v>362.8637898998951</v>
      </c>
      <c r="U43">
        <v>430.72543154265435</v>
      </c>
      <c r="V43">
        <v>447.00028645269845</v>
      </c>
      <c r="W43">
        <v>409.54854376357048</v>
      </c>
      <c r="X43">
        <v>509.09987920115327</v>
      </c>
      <c r="Y43">
        <v>616.02165990297726</v>
      </c>
      <c r="Z43">
        <v>587.19080181553068</v>
      </c>
      <c r="AA43">
        <v>546.142397661985</v>
      </c>
      <c r="AB43">
        <v>463.68593641802403</v>
      </c>
      <c r="AC43">
        <v>492.53170932498267</v>
      </c>
      <c r="AD43">
        <v>387.49377568898677</v>
      </c>
      <c r="AE43">
        <v>269.82594331785151</v>
      </c>
      <c r="AF43">
        <v>240.77017810602447</v>
      </c>
      <c r="AG43">
        <v>263.81456037034485</v>
      </c>
      <c r="AH43">
        <v>242.9961459825476</v>
      </c>
      <c r="AI43">
        <v>273.12468774618696</v>
      </c>
      <c r="AJ43">
        <v>269.58744620321698</v>
      </c>
      <c r="AK43">
        <v>270.11058086625337</v>
      </c>
      <c r="AL43">
        <v>253.04217078958527</v>
      </c>
      <c r="AM43">
        <v>219.73423748395177</v>
      </c>
      <c r="AN43">
        <v>275.73528384450731</v>
      </c>
      <c r="AO43">
        <v>144.52069616216002</v>
      </c>
      <c r="AP43">
        <v>135.67347808990615</v>
      </c>
      <c r="AQ43">
        <v>134.93994697902465</v>
      </c>
      <c r="AR43">
        <v>138.96464201118195</v>
      </c>
      <c r="AS43">
        <v>138.61547596589386</v>
      </c>
      <c r="AT43">
        <v>102.64479853571187</v>
      </c>
      <c r="AU43">
        <v>405.46965309374951</v>
      </c>
      <c r="AV43">
        <v>153.69957329167997</v>
      </c>
      <c r="AW43">
        <v>175.13607148129418</v>
      </c>
      <c r="AX43">
        <v>173.91635183183365</v>
      </c>
      <c r="AY43">
        <v>194.16678634518189</v>
      </c>
      <c r="AZ43">
        <v>218.52350917279796</v>
      </c>
      <c r="BA43">
        <v>252.84304538386723</v>
      </c>
      <c r="BB43">
        <v>280.121743652117</v>
      </c>
      <c r="BC43">
        <v>318.12013405347818</v>
      </c>
      <c r="BD43">
        <v>292.62841140615126</v>
      </c>
      <c r="BE43">
        <v>318.07575159655187</v>
      </c>
      <c r="BF43">
        <v>357.4834937721451</v>
      </c>
      <c r="BG43">
        <v>398.1406948309824</v>
      </c>
      <c r="BH43">
        <v>420.87049003092966</v>
      </c>
      <c r="BI43">
        <v>461.56808529414963</v>
      </c>
      <c r="BJ43">
        <v>474.93604810640448</v>
      </c>
      <c r="BK43">
        <v>444.50531681551632</v>
      </c>
      <c r="BN43">
        <f t="shared" si="0"/>
        <v>206</v>
      </c>
      <c r="BO43">
        <f>VLOOKUP(A43,RUR.POP!$A$1:$BJ$265,62,FALSE)</f>
        <v>44867797</v>
      </c>
      <c r="BP43">
        <f t="shared" si="1"/>
        <v>206</v>
      </c>
      <c r="BQ43">
        <f t="shared" si="2"/>
        <v>18</v>
      </c>
      <c r="BR43">
        <f t="shared" si="3"/>
        <v>405.46965309374951</v>
      </c>
      <c r="BS43" t="str">
        <f t="shared" si="4"/>
        <v>Congo, Dem. Rep.</v>
      </c>
      <c r="BU43">
        <f t="shared" si="5"/>
        <v>616.02165990297726</v>
      </c>
      <c r="BV43">
        <f t="shared" si="6"/>
        <v>19</v>
      </c>
      <c r="BW43">
        <f t="shared" si="7"/>
        <v>1978</v>
      </c>
    </row>
    <row r="44" spans="1:75">
      <c r="A44" t="s">
        <v>446</v>
      </c>
      <c r="B44">
        <f t="shared" si="8"/>
        <v>43</v>
      </c>
      <c r="C44" t="s">
        <v>539</v>
      </c>
      <c r="D44" t="s">
        <v>445</v>
      </c>
      <c r="E44" t="s">
        <v>545</v>
      </c>
      <c r="F44" t="s">
        <v>546</v>
      </c>
      <c r="G44">
        <v>127.00474592564487</v>
      </c>
      <c r="H44">
        <v>142.53751644389286</v>
      </c>
      <c r="I44">
        <v>152.45121255422589</v>
      </c>
      <c r="J44">
        <v>153.54199598969589</v>
      </c>
      <c r="K44">
        <v>161.13484139815571</v>
      </c>
      <c r="L44">
        <v>167.4536727198107</v>
      </c>
      <c r="M44">
        <v>181.21834510837311</v>
      </c>
      <c r="N44">
        <v>189.6595504975455</v>
      </c>
      <c r="O44">
        <v>195.14123165241372</v>
      </c>
      <c r="P44">
        <v>200.00802632395923</v>
      </c>
      <c r="Q44">
        <v>201.4641575972002</v>
      </c>
      <c r="R44">
        <v>229.0048145290321</v>
      </c>
      <c r="S44">
        <v>283.11903947274652</v>
      </c>
      <c r="T44">
        <v>362.27027792642713</v>
      </c>
      <c r="U44">
        <v>379.44411084193689</v>
      </c>
      <c r="V44">
        <v>482.44268160631395</v>
      </c>
      <c r="W44">
        <v>460.66958489236305</v>
      </c>
      <c r="X44">
        <v>453.72851535854323</v>
      </c>
      <c r="Y44">
        <v>506.17607134791859</v>
      </c>
      <c r="Z44">
        <v>670.76840337248302</v>
      </c>
      <c r="AA44">
        <v>927.09625587129563</v>
      </c>
      <c r="AB44">
        <v>1052.165291544761</v>
      </c>
      <c r="AC44">
        <v>1107.3422013379484</v>
      </c>
      <c r="AD44">
        <v>1043.8536852946952</v>
      </c>
      <c r="AE44">
        <v>1060.6582976363291</v>
      </c>
      <c r="AF44">
        <v>1015.5573870384804</v>
      </c>
      <c r="AG44">
        <v>845.16880115036145</v>
      </c>
      <c r="AH44">
        <v>1021.611602483698</v>
      </c>
      <c r="AI44">
        <v>957.24932521408402</v>
      </c>
      <c r="AJ44">
        <v>1006.1410411875057</v>
      </c>
      <c r="AK44">
        <v>1146.8122776112655</v>
      </c>
      <c r="AL44">
        <v>1086.563494463835</v>
      </c>
      <c r="AM44">
        <v>1138.2160916727237</v>
      </c>
      <c r="AN44">
        <v>724.54789726787658</v>
      </c>
      <c r="AO44">
        <v>649.90537689170935</v>
      </c>
      <c r="AP44">
        <v>755.91679506843161</v>
      </c>
      <c r="AQ44">
        <v>882.42502235559937</v>
      </c>
      <c r="AR44">
        <v>784.04814269783969</v>
      </c>
      <c r="AS44">
        <v>639.4985852300947</v>
      </c>
      <c r="AT44">
        <v>750.52654993047361</v>
      </c>
      <c r="AU44">
        <v>998.19689205985765</v>
      </c>
      <c r="AV44">
        <v>842.70906774430421</v>
      </c>
      <c r="AW44">
        <v>886.36166529943171</v>
      </c>
      <c r="AX44">
        <v>998.10131167060058</v>
      </c>
      <c r="AY44">
        <v>1289.3378369096483</v>
      </c>
      <c r="AZ44">
        <v>1637.0643812457238</v>
      </c>
      <c r="BA44">
        <v>2012.1100704730595</v>
      </c>
      <c r="BB44">
        <v>2111.2094885633933</v>
      </c>
      <c r="BC44">
        <v>2881.5942917522011</v>
      </c>
      <c r="BD44">
        <v>2255.3328789626039</v>
      </c>
      <c r="BE44">
        <v>2737.3423648423682</v>
      </c>
      <c r="BF44">
        <v>3196.6475335701539</v>
      </c>
      <c r="BG44">
        <v>2952.0523480659449</v>
      </c>
      <c r="BH44">
        <v>2964.5731515949269</v>
      </c>
      <c r="BI44">
        <v>2910.520152897036</v>
      </c>
      <c r="BJ44">
        <v>1712.1211314001571</v>
      </c>
      <c r="BK44">
        <v>1528.2448301245702</v>
      </c>
      <c r="BN44">
        <f t="shared" si="0"/>
        <v>164</v>
      </c>
      <c r="BO44">
        <f>VLOOKUP(A44,RUR.POP!$A$1:$BJ$265,62,FALSE)</f>
        <v>1753133</v>
      </c>
      <c r="BP44" t="str">
        <f t="shared" si="1"/>
        <v/>
      </c>
      <c r="BQ44" t="str">
        <f t="shared" si="2"/>
        <v/>
      </c>
      <c r="BR44">
        <f t="shared" si="3"/>
        <v>998.19689205985765</v>
      </c>
      <c r="BS44" t="str">
        <f t="shared" si="4"/>
        <v>Congo, Rep.</v>
      </c>
      <c r="BU44">
        <f t="shared" si="5"/>
        <v>3196.6475335701539</v>
      </c>
      <c r="BV44">
        <f t="shared" si="6"/>
        <v>52</v>
      </c>
      <c r="BW44">
        <f t="shared" si="7"/>
        <v>2011</v>
      </c>
    </row>
    <row r="45" spans="1:75">
      <c r="A45" t="s">
        <v>444</v>
      </c>
      <c r="B45">
        <f t="shared" si="8"/>
        <v>44</v>
      </c>
      <c r="C45" t="s">
        <v>539</v>
      </c>
      <c r="D45" t="s">
        <v>443</v>
      </c>
      <c r="E45" t="s">
        <v>545</v>
      </c>
      <c r="F45" t="s">
        <v>546</v>
      </c>
      <c r="G45">
        <v>245.19746620756442</v>
      </c>
      <c r="H45">
        <v>268.09737070593735</v>
      </c>
      <c r="I45">
        <v>283.9174391828638</v>
      </c>
      <c r="J45">
        <v>268.32439844376484</v>
      </c>
      <c r="K45">
        <v>322.47216935437899</v>
      </c>
      <c r="L45">
        <v>302.45404156896933</v>
      </c>
      <c r="M45">
        <v>276.48877973463442</v>
      </c>
      <c r="N45">
        <v>281.96988870086767</v>
      </c>
      <c r="O45">
        <v>283.1111555250767</v>
      </c>
      <c r="P45">
        <v>298.05240643012883</v>
      </c>
      <c r="Q45">
        <v>326.29029997662735</v>
      </c>
      <c r="R45">
        <v>345.85113269293288</v>
      </c>
      <c r="S45">
        <v>374.62446682960308</v>
      </c>
      <c r="T45">
        <v>435.73288801908535</v>
      </c>
      <c r="U45">
        <v>510.98888189339795</v>
      </c>
      <c r="V45">
        <v>529.08866935659989</v>
      </c>
      <c r="W45">
        <v>605.81912482348582</v>
      </c>
      <c r="X45">
        <v>751.62575420416647</v>
      </c>
      <c r="Y45">
        <v>877.79662832279075</v>
      </c>
      <c r="Z45">
        <v>1030.4976813875392</v>
      </c>
      <c r="AA45">
        <v>1204.1551683454088</v>
      </c>
      <c r="AB45">
        <v>1282.3646183504545</v>
      </c>
      <c r="AC45">
        <v>1342.4681242261311</v>
      </c>
      <c r="AD45">
        <v>1304.6013456756571</v>
      </c>
      <c r="AE45">
        <v>1260.3957938691549</v>
      </c>
      <c r="AF45">
        <v>1125.2019352181994</v>
      </c>
      <c r="AG45">
        <v>1103.3387064048459</v>
      </c>
      <c r="AH45">
        <v>1125.2611488434404</v>
      </c>
      <c r="AI45">
        <v>1189.1406780942987</v>
      </c>
      <c r="AJ45">
        <v>1175.9326102282555</v>
      </c>
      <c r="AK45">
        <v>1175.1492701086036</v>
      </c>
      <c r="AL45">
        <v>1181.0816436507371</v>
      </c>
      <c r="AM45">
        <v>1385.8664771403744</v>
      </c>
      <c r="AN45">
        <v>1541.712369425288</v>
      </c>
      <c r="AO45">
        <v>2218.7847095197935</v>
      </c>
      <c r="AP45">
        <v>2470.6836229037458</v>
      </c>
      <c r="AQ45">
        <v>2553.5496923157075</v>
      </c>
      <c r="AR45">
        <v>2759.9527475915565</v>
      </c>
      <c r="AS45">
        <v>2509.1396333412126</v>
      </c>
      <c r="AT45">
        <v>2164.4329292041803</v>
      </c>
      <c r="AU45">
        <v>2472.1978309829724</v>
      </c>
      <c r="AV45">
        <v>2395.8565512517112</v>
      </c>
      <c r="AW45">
        <v>2355.7258566989176</v>
      </c>
      <c r="AX45">
        <v>2246.2574724305996</v>
      </c>
      <c r="AY45">
        <v>2740.2494420276921</v>
      </c>
      <c r="AZ45">
        <v>3386.025600018108</v>
      </c>
      <c r="BA45">
        <v>3709.0787758991241</v>
      </c>
      <c r="BB45">
        <v>4674.2196103295137</v>
      </c>
      <c r="BC45">
        <v>5433.7204500326343</v>
      </c>
      <c r="BD45">
        <v>5148.4221129085581</v>
      </c>
      <c r="BE45">
        <v>6250.6550442961352</v>
      </c>
      <c r="BF45">
        <v>7227.7396798334912</v>
      </c>
      <c r="BG45">
        <v>7884.984428828654</v>
      </c>
      <c r="BH45">
        <v>8030.5860304903927</v>
      </c>
      <c r="BI45">
        <v>7913.3834324864292</v>
      </c>
      <c r="BJ45">
        <v>6044.5255556655611</v>
      </c>
      <c r="BK45">
        <v>5805.6053345245909</v>
      </c>
      <c r="BN45">
        <f t="shared" si="0"/>
        <v>109</v>
      </c>
      <c r="BO45">
        <f>VLOOKUP(A45,RUR.POP!$A$1:$BJ$265,62,FALSE)</f>
        <v>11332354</v>
      </c>
      <c r="BP45" t="str">
        <f t="shared" si="1"/>
        <v/>
      </c>
      <c r="BQ45" t="str">
        <f t="shared" si="2"/>
        <v/>
      </c>
      <c r="BR45">
        <f t="shared" si="3"/>
        <v>2472.1978309829724</v>
      </c>
      <c r="BS45" t="str">
        <f t="shared" si="4"/>
        <v>Colombia</v>
      </c>
      <c r="BU45">
        <f t="shared" si="5"/>
        <v>8030.5860304903927</v>
      </c>
      <c r="BV45">
        <f t="shared" si="6"/>
        <v>54</v>
      </c>
      <c r="BW45">
        <f t="shared" si="7"/>
        <v>2013</v>
      </c>
    </row>
    <row r="46" spans="1:75">
      <c r="A46" t="s">
        <v>442</v>
      </c>
      <c r="B46">
        <f t="shared" si="8"/>
        <v>45</v>
      </c>
      <c r="C46" t="s">
        <v>539</v>
      </c>
      <c r="D46" t="s">
        <v>441</v>
      </c>
      <c r="E46" t="s">
        <v>545</v>
      </c>
      <c r="F46" t="s">
        <v>546</v>
      </c>
      <c r="AA46">
        <v>401.2150931669002</v>
      </c>
      <c r="AB46">
        <v>359.79136813621892</v>
      </c>
      <c r="AC46">
        <v>327.54507564672707</v>
      </c>
      <c r="AD46">
        <v>331.80899511420859</v>
      </c>
      <c r="AE46">
        <v>311.14443303839937</v>
      </c>
      <c r="AF46">
        <v>322.20314117311221</v>
      </c>
      <c r="AG46">
        <v>444.24694853079637</v>
      </c>
      <c r="AH46">
        <v>521.52289380281252</v>
      </c>
      <c r="AI46">
        <v>534.78438615727225</v>
      </c>
      <c r="AJ46">
        <v>497.29047192193536</v>
      </c>
      <c r="AK46">
        <v>607.46940129055884</v>
      </c>
      <c r="AL46">
        <v>582.30651920075877</v>
      </c>
      <c r="AM46">
        <v>609.90321956642686</v>
      </c>
      <c r="AN46">
        <v>586.65338845662632</v>
      </c>
      <c r="AO46">
        <v>401.84093640931235</v>
      </c>
      <c r="AP46">
        <v>487.79797297111202</v>
      </c>
      <c r="AQ46">
        <v>471.72127501467031</v>
      </c>
      <c r="AR46">
        <v>422.54879380689283</v>
      </c>
      <c r="AS46">
        <v>417.92847302303397</v>
      </c>
      <c r="AT46">
        <v>420.87793421520814</v>
      </c>
      <c r="AU46">
        <v>375.85285658475283</v>
      </c>
      <c r="AV46">
        <v>395.93193630154167</v>
      </c>
      <c r="AW46">
        <v>433.26914508191891</v>
      </c>
      <c r="AX46">
        <v>544.50665260275684</v>
      </c>
      <c r="AY46">
        <v>616.41972360632758</v>
      </c>
      <c r="AZ46">
        <v>621.90337020238405</v>
      </c>
      <c r="BA46">
        <v>648.30087167633314</v>
      </c>
      <c r="BB46">
        <v>720.7593012587306</v>
      </c>
      <c r="BC46">
        <v>795.97050186259889</v>
      </c>
      <c r="BD46">
        <v>778.54541986454433</v>
      </c>
      <c r="BE46">
        <v>769.17428826046603</v>
      </c>
      <c r="BF46">
        <v>829.75868847907259</v>
      </c>
      <c r="BG46">
        <v>788.63265295522854</v>
      </c>
      <c r="BH46">
        <v>834.34109489030334</v>
      </c>
      <c r="BI46">
        <v>852.95430786284624</v>
      </c>
      <c r="BJ46">
        <v>727.64638682704617</v>
      </c>
      <c r="BK46">
        <v>775.08008470475568</v>
      </c>
      <c r="BN46">
        <f t="shared" si="0"/>
        <v>211</v>
      </c>
      <c r="BO46">
        <f>VLOOKUP(A46,RUR.POP!$A$1:$BJ$265,62,FALSE)</f>
        <v>569555</v>
      </c>
      <c r="BP46" t="str">
        <f t="shared" si="1"/>
        <v/>
      </c>
      <c r="BQ46" t="str">
        <f t="shared" si="2"/>
        <v/>
      </c>
      <c r="BR46">
        <f t="shared" si="3"/>
        <v>375.85285658475283</v>
      </c>
      <c r="BS46" t="str">
        <f t="shared" si="4"/>
        <v>Comoros</v>
      </c>
      <c r="BU46">
        <f t="shared" si="5"/>
        <v>852.95430786284624</v>
      </c>
      <c r="BV46">
        <f t="shared" si="6"/>
        <v>55</v>
      </c>
      <c r="BW46">
        <f t="shared" si="7"/>
        <v>2014</v>
      </c>
    </row>
    <row r="47" spans="1:75">
      <c r="A47" t="s">
        <v>440</v>
      </c>
      <c r="B47">
        <f t="shared" si="8"/>
        <v>46</v>
      </c>
      <c r="C47" t="s">
        <v>539</v>
      </c>
      <c r="D47" t="s">
        <v>439</v>
      </c>
      <c r="E47" t="s">
        <v>545</v>
      </c>
      <c r="F47" t="s">
        <v>546</v>
      </c>
      <c r="AA47">
        <v>496.2267641701257</v>
      </c>
      <c r="AB47">
        <v>478.28243496183438</v>
      </c>
      <c r="AC47">
        <v>473.05030053618094</v>
      </c>
      <c r="AD47">
        <v>456.46290764613383</v>
      </c>
      <c r="AE47">
        <v>426.69794805191583</v>
      </c>
      <c r="AF47">
        <v>437.13648506410061</v>
      </c>
      <c r="AG47">
        <v>595.44450517207622</v>
      </c>
      <c r="AH47">
        <v>724.09430748296074</v>
      </c>
      <c r="AI47">
        <v>801.73306200772697</v>
      </c>
      <c r="AJ47">
        <v>797.91551239965975</v>
      </c>
      <c r="AK47">
        <v>897.64950951652622</v>
      </c>
      <c r="AL47">
        <v>913.96394346612442</v>
      </c>
      <c r="AM47">
        <v>994.62804680557326</v>
      </c>
      <c r="AN47">
        <v>1328.9939939475719</v>
      </c>
      <c r="AO47">
        <v>1072.3307881994137</v>
      </c>
      <c r="AP47">
        <v>1251.902318608343</v>
      </c>
      <c r="AQ47">
        <v>1258.8090700089606</v>
      </c>
      <c r="AR47">
        <v>1201.9566556623413</v>
      </c>
      <c r="AS47">
        <v>1250.6153759195349</v>
      </c>
      <c r="AT47">
        <v>1389.7197955801355</v>
      </c>
      <c r="AU47">
        <v>1239.377854657225</v>
      </c>
      <c r="AV47">
        <v>1268.8845642181625</v>
      </c>
      <c r="AW47">
        <v>1373.515636223148</v>
      </c>
      <c r="AX47">
        <v>1768.9213016258209</v>
      </c>
      <c r="AY47">
        <v>1976.4585060209893</v>
      </c>
      <c r="AZ47">
        <v>2048.1345903885308</v>
      </c>
      <c r="BA47">
        <v>2304.2899020136028</v>
      </c>
      <c r="BB47">
        <v>3112.285712152061</v>
      </c>
      <c r="BC47">
        <v>3638.9059463964513</v>
      </c>
      <c r="BD47">
        <v>3444.556599846841</v>
      </c>
      <c r="BE47">
        <v>3312.8259848090056</v>
      </c>
      <c r="BF47">
        <v>3670.4294525969176</v>
      </c>
      <c r="BG47">
        <v>3408.4827623842111</v>
      </c>
      <c r="BH47">
        <v>3558.7963135507803</v>
      </c>
      <c r="BI47">
        <v>3529.6184030566346</v>
      </c>
      <c r="BJ47">
        <v>2954.1194673423515</v>
      </c>
      <c r="BK47">
        <v>2997.7526795353106</v>
      </c>
      <c r="BN47">
        <f t="shared" si="0"/>
        <v>152</v>
      </c>
      <c r="BO47">
        <f>VLOOKUP(A47,RUR.POP!$A$1:$BJ$265,62,FALSE)</f>
        <v>182441</v>
      </c>
      <c r="BP47" t="str">
        <f t="shared" si="1"/>
        <v/>
      </c>
      <c r="BQ47" t="str">
        <f t="shared" si="2"/>
        <v/>
      </c>
      <c r="BR47">
        <f t="shared" si="3"/>
        <v>1239.377854657225</v>
      </c>
      <c r="BS47" t="str">
        <f t="shared" si="4"/>
        <v>Cabo Verde</v>
      </c>
      <c r="BU47">
        <f t="shared" si="5"/>
        <v>3670.4294525969176</v>
      </c>
      <c r="BV47">
        <f t="shared" si="6"/>
        <v>52</v>
      </c>
      <c r="BW47">
        <f t="shared" si="7"/>
        <v>2011</v>
      </c>
    </row>
    <row r="48" spans="1:75">
      <c r="A48" t="s">
        <v>438</v>
      </c>
      <c r="B48">
        <f t="shared" si="8"/>
        <v>47</v>
      </c>
      <c r="C48" t="s">
        <v>539</v>
      </c>
      <c r="D48" t="s">
        <v>437</v>
      </c>
      <c r="E48" t="s">
        <v>545</v>
      </c>
      <c r="F48" t="s">
        <v>546</v>
      </c>
      <c r="G48">
        <v>380.71913070489614</v>
      </c>
      <c r="H48">
        <v>354.8152180009904</v>
      </c>
      <c r="I48">
        <v>334.48683627743276</v>
      </c>
      <c r="J48">
        <v>344.8290256111261</v>
      </c>
      <c r="K48">
        <v>353.00188299635329</v>
      </c>
      <c r="L48">
        <v>373.03304514985081</v>
      </c>
      <c r="M48">
        <v>394.173151024719</v>
      </c>
      <c r="N48">
        <v>412.72938666080012</v>
      </c>
      <c r="O48">
        <v>442.98770791606159</v>
      </c>
      <c r="P48">
        <v>474.68441430519255</v>
      </c>
      <c r="Q48">
        <v>532.66713676954737</v>
      </c>
      <c r="R48">
        <v>567.41234659971985</v>
      </c>
      <c r="S48">
        <v>635.96362059583578</v>
      </c>
      <c r="T48">
        <v>766.0887124404253</v>
      </c>
      <c r="U48">
        <v>814.70524452642326</v>
      </c>
      <c r="V48">
        <v>934.8988849458384</v>
      </c>
      <c r="W48">
        <v>1121.3380385398248</v>
      </c>
      <c r="X48">
        <v>1391.6710699183423</v>
      </c>
      <c r="Y48">
        <v>1554.7084663273693</v>
      </c>
      <c r="Z48">
        <v>1734.4360620089778</v>
      </c>
      <c r="AA48">
        <v>2022.1097309126319</v>
      </c>
      <c r="AB48">
        <v>1069.139835067675</v>
      </c>
      <c r="AC48">
        <v>1033.8943120870217</v>
      </c>
      <c r="AD48">
        <v>1535.3519078661704</v>
      </c>
      <c r="AE48">
        <v>1727.175552709685</v>
      </c>
      <c r="AF48">
        <v>1756.8568182225249</v>
      </c>
      <c r="AG48">
        <v>1955.7025543542147</v>
      </c>
      <c r="AH48">
        <v>2033.6712593907146</v>
      </c>
      <c r="AI48">
        <v>2059.311254843893</v>
      </c>
      <c r="AJ48">
        <v>2274.4300687191344</v>
      </c>
      <c r="AK48">
        <v>2391.3014456433939</v>
      </c>
      <c r="AL48">
        <v>2257.4911233088765</v>
      </c>
      <c r="AM48">
        <v>2618.1679515572814</v>
      </c>
      <c r="AN48">
        <v>2854.6202001461684</v>
      </c>
      <c r="AO48">
        <v>3045.406732763593</v>
      </c>
      <c r="AP48">
        <v>3279.3265064176048</v>
      </c>
      <c r="AQ48">
        <v>3230.2341551629856</v>
      </c>
      <c r="AR48">
        <v>3408.3651011557781</v>
      </c>
      <c r="AS48">
        <v>3614.5625665728935</v>
      </c>
      <c r="AT48">
        <v>3688.3983141449717</v>
      </c>
      <c r="AU48">
        <v>3808.3636891832352</v>
      </c>
      <c r="AV48">
        <v>3981.5280469656973</v>
      </c>
      <c r="AW48">
        <v>4062.0149648607839</v>
      </c>
      <c r="AX48">
        <v>4167.714106655857</v>
      </c>
      <c r="AY48">
        <v>4425.5074672057744</v>
      </c>
      <c r="AZ48">
        <v>4697.0111345611485</v>
      </c>
      <c r="BA48">
        <v>5245.1873721515549</v>
      </c>
      <c r="BB48">
        <v>6120.6234182806547</v>
      </c>
      <c r="BC48">
        <v>6911.1361358640916</v>
      </c>
      <c r="BD48">
        <v>6809.396223668411</v>
      </c>
      <c r="BE48">
        <v>8199.4146206802707</v>
      </c>
      <c r="BF48">
        <v>9186.5963899339476</v>
      </c>
      <c r="BG48">
        <v>9985.3695897011075</v>
      </c>
      <c r="BH48">
        <v>10569.666314386577</v>
      </c>
      <c r="BI48">
        <v>10647.441794585742</v>
      </c>
      <c r="BJ48">
        <v>11406.362727110782</v>
      </c>
      <c r="BK48">
        <v>11824.638102000421</v>
      </c>
      <c r="BN48">
        <f t="shared" si="0"/>
        <v>96</v>
      </c>
      <c r="BO48">
        <f>VLOOKUP(A48,RUR.POP!$A$1:$BJ$265,62,FALSE)</f>
        <v>1084386</v>
      </c>
      <c r="BP48" t="str">
        <f t="shared" si="1"/>
        <v/>
      </c>
      <c r="BQ48" t="str">
        <f t="shared" si="2"/>
        <v/>
      </c>
      <c r="BR48">
        <f t="shared" si="3"/>
        <v>3808.3636891832352</v>
      </c>
      <c r="BS48" t="str">
        <f t="shared" si="4"/>
        <v>Costa Rica</v>
      </c>
      <c r="BU48">
        <f t="shared" si="5"/>
        <v>11824.638102000421</v>
      </c>
      <c r="BV48">
        <f t="shared" si="6"/>
        <v>57</v>
      </c>
      <c r="BW48">
        <f t="shared" si="7"/>
        <v>2016</v>
      </c>
    </row>
    <row r="49" spans="1:75">
      <c r="A49" t="s">
        <v>436</v>
      </c>
      <c r="B49">
        <f t="shared" si="8"/>
        <v>48</v>
      </c>
      <c r="C49" t="s">
        <v>536</v>
      </c>
      <c r="D49" t="s">
        <v>435</v>
      </c>
      <c r="E49" t="s">
        <v>545</v>
      </c>
      <c r="F49" t="s">
        <v>546</v>
      </c>
      <c r="G49">
        <v>457.95621315259729</v>
      </c>
      <c r="H49">
        <v>486.42507134323017</v>
      </c>
      <c r="I49">
        <v>503.85786162676987</v>
      </c>
      <c r="J49">
        <v>525.59442297180942</v>
      </c>
      <c r="K49">
        <v>558.19274042976917</v>
      </c>
      <c r="L49">
        <v>591.54978815472691</v>
      </c>
      <c r="M49">
        <v>632.18578631835499</v>
      </c>
      <c r="N49">
        <v>669.37250731202403</v>
      </c>
      <c r="O49">
        <v>657.05375702285346</v>
      </c>
      <c r="P49">
        <v>706.14724939854318</v>
      </c>
      <c r="Q49">
        <v>767.3784456213632</v>
      </c>
      <c r="R49">
        <v>824.08885746788053</v>
      </c>
      <c r="S49">
        <v>942.48256250014765</v>
      </c>
      <c r="T49">
        <v>1017.2928483820871</v>
      </c>
      <c r="U49">
        <v>1306.9705361391809</v>
      </c>
      <c r="V49">
        <v>1511.8145600905684</v>
      </c>
      <c r="W49">
        <v>1534.205841165558</v>
      </c>
      <c r="X49">
        <v>1764.4623645686968</v>
      </c>
      <c r="Y49">
        <v>1780.6432968995477</v>
      </c>
      <c r="Z49">
        <v>2017.7178704709117</v>
      </c>
      <c r="AA49">
        <v>2447.0866776795701</v>
      </c>
      <c r="AB49">
        <v>2667.5625205103283</v>
      </c>
      <c r="AC49">
        <v>2928.0180464502018</v>
      </c>
      <c r="AD49">
        <v>2930.5158256337618</v>
      </c>
      <c r="AE49">
        <v>2761.2146709454682</v>
      </c>
      <c r="AF49">
        <v>2703.4218714092631</v>
      </c>
      <c r="AG49">
        <v>2446.1086711424696</v>
      </c>
      <c r="AH49">
        <v>2611.1547571327874</v>
      </c>
      <c r="AI49">
        <v>2752.0630205103648</v>
      </c>
      <c r="AJ49">
        <v>2802.1718619553762</v>
      </c>
      <c r="AK49">
        <v>2968.2103598124568</v>
      </c>
      <c r="AL49">
        <v>2912.9374533844743</v>
      </c>
      <c r="AM49">
        <v>2841.6828380780566</v>
      </c>
      <c r="AN49">
        <v>2955.8511466430641</v>
      </c>
      <c r="AO49">
        <v>3091.9869300533073</v>
      </c>
      <c r="AP49">
        <v>3358.567160455053</v>
      </c>
      <c r="AQ49">
        <v>3632.2379418166661</v>
      </c>
      <c r="AR49">
        <v>4025.6415802927136</v>
      </c>
      <c r="AS49">
        <v>4387.5791407307297</v>
      </c>
      <c r="AT49">
        <v>4629.8425992741886</v>
      </c>
      <c r="AU49">
        <v>4938.5325994961086</v>
      </c>
      <c r="AV49">
        <v>5043.4940476350921</v>
      </c>
      <c r="AW49">
        <v>5275.6179671812015</v>
      </c>
      <c r="AX49">
        <v>5621.2678504299411</v>
      </c>
      <c r="AY49">
        <v>6130.2637884535561</v>
      </c>
      <c r="AZ49">
        <v>6898.7782849776195</v>
      </c>
      <c r="BA49">
        <v>7697.1764791105625</v>
      </c>
      <c r="BB49">
        <v>8503.2554021144751</v>
      </c>
      <c r="BC49">
        <v>9641.4106645734046</v>
      </c>
      <c r="BD49">
        <v>8059.6955027320537</v>
      </c>
      <c r="BE49">
        <v>8701.5834690499651</v>
      </c>
      <c r="BF49">
        <v>9352.5731105808591</v>
      </c>
      <c r="BG49">
        <v>9592.7799480421618</v>
      </c>
      <c r="BH49">
        <v>9654.5664704063838</v>
      </c>
      <c r="BI49">
        <v>9597.5580842938489</v>
      </c>
      <c r="BJ49">
        <v>9271.3647706871343</v>
      </c>
      <c r="BK49">
        <v>8769.6416493072265</v>
      </c>
      <c r="BN49">
        <f t="shared" si="0"/>
        <v>77</v>
      </c>
      <c r="BO49">
        <f>VLOOKUP(A49,RUR.POP!$A$1:$BJ$265,62,FALSE)</f>
        <v>4161038</v>
      </c>
      <c r="BP49" t="str">
        <f t="shared" si="1"/>
        <v/>
      </c>
      <c r="BQ49" t="str">
        <f t="shared" si="2"/>
        <v/>
      </c>
      <c r="BR49">
        <f t="shared" si="3"/>
        <v>4938.5325994961086</v>
      </c>
      <c r="BS49" t="str">
        <f t="shared" si="4"/>
        <v>Caribbean small states</v>
      </c>
      <c r="BU49">
        <f t="shared" si="5"/>
        <v>9654.5664704063838</v>
      </c>
      <c r="BV49">
        <f t="shared" si="6"/>
        <v>54</v>
      </c>
      <c r="BW49">
        <f t="shared" si="7"/>
        <v>2013</v>
      </c>
    </row>
    <row r="50" spans="1:75">
      <c r="A50" t="s">
        <v>434</v>
      </c>
      <c r="B50">
        <f t="shared" si="8"/>
        <v>49</v>
      </c>
      <c r="C50" t="s">
        <v>539</v>
      </c>
      <c r="D50" t="s">
        <v>433</v>
      </c>
      <c r="E50" t="s">
        <v>545</v>
      </c>
      <c r="F50" t="s">
        <v>546</v>
      </c>
      <c r="Q50">
        <v>653.2329147850237</v>
      </c>
      <c r="R50">
        <v>779.55905330361657</v>
      </c>
      <c r="S50">
        <v>901.37179838013719</v>
      </c>
      <c r="T50">
        <v>1088.4539069940909</v>
      </c>
      <c r="U50">
        <v>1224.4230388920735</v>
      </c>
      <c r="V50">
        <v>1380.2506010952272</v>
      </c>
      <c r="W50">
        <v>1444.801798121392</v>
      </c>
      <c r="X50">
        <v>1474.4816303913358</v>
      </c>
      <c r="Y50">
        <v>1837.5023194074879</v>
      </c>
      <c r="Z50">
        <v>2003.0543522459939</v>
      </c>
      <c r="AA50">
        <v>2024.6600402932363</v>
      </c>
      <c r="AB50">
        <v>2038.6300959303026</v>
      </c>
      <c r="AC50">
        <v>2111.0523979496415</v>
      </c>
      <c r="AD50">
        <v>2227.9056248645884</v>
      </c>
      <c r="AE50">
        <v>2399.8444661675098</v>
      </c>
      <c r="AF50">
        <v>2273.184149472143</v>
      </c>
      <c r="AG50">
        <v>2382.6089050997771</v>
      </c>
      <c r="AH50">
        <v>2455.2091643281456</v>
      </c>
      <c r="AI50">
        <v>2645.4908703438255</v>
      </c>
      <c r="AJ50">
        <v>2576.9747268512078</v>
      </c>
      <c r="AK50">
        <v>2706.975742214498</v>
      </c>
      <c r="AL50">
        <v>2280.3359307079677</v>
      </c>
      <c r="AM50">
        <v>2057.6829688181833</v>
      </c>
      <c r="AN50">
        <v>2072.1674191461257</v>
      </c>
      <c r="AO50">
        <v>2621.8242386707034</v>
      </c>
      <c r="AP50">
        <v>2790.1782205717691</v>
      </c>
      <c r="AQ50">
        <v>2282.3896187687778</v>
      </c>
      <c r="AR50">
        <v>2303.0905350044577</v>
      </c>
      <c r="AS50">
        <v>2326.1122211038642</v>
      </c>
      <c r="AT50">
        <v>2553.0697596228947</v>
      </c>
      <c r="AU50">
        <v>2741.1105419409087</v>
      </c>
      <c r="AV50">
        <v>2832.1888926890902</v>
      </c>
      <c r="AW50">
        <v>2994.3399882938115</v>
      </c>
      <c r="AX50">
        <v>3192.6693781216973</v>
      </c>
      <c r="AY50">
        <v>3390.7162556367339</v>
      </c>
      <c r="AZ50">
        <v>3779.0570695995566</v>
      </c>
      <c r="BA50">
        <v>4669.0609161478878</v>
      </c>
      <c r="BB50">
        <v>5184.4942274144714</v>
      </c>
      <c r="BC50">
        <v>5376.4476221145042</v>
      </c>
      <c r="BD50">
        <v>5484.7763001119747</v>
      </c>
      <c r="BE50">
        <v>5676.1414026990615</v>
      </c>
      <c r="BF50">
        <v>6075.9243062600517</v>
      </c>
      <c r="BG50">
        <v>6425.9411186607513</v>
      </c>
      <c r="BH50">
        <v>6760.1534397454925</v>
      </c>
      <c r="BI50">
        <v>7050.5019901192045</v>
      </c>
      <c r="BJ50">
        <v>7602.2612183189676</v>
      </c>
      <c r="BN50">
        <f t="shared" si="0"/>
        <v>107</v>
      </c>
      <c r="BO50">
        <f>VLOOKUP(A50,RUR.POP!$A$1:$BJ$265,62,FALSE)</f>
        <v>2618360</v>
      </c>
      <c r="BP50" t="str">
        <f t="shared" si="1"/>
        <v/>
      </c>
      <c r="BQ50" t="str">
        <f t="shared" si="2"/>
        <v/>
      </c>
      <c r="BR50">
        <f t="shared" si="3"/>
        <v>2741.1105419409087</v>
      </c>
      <c r="BS50" t="str">
        <f t="shared" si="4"/>
        <v>Cuba</v>
      </c>
      <c r="BU50">
        <f t="shared" si="5"/>
        <v>7602.2612183189676</v>
      </c>
      <c r="BV50">
        <f t="shared" si="6"/>
        <v>56</v>
      </c>
      <c r="BW50">
        <f t="shared" si="7"/>
        <v>2015</v>
      </c>
    </row>
    <row r="51" spans="1:75">
      <c r="A51" t="s">
        <v>432</v>
      </c>
      <c r="B51">
        <f t="shared" si="8"/>
        <v>50</v>
      </c>
      <c r="C51" t="s">
        <v>539</v>
      </c>
      <c r="D51" t="s">
        <v>431</v>
      </c>
      <c r="E51" t="s">
        <v>545</v>
      </c>
      <c r="F51" t="s">
        <v>546</v>
      </c>
      <c r="BN51" t="str">
        <f t="shared" si="0"/>
        <v/>
      </c>
      <c r="BO51">
        <f>VLOOKUP(A51,RUR.POP!$A$1:$BJ$265,62,FALSE)</f>
        <v>17214</v>
      </c>
      <c r="BP51" t="str">
        <f t="shared" si="1"/>
        <v/>
      </c>
      <c r="BQ51" t="str">
        <f t="shared" si="2"/>
        <v/>
      </c>
      <c r="BR51">
        <f t="shared" si="3"/>
        <v>0</v>
      </c>
      <c r="BS51" t="str">
        <f t="shared" si="4"/>
        <v>Curacao</v>
      </c>
      <c r="BU51">
        <f t="shared" si="5"/>
        <v>0</v>
      </c>
      <c r="BV51" t="e">
        <f t="shared" si="6"/>
        <v>#N/A</v>
      </c>
      <c r="BW51" t="e">
        <f t="shared" si="7"/>
        <v>#N/A</v>
      </c>
    </row>
    <row r="52" spans="1:75">
      <c r="A52" t="s">
        <v>430</v>
      </c>
      <c r="B52">
        <f t="shared" si="8"/>
        <v>51</v>
      </c>
      <c r="C52" t="s">
        <v>539</v>
      </c>
      <c r="D52" t="s">
        <v>429</v>
      </c>
      <c r="E52" t="s">
        <v>545</v>
      </c>
      <c r="F52" t="s">
        <v>546</v>
      </c>
      <c r="AQ52">
        <v>30189.768430193046</v>
      </c>
      <c r="BA52">
        <v>64100.907696069473</v>
      </c>
      <c r="BN52" t="str">
        <f t="shared" si="0"/>
        <v/>
      </c>
      <c r="BO52">
        <f>VLOOKUP(A52,RUR.POP!$A$1:$BJ$265,62,FALSE)</f>
        <v>0</v>
      </c>
      <c r="BP52" t="str">
        <f t="shared" si="1"/>
        <v/>
      </c>
      <c r="BQ52" t="str">
        <f t="shared" si="2"/>
        <v/>
      </c>
      <c r="BR52">
        <f t="shared" si="3"/>
        <v>0</v>
      </c>
      <c r="BS52" t="str">
        <f t="shared" si="4"/>
        <v>Cayman Islands</v>
      </c>
      <c r="BU52">
        <f t="shared" si="5"/>
        <v>64100.907696069473</v>
      </c>
      <c r="BV52">
        <f t="shared" si="6"/>
        <v>47</v>
      </c>
      <c r="BW52">
        <f t="shared" si="7"/>
        <v>2006</v>
      </c>
    </row>
    <row r="53" spans="1:75">
      <c r="A53" t="s">
        <v>428</v>
      </c>
      <c r="B53">
        <f t="shared" si="8"/>
        <v>52</v>
      </c>
      <c r="C53" t="s">
        <v>539</v>
      </c>
      <c r="D53" t="s">
        <v>427</v>
      </c>
      <c r="E53" t="s">
        <v>545</v>
      </c>
      <c r="F53" t="s">
        <v>546</v>
      </c>
      <c r="V53">
        <v>976.33424476933999</v>
      </c>
      <c r="W53">
        <v>1157.41164807939</v>
      </c>
      <c r="X53">
        <v>1476.2715427396699</v>
      </c>
      <c r="Y53">
        <v>1929.4036069205199</v>
      </c>
      <c r="Z53">
        <v>2559.2596754658698</v>
      </c>
      <c r="AA53">
        <v>4232.0229387065901</v>
      </c>
      <c r="AB53">
        <v>4033.2404777290199</v>
      </c>
      <c r="AC53">
        <v>4122.7844989430096</v>
      </c>
      <c r="AD53">
        <v>4091.0484976266598</v>
      </c>
      <c r="AE53">
        <v>4258.7435894791397</v>
      </c>
      <c r="AF53">
        <v>4488.2870025945303</v>
      </c>
      <c r="AG53">
        <v>5642.63147635102</v>
      </c>
      <c r="AH53">
        <v>6690.57797489323</v>
      </c>
      <c r="AI53">
        <v>7645.6297671171096</v>
      </c>
      <c r="AJ53">
        <v>8038.9142422416699</v>
      </c>
      <c r="AK53">
        <v>9641.5752730129298</v>
      </c>
      <c r="AL53">
        <v>9696.0995933236209</v>
      </c>
      <c r="AM53">
        <v>11310.0719239521</v>
      </c>
      <c r="AN53">
        <v>10526.141769674699</v>
      </c>
      <c r="AO53">
        <v>11617.6927784249</v>
      </c>
      <c r="AP53">
        <v>15098.006016535801</v>
      </c>
      <c r="AQ53">
        <v>14969.4227910669</v>
      </c>
      <c r="AR53">
        <v>14303.5385705316</v>
      </c>
      <c r="AS53">
        <v>15247.293288500799</v>
      </c>
      <c r="AT53">
        <v>15457.6443640866</v>
      </c>
      <c r="AU53">
        <v>14672.882058494</v>
      </c>
      <c r="AV53">
        <v>15062.9243346608</v>
      </c>
      <c r="AW53">
        <v>16372.291519199</v>
      </c>
      <c r="AX53">
        <v>20293.407891392399</v>
      </c>
      <c r="AY53">
        <v>23932.491277232901</v>
      </c>
      <c r="AZ53">
        <v>25324.486655873701</v>
      </c>
      <c r="BA53">
        <v>27169.992557971698</v>
      </c>
      <c r="BB53">
        <v>31386.632650653399</v>
      </c>
      <c r="BC53">
        <v>35390.704883376296</v>
      </c>
      <c r="BD53">
        <v>32105.8159000782</v>
      </c>
      <c r="BE53">
        <v>30818.463957423501</v>
      </c>
      <c r="BF53">
        <v>32233.839424657301</v>
      </c>
      <c r="BG53">
        <v>28951.155559898601</v>
      </c>
      <c r="BH53">
        <v>27907.967362674201</v>
      </c>
      <c r="BI53">
        <v>27340.8838161118</v>
      </c>
      <c r="BJ53">
        <v>23075.112699315199</v>
      </c>
      <c r="BK53">
        <v>23324.201735361799</v>
      </c>
      <c r="BN53">
        <f t="shared" si="0"/>
        <v>47</v>
      </c>
      <c r="BO53">
        <f>VLOOKUP(A53,RUR.POP!$A$1:$BJ$265,62,FALSE)</f>
        <v>388013</v>
      </c>
      <c r="BP53" t="str">
        <f t="shared" si="1"/>
        <v/>
      </c>
      <c r="BQ53" t="str">
        <f t="shared" si="2"/>
        <v/>
      </c>
      <c r="BR53">
        <f t="shared" si="3"/>
        <v>14672.882058494</v>
      </c>
      <c r="BS53" t="str">
        <f t="shared" si="4"/>
        <v>Cyprus</v>
      </c>
      <c r="BU53">
        <f t="shared" si="5"/>
        <v>35390.704883376296</v>
      </c>
      <c r="BV53">
        <f t="shared" si="6"/>
        <v>49</v>
      </c>
      <c r="BW53">
        <f t="shared" si="7"/>
        <v>2008</v>
      </c>
    </row>
    <row r="54" spans="1:75">
      <c r="A54" t="s">
        <v>426</v>
      </c>
      <c r="B54">
        <f t="shared" si="8"/>
        <v>53</v>
      </c>
      <c r="C54" t="s">
        <v>539</v>
      </c>
      <c r="D54" t="s">
        <v>425</v>
      </c>
      <c r="E54" t="s">
        <v>545</v>
      </c>
      <c r="F54" t="s">
        <v>546</v>
      </c>
      <c r="AK54">
        <v>3901.5254371614756</v>
      </c>
      <c r="AL54">
        <v>2867.2294252582356</v>
      </c>
      <c r="AM54">
        <v>3338.6551576170446</v>
      </c>
      <c r="AN54">
        <v>3916.0516560169626</v>
      </c>
      <c r="AO54">
        <v>4583.5844993380979</v>
      </c>
      <c r="AP54">
        <v>5765.0484393579682</v>
      </c>
      <c r="AQ54">
        <v>6473.4354520108027</v>
      </c>
      <c r="AR54">
        <v>5980.25830430715</v>
      </c>
      <c r="AS54">
        <v>6447.4635390781632</v>
      </c>
      <c r="AT54">
        <v>6293.3043871199279</v>
      </c>
      <c r="AU54">
        <v>5994.5282768654279</v>
      </c>
      <c r="AV54">
        <v>6594.7174650937568</v>
      </c>
      <c r="AW54">
        <v>8011.8980737801576</v>
      </c>
      <c r="AX54">
        <v>9741.0583837682116</v>
      </c>
      <c r="AY54">
        <v>11667.632120120543</v>
      </c>
      <c r="AZ54">
        <v>13317.729834201351</v>
      </c>
      <c r="BA54">
        <v>15159.14114565753</v>
      </c>
      <c r="BB54">
        <v>18333.945900264123</v>
      </c>
      <c r="BC54">
        <v>22649.379340081297</v>
      </c>
      <c r="BD54">
        <v>19698.492090914249</v>
      </c>
      <c r="BE54">
        <v>19764.015541339671</v>
      </c>
      <c r="BF54">
        <v>21717.457939220199</v>
      </c>
      <c r="BG54">
        <v>19729.870511176348</v>
      </c>
      <c r="BH54">
        <v>19916.019387372155</v>
      </c>
      <c r="BI54">
        <v>19744.558609215899</v>
      </c>
      <c r="BJ54">
        <v>17556.924304246393</v>
      </c>
      <c r="BK54">
        <v>18266.549688603562</v>
      </c>
      <c r="BN54">
        <f t="shared" si="0"/>
        <v>70</v>
      </c>
      <c r="BO54">
        <f>VLOOKUP(A54,RUR.POP!$A$1:$BJ$265,62,FALSE)</f>
        <v>2853753</v>
      </c>
      <c r="BP54" t="str">
        <f t="shared" si="1"/>
        <v/>
      </c>
      <c r="BQ54" t="str">
        <f t="shared" si="2"/>
        <v/>
      </c>
      <c r="BR54">
        <f t="shared" si="3"/>
        <v>5994.5282768654279</v>
      </c>
      <c r="BS54" t="str">
        <f t="shared" si="4"/>
        <v>Czech Republic</v>
      </c>
      <c r="BU54">
        <f t="shared" si="5"/>
        <v>22649.379340081297</v>
      </c>
      <c r="BV54">
        <f t="shared" si="6"/>
        <v>49</v>
      </c>
      <c r="BW54">
        <f t="shared" si="7"/>
        <v>2008</v>
      </c>
    </row>
    <row r="55" spans="1:75">
      <c r="A55" t="s">
        <v>7</v>
      </c>
      <c r="B55">
        <f t="shared" si="8"/>
        <v>54</v>
      </c>
      <c r="C55" t="s">
        <v>539</v>
      </c>
      <c r="D55" t="s">
        <v>424</v>
      </c>
      <c r="E55" t="s">
        <v>545</v>
      </c>
      <c r="F55" t="s">
        <v>546</v>
      </c>
      <c r="Q55">
        <v>2750.7197423550365</v>
      </c>
      <c r="R55">
        <v>3180.0559270296312</v>
      </c>
      <c r="S55">
        <v>3795.5660806001442</v>
      </c>
      <c r="T55">
        <v>5027.6603087590493</v>
      </c>
      <c r="U55">
        <v>5617.7417209410341</v>
      </c>
      <c r="V55">
        <v>6212.7631267078914</v>
      </c>
      <c r="W55">
        <v>6609.7533922826078</v>
      </c>
      <c r="X55">
        <v>7653.8847114461068</v>
      </c>
      <c r="Y55">
        <v>9446.1667852078299</v>
      </c>
      <c r="Z55">
        <v>11238.340674763076</v>
      </c>
      <c r="AA55">
        <v>12092.381854294548</v>
      </c>
      <c r="AB55">
        <v>10170.446275422364</v>
      </c>
      <c r="AC55">
        <v>9876.2282317059744</v>
      </c>
      <c r="AD55">
        <v>9827.0224093252909</v>
      </c>
      <c r="AE55">
        <v>9277.9322993069964</v>
      </c>
      <c r="AF55">
        <v>9393.8916905023652</v>
      </c>
      <c r="AG55">
        <v>13410.897100370719</v>
      </c>
      <c r="AH55">
        <v>16614.410103695183</v>
      </c>
      <c r="AI55">
        <v>17863.43789713864</v>
      </c>
      <c r="AJ55">
        <v>17697.16351356935</v>
      </c>
      <c r="AK55">
        <v>22219.572527148575</v>
      </c>
      <c r="AL55">
        <v>23269.381797244518</v>
      </c>
      <c r="AM55">
        <v>26333.537444514965</v>
      </c>
      <c r="AN55">
        <v>25488.519518931353</v>
      </c>
      <c r="AO55">
        <v>27087.55845356168</v>
      </c>
      <c r="AP55">
        <v>31729.699763345136</v>
      </c>
      <c r="AQ55">
        <v>30564.24780583867</v>
      </c>
      <c r="AR55">
        <v>27045.719127331846</v>
      </c>
      <c r="AS55">
        <v>27340.67288488839</v>
      </c>
      <c r="AT55">
        <v>26795.99113168136</v>
      </c>
      <c r="AU55">
        <v>23718.74669947103</v>
      </c>
      <c r="AV55">
        <v>23687.316892819807</v>
      </c>
      <c r="AW55">
        <v>25205.164445174982</v>
      </c>
      <c r="AX55">
        <v>30359.95215256662</v>
      </c>
      <c r="AY55">
        <v>34165.934030513119</v>
      </c>
      <c r="AZ55">
        <v>34696.62091671001</v>
      </c>
      <c r="BA55">
        <v>36447.872318319532</v>
      </c>
      <c r="BB55">
        <v>41814.819096522202</v>
      </c>
      <c r="BC55">
        <v>45699.198323296201</v>
      </c>
      <c r="BD55">
        <v>41732.70725315802</v>
      </c>
      <c r="BE55">
        <v>41785.556912554021</v>
      </c>
      <c r="BF55">
        <v>46810.327958805719</v>
      </c>
      <c r="BG55">
        <v>44065.248908276721</v>
      </c>
      <c r="BH55">
        <v>46530.911427577608</v>
      </c>
      <c r="BI55">
        <v>47902.652884251605</v>
      </c>
      <c r="BJ55">
        <v>41176.881576465203</v>
      </c>
      <c r="BK55">
        <v>41936.058575495561</v>
      </c>
      <c r="BN55">
        <f t="shared" si="0"/>
        <v>27</v>
      </c>
      <c r="BO55">
        <f>VLOOKUP(A55,RUR.POP!$A$1:$BJ$265,62,FALSE)</f>
        <v>20245316</v>
      </c>
      <c r="BP55">
        <f t="shared" si="1"/>
        <v>27</v>
      </c>
      <c r="BQ55">
        <f t="shared" si="2"/>
        <v>2</v>
      </c>
      <c r="BR55">
        <f t="shared" si="3"/>
        <v>23718.74669947103</v>
      </c>
      <c r="BS55" t="str">
        <f t="shared" si="4"/>
        <v>Germany</v>
      </c>
      <c r="BU55">
        <f t="shared" si="5"/>
        <v>47902.652884251605</v>
      </c>
      <c r="BV55">
        <f t="shared" si="6"/>
        <v>55</v>
      </c>
      <c r="BW55">
        <f t="shared" si="7"/>
        <v>2014</v>
      </c>
    </row>
    <row r="56" spans="1:75">
      <c r="A56" t="s">
        <v>423</v>
      </c>
      <c r="B56">
        <f t="shared" si="8"/>
        <v>55</v>
      </c>
      <c r="C56" t="s">
        <v>539</v>
      </c>
      <c r="D56" t="s">
        <v>422</v>
      </c>
      <c r="E56" t="s">
        <v>545</v>
      </c>
      <c r="F56" t="s">
        <v>546</v>
      </c>
      <c r="AF56">
        <v>801.17272726160797</v>
      </c>
      <c r="AH56">
        <v>761.47031241493528</v>
      </c>
      <c r="AI56">
        <v>748.19524919853382</v>
      </c>
      <c r="AJ56">
        <v>725.74253206946787</v>
      </c>
      <c r="AK56">
        <v>766.14095454740016</v>
      </c>
      <c r="AL56">
        <v>762.01132173306348</v>
      </c>
      <c r="AM56">
        <v>777.26232960214577</v>
      </c>
      <c r="AN56">
        <v>753.52018889378303</v>
      </c>
      <c r="AO56">
        <v>790.03226517013366</v>
      </c>
      <c r="AP56">
        <v>789.55176905320752</v>
      </c>
      <c r="AQ56">
        <v>767.46692890957047</v>
      </c>
      <c r="AR56">
        <v>760.53144777499551</v>
      </c>
      <c r="AS56">
        <v>755.59624176587829</v>
      </c>
      <c r="AT56">
        <v>765.72048824137528</v>
      </c>
      <c r="AU56">
        <v>768.17607674712008</v>
      </c>
      <c r="AV56">
        <v>781.23221955199517</v>
      </c>
      <c r="AW56">
        <v>792.1541200279778</v>
      </c>
      <c r="AX56">
        <v>819.97411798481289</v>
      </c>
      <c r="AY56">
        <v>864.18472060728379</v>
      </c>
      <c r="AZ56">
        <v>904.72974887656596</v>
      </c>
      <c r="BA56">
        <v>965.66937789225676</v>
      </c>
      <c r="BB56">
        <v>1047.5868963852126</v>
      </c>
      <c r="BC56">
        <v>1214.0771182959127</v>
      </c>
      <c r="BD56">
        <v>1253.6574311994336</v>
      </c>
      <c r="BE56">
        <v>1325.9907235207627</v>
      </c>
      <c r="BF56">
        <v>1430.9868983254607</v>
      </c>
      <c r="BG56">
        <v>1536.1506851804083</v>
      </c>
      <c r="BH56">
        <v>1622.6379744125047</v>
      </c>
      <c r="BI56">
        <v>1740.9150108971633</v>
      </c>
      <c r="BJ56">
        <v>1862.1672737310414</v>
      </c>
      <c r="BN56">
        <f t="shared" si="0"/>
        <v>173</v>
      </c>
      <c r="BO56">
        <f>VLOOKUP(A56,RUR.POP!$A$1:$BJ$265,62,FALSE)</f>
        <v>212685</v>
      </c>
      <c r="BP56" t="str">
        <f t="shared" si="1"/>
        <v/>
      </c>
      <c r="BQ56" t="str">
        <f t="shared" si="2"/>
        <v/>
      </c>
      <c r="BR56">
        <f t="shared" si="3"/>
        <v>768.17607674712008</v>
      </c>
      <c r="BS56" t="str">
        <f t="shared" si="4"/>
        <v>Djibouti</v>
      </c>
      <c r="BU56">
        <f t="shared" si="5"/>
        <v>1862.1672737310414</v>
      </c>
      <c r="BV56">
        <f t="shared" si="6"/>
        <v>56</v>
      </c>
      <c r="BW56">
        <f t="shared" si="7"/>
        <v>2015</v>
      </c>
    </row>
    <row r="57" spans="1:75">
      <c r="A57" t="s">
        <v>421</v>
      </c>
      <c r="B57">
        <f t="shared" si="8"/>
        <v>56</v>
      </c>
      <c r="C57" t="s">
        <v>539</v>
      </c>
      <c r="D57" t="s">
        <v>420</v>
      </c>
      <c r="E57" t="s">
        <v>545</v>
      </c>
      <c r="F57" t="s">
        <v>546</v>
      </c>
      <c r="X57">
        <v>495.43488537644731</v>
      </c>
      <c r="Y57">
        <v>608.42071024986342</v>
      </c>
      <c r="Z57">
        <v>591.20849244306032</v>
      </c>
      <c r="AA57">
        <v>784.71466128475436</v>
      </c>
      <c r="AB57">
        <v>878.52097537006307</v>
      </c>
      <c r="AC57">
        <v>958.5187156026584</v>
      </c>
      <c r="AD57">
        <v>1069.2860706908093</v>
      </c>
      <c r="AE57">
        <v>1210.6793708399896</v>
      </c>
      <c r="AF57">
        <v>1338.6905094195672</v>
      </c>
      <c r="AG57">
        <v>1534.7356942701001</v>
      </c>
      <c r="AH57">
        <v>1745.8635919324047</v>
      </c>
      <c r="AI57">
        <v>2003.940044418425</v>
      </c>
      <c r="AJ57">
        <v>2152.8603081619558</v>
      </c>
      <c r="AK57">
        <v>2345.0106057330486</v>
      </c>
      <c r="AL57">
        <v>2547.0347680336104</v>
      </c>
      <c r="AM57">
        <v>2701.9763175885482</v>
      </c>
      <c r="AN57">
        <v>2814.4715421783249</v>
      </c>
      <c r="AO57">
        <v>3018.778239099649</v>
      </c>
      <c r="AP57">
        <v>3139.1805436195077</v>
      </c>
      <c r="AQ57">
        <v>3323.4161844745859</v>
      </c>
      <c r="AR57">
        <v>3473.7959023855024</v>
      </c>
      <c r="AS57">
        <v>3676.7782151193724</v>
      </c>
      <c r="AT57">
        <v>3830.1752534331958</v>
      </c>
      <c r="AU57">
        <v>4820.1075666630522</v>
      </c>
      <c r="AV57">
        <v>4924.9227841304773</v>
      </c>
      <c r="AW57">
        <v>4836.3849212411305</v>
      </c>
      <c r="AX57">
        <v>4994.6674021973977</v>
      </c>
      <c r="AY57">
        <v>5325.0469810807417</v>
      </c>
      <c r="AZ57">
        <v>5244.0337317225749</v>
      </c>
      <c r="BA57">
        <v>5513.1607096808275</v>
      </c>
      <c r="BB57">
        <v>5939.0535849450571</v>
      </c>
      <c r="BC57">
        <v>6446.6638318539144</v>
      </c>
      <c r="BD57">
        <v>6866.2248990345688</v>
      </c>
      <c r="BE57">
        <v>6912.4357139894664</v>
      </c>
      <c r="BF57">
        <v>6985.532326715851</v>
      </c>
      <c r="BG57">
        <v>6744.5671061100511</v>
      </c>
      <c r="BH57">
        <v>7022.75066502967</v>
      </c>
      <c r="BI57">
        <v>7257.3951428138125</v>
      </c>
      <c r="BJ57">
        <v>7069.5027878265064</v>
      </c>
      <c r="BK57">
        <v>7144.4546727764691</v>
      </c>
      <c r="BN57">
        <f t="shared" si="0"/>
        <v>79</v>
      </c>
      <c r="BO57">
        <f>VLOOKUP(A57,RUR.POP!$A$1:$BJ$265,62,FALSE)</f>
        <v>22195</v>
      </c>
      <c r="BP57" t="str">
        <f t="shared" si="1"/>
        <v/>
      </c>
      <c r="BQ57" t="str">
        <f t="shared" si="2"/>
        <v/>
      </c>
      <c r="BR57">
        <f t="shared" si="3"/>
        <v>4820.1075666630522</v>
      </c>
      <c r="BS57" t="str">
        <f t="shared" si="4"/>
        <v>Dominica</v>
      </c>
      <c r="BU57">
        <f t="shared" si="5"/>
        <v>7257.3951428138125</v>
      </c>
      <c r="BV57">
        <f t="shared" si="6"/>
        <v>55</v>
      </c>
      <c r="BW57">
        <f t="shared" si="7"/>
        <v>2014</v>
      </c>
    </row>
    <row r="58" spans="1:75">
      <c r="A58" t="s">
        <v>419</v>
      </c>
      <c r="B58">
        <f t="shared" si="8"/>
        <v>57</v>
      </c>
      <c r="C58" t="s">
        <v>539</v>
      </c>
      <c r="D58" t="s">
        <v>418</v>
      </c>
      <c r="E58" t="s">
        <v>545</v>
      </c>
      <c r="F58" t="s">
        <v>546</v>
      </c>
      <c r="G58">
        <v>1364.5171601725519</v>
      </c>
      <c r="H58">
        <v>1503.5370134281618</v>
      </c>
      <c r="I58">
        <v>1681.0299129875996</v>
      </c>
      <c r="J58">
        <v>1775.370384687885</v>
      </c>
      <c r="K58">
        <v>2013.2430769326788</v>
      </c>
      <c r="L58">
        <v>2243.9315948353569</v>
      </c>
      <c r="M58">
        <v>2443.2597913502009</v>
      </c>
      <c r="N58">
        <v>2644.7866468916036</v>
      </c>
      <c r="O58">
        <v>2712.6124003393297</v>
      </c>
      <c r="P58">
        <v>3068.2367411441319</v>
      </c>
      <c r="Q58">
        <v>3464.4569952762258</v>
      </c>
      <c r="R58">
        <v>3845.4961586992267</v>
      </c>
      <c r="S58">
        <v>4654.3053359288688</v>
      </c>
      <c r="T58">
        <v>6119.3726580199072</v>
      </c>
      <c r="U58">
        <v>6770.7339295719312</v>
      </c>
      <c r="V58">
        <v>7999.1115317683189</v>
      </c>
      <c r="W58">
        <v>8787.5809167743446</v>
      </c>
      <c r="X58">
        <v>9783.8408583133423</v>
      </c>
      <c r="Y58">
        <v>11826.00354975216</v>
      </c>
      <c r="Z58">
        <v>13752.006414725078</v>
      </c>
      <c r="AA58">
        <v>13883.899646360926</v>
      </c>
      <c r="AB58">
        <v>12081.789537398403</v>
      </c>
      <c r="AC58">
        <v>11804.433192865454</v>
      </c>
      <c r="AD58">
        <v>11857.902120703757</v>
      </c>
      <c r="AE58">
        <v>11562.913486506985</v>
      </c>
      <c r="AF58">
        <v>12253.095545137458</v>
      </c>
      <c r="AG58">
        <v>17201.08282700165</v>
      </c>
      <c r="AH58">
        <v>21340.714061733379</v>
      </c>
      <c r="AI58">
        <v>22527.047103054549</v>
      </c>
      <c r="AJ58">
        <v>21901.05751777767</v>
      </c>
      <c r="AK58">
        <v>26891.44163993726</v>
      </c>
      <c r="AL58">
        <v>27011.385891049209</v>
      </c>
      <c r="AM58">
        <v>29569.654526163493</v>
      </c>
      <c r="AN58">
        <v>27597.971483377994</v>
      </c>
      <c r="AO58">
        <v>29995.565218950873</v>
      </c>
      <c r="AP58">
        <v>35351.380706534583</v>
      </c>
      <c r="AQ58">
        <v>35650.724342009853</v>
      </c>
      <c r="AR58">
        <v>32835.928766610246</v>
      </c>
      <c r="AS58">
        <v>33368.154850904502</v>
      </c>
      <c r="AT58">
        <v>33440.801620063772</v>
      </c>
      <c r="AU58">
        <v>30743.559173584672</v>
      </c>
      <c r="AV58">
        <v>30751.649460384331</v>
      </c>
      <c r="AW58">
        <v>33228.69290871008</v>
      </c>
      <c r="AX58">
        <v>40458.770640283852</v>
      </c>
      <c r="AY58">
        <v>46511.604571034681</v>
      </c>
      <c r="AZ58">
        <v>48799.820370324735</v>
      </c>
      <c r="BA58">
        <v>52026.993112415512</v>
      </c>
      <c r="BB58">
        <v>58487.045011640468</v>
      </c>
      <c r="BC58">
        <v>64322.066644152554</v>
      </c>
      <c r="BD58">
        <v>58163.293594306815</v>
      </c>
      <c r="BE58">
        <v>58041.411224560128</v>
      </c>
      <c r="BF58">
        <v>61753.660072180384</v>
      </c>
      <c r="BG58">
        <v>58507.500209627207</v>
      </c>
      <c r="BH58">
        <v>61191.192626042837</v>
      </c>
      <c r="BI58">
        <v>62425.539200749379</v>
      </c>
      <c r="BJ58">
        <v>53014.644161619377</v>
      </c>
      <c r="BK58">
        <v>53417.664275642201</v>
      </c>
      <c r="BN58">
        <f t="shared" si="0"/>
        <v>13</v>
      </c>
      <c r="BO58">
        <f>VLOOKUP(A58,RUR.POP!$A$1:$BJ$265,62,FALSE)</f>
        <v>696503</v>
      </c>
      <c r="BP58" t="str">
        <f t="shared" si="1"/>
        <v/>
      </c>
      <c r="BQ58" t="str">
        <f t="shared" si="2"/>
        <v/>
      </c>
      <c r="BR58">
        <f t="shared" si="3"/>
        <v>30743.559173584672</v>
      </c>
      <c r="BS58" t="str">
        <f t="shared" si="4"/>
        <v>Denmark</v>
      </c>
      <c r="BU58">
        <f t="shared" si="5"/>
        <v>64322.066644152554</v>
      </c>
      <c r="BV58">
        <f t="shared" si="6"/>
        <v>49</v>
      </c>
      <c r="BW58">
        <f t="shared" si="7"/>
        <v>2008</v>
      </c>
    </row>
    <row r="59" spans="1:75">
      <c r="A59" t="s">
        <v>417</v>
      </c>
      <c r="B59">
        <f t="shared" si="8"/>
        <v>58</v>
      </c>
      <c r="C59" t="s">
        <v>539</v>
      </c>
      <c r="D59" t="s">
        <v>416</v>
      </c>
      <c r="E59" t="s">
        <v>545</v>
      </c>
      <c r="F59" t="s">
        <v>546</v>
      </c>
      <c r="G59">
        <v>204.12602510836234</v>
      </c>
      <c r="H59">
        <v>192.02665414868162</v>
      </c>
      <c r="I59">
        <v>234.03434775669515</v>
      </c>
      <c r="J59">
        <v>258.55896783073183</v>
      </c>
      <c r="K59">
        <v>272.91429170538447</v>
      </c>
      <c r="L59">
        <v>228.95382974971568</v>
      </c>
      <c r="M59">
        <v>245.89047514916751</v>
      </c>
      <c r="N59">
        <v>250.85397743429326</v>
      </c>
      <c r="O59">
        <v>253.9043887977129</v>
      </c>
      <c r="P59">
        <v>281.18940031361586</v>
      </c>
      <c r="Q59">
        <v>329.86064754301134</v>
      </c>
      <c r="R59">
        <v>359.82703081807102</v>
      </c>
      <c r="S59">
        <v>417.50578894581309</v>
      </c>
      <c r="T59">
        <v>479.54404148044887</v>
      </c>
      <c r="U59">
        <v>582.85003226434333</v>
      </c>
      <c r="V59">
        <v>698.90204439473496</v>
      </c>
      <c r="W59">
        <v>748.26873138394114</v>
      </c>
      <c r="X59">
        <v>847.60063305348524</v>
      </c>
      <c r="Y59">
        <v>861.25829504987519</v>
      </c>
      <c r="Z59">
        <v>968.79262626695072</v>
      </c>
      <c r="AA59">
        <v>1141.4517213783697</v>
      </c>
      <c r="AB59">
        <v>1222.6614852872615</v>
      </c>
      <c r="AC59">
        <v>1310.1227376365807</v>
      </c>
      <c r="AD59">
        <v>1387.3207541219372</v>
      </c>
      <c r="AE59">
        <v>1626.4319604658501</v>
      </c>
      <c r="AF59">
        <v>777.424081020985</v>
      </c>
      <c r="AG59">
        <v>923.89029001002052</v>
      </c>
      <c r="AH59">
        <v>861.39114361650115</v>
      </c>
      <c r="AI59">
        <v>778.51212231687634</v>
      </c>
      <c r="AJ59">
        <v>949.4040240181937</v>
      </c>
      <c r="AK59">
        <v>984.69130249916009</v>
      </c>
      <c r="AL59">
        <v>1327.4506935177737</v>
      </c>
      <c r="AM59">
        <v>1510.0220752273328</v>
      </c>
      <c r="AN59">
        <v>1704.8502489336809</v>
      </c>
      <c r="AO59">
        <v>1871.6674311787049</v>
      </c>
      <c r="AP59">
        <v>2072.6836516531121</v>
      </c>
      <c r="AQ59">
        <v>2258.2585399692452</v>
      </c>
      <c r="AR59">
        <v>2400.188252623288</v>
      </c>
      <c r="AS59">
        <v>2551.9005571787884</v>
      </c>
      <c r="AT59">
        <v>2575.5651036690479</v>
      </c>
      <c r="AU59">
        <v>2802.4200417873994</v>
      </c>
      <c r="AV59">
        <v>2862.1548356267695</v>
      </c>
      <c r="AW59">
        <v>3008.4650776994313</v>
      </c>
      <c r="AX59">
        <v>2372.6288265616549</v>
      </c>
      <c r="AY59">
        <v>2421.0960619737939</v>
      </c>
      <c r="AZ59">
        <v>3681.059903002998</v>
      </c>
      <c r="BA59">
        <v>3836.4687713219664</v>
      </c>
      <c r="BB59">
        <v>4647.3103590698456</v>
      </c>
      <c r="BC59">
        <v>5011.0379372937159</v>
      </c>
      <c r="BD59">
        <v>4952.67750344452</v>
      </c>
      <c r="BE59">
        <v>5451.0669599446474</v>
      </c>
      <c r="BF59">
        <v>5759.0642999881666</v>
      </c>
      <c r="BG59">
        <v>5968.8767666362583</v>
      </c>
      <c r="BH59">
        <v>6027.0555440367434</v>
      </c>
      <c r="BI59">
        <v>6268.6921217771287</v>
      </c>
      <c r="BJ59">
        <v>6468.4716483922502</v>
      </c>
      <c r="BK59">
        <v>6722.2235358061234</v>
      </c>
      <c r="BN59">
        <f t="shared" si="0"/>
        <v>106</v>
      </c>
      <c r="BO59">
        <f>VLOOKUP(A59,RUR.POP!$A$1:$BJ$265,62,FALSE)</f>
        <v>2146690</v>
      </c>
      <c r="BP59" t="str">
        <f t="shared" si="1"/>
        <v/>
      </c>
      <c r="BQ59" t="str">
        <f t="shared" si="2"/>
        <v/>
      </c>
      <c r="BR59">
        <f t="shared" si="3"/>
        <v>2802.4200417873994</v>
      </c>
      <c r="BS59" t="str">
        <f t="shared" si="4"/>
        <v>Dominican Republic</v>
      </c>
      <c r="BU59">
        <f t="shared" si="5"/>
        <v>6722.2235358061234</v>
      </c>
      <c r="BV59">
        <f t="shared" si="6"/>
        <v>57</v>
      </c>
      <c r="BW59">
        <f t="shared" si="7"/>
        <v>2016</v>
      </c>
    </row>
    <row r="60" spans="1:75">
      <c r="A60" t="s">
        <v>415</v>
      </c>
      <c r="B60">
        <f t="shared" si="8"/>
        <v>59</v>
      </c>
      <c r="C60" t="s">
        <v>539</v>
      </c>
      <c r="D60" t="s">
        <v>414</v>
      </c>
      <c r="E60" t="s">
        <v>545</v>
      </c>
      <c r="F60" t="s">
        <v>546</v>
      </c>
      <c r="G60">
        <v>244.82480648363168</v>
      </c>
      <c r="H60">
        <v>213.48590506347136</v>
      </c>
      <c r="I60">
        <v>171.20980946386598</v>
      </c>
      <c r="J60">
        <v>225.53059617582454</v>
      </c>
      <c r="K60">
        <v>236.6101895650844</v>
      </c>
      <c r="L60">
        <v>248.37814358709016</v>
      </c>
      <c r="M60">
        <v>234.18890834441717</v>
      </c>
      <c r="N60">
        <v>252.41825216202466</v>
      </c>
      <c r="O60">
        <v>280.26828820940341</v>
      </c>
      <c r="P60">
        <v>300.9818256585163</v>
      </c>
      <c r="Q60">
        <v>334.25952768616435</v>
      </c>
      <c r="R60">
        <v>339.3840490717493</v>
      </c>
      <c r="S60">
        <v>439.73112385722879</v>
      </c>
      <c r="T60">
        <v>551.43444169513816</v>
      </c>
      <c r="U60">
        <v>813.04990267020696</v>
      </c>
      <c r="V60">
        <v>931.10551732900024</v>
      </c>
      <c r="W60">
        <v>1031.303135168394</v>
      </c>
      <c r="X60">
        <v>1185.5106353484482</v>
      </c>
      <c r="Y60">
        <v>1447.6180205343974</v>
      </c>
      <c r="Z60">
        <v>1771.9655486060039</v>
      </c>
      <c r="AA60">
        <v>2189.7766795104562</v>
      </c>
      <c r="AB60">
        <v>2223.69734407236</v>
      </c>
      <c r="AC60">
        <v>2197.1105001792293</v>
      </c>
      <c r="AD60">
        <v>2298.8838054902831</v>
      </c>
      <c r="AE60">
        <v>2452.6646317561285</v>
      </c>
      <c r="AF60">
        <v>2567.495904560164</v>
      </c>
      <c r="AG60">
        <v>2740.6547237522786</v>
      </c>
      <c r="AH60">
        <v>2790.4739188899371</v>
      </c>
      <c r="AI60">
        <v>2402.8256271475657</v>
      </c>
      <c r="AJ60">
        <v>2202.5580901339918</v>
      </c>
      <c r="AK60">
        <v>2394.4203801519716</v>
      </c>
      <c r="AL60">
        <v>1721.5786957787598</v>
      </c>
      <c r="AM60">
        <v>1766.0546784142607</v>
      </c>
      <c r="AN60">
        <v>1797.5235605111848</v>
      </c>
      <c r="AO60">
        <v>1499.971504573828</v>
      </c>
      <c r="AP60">
        <v>1444.9080360948872</v>
      </c>
      <c r="AQ60">
        <v>1596.0298673100176</v>
      </c>
      <c r="AR60">
        <v>1612.0093028891249</v>
      </c>
      <c r="AS60">
        <v>1588.4814491669108</v>
      </c>
      <c r="AT60">
        <v>1581.0045639801699</v>
      </c>
      <c r="AU60">
        <v>1757.0177971599433</v>
      </c>
      <c r="AV60">
        <v>1732.857978883761</v>
      </c>
      <c r="AW60">
        <v>1774.0336730152019</v>
      </c>
      <c r="AX60">
        <v>2094.3355057258059</v>
      </c>
      <c r="AY60">
        <v>2598.9080234666553</v>
      </c>
      <c r="AZ60">
        <v>3100.1223775867743</v>
      </c>
      <c r="BA60">
        <v>3464.6100787020182</v>
      </c>
      <c r="BB60">
        <v>3935.1833428593086</v>
      </c>
      <c r="BC60">
        <v>4905.2548657626085</v>
      </c>
      <c r="BD60">
        <v>3868.8312304090819</v>
      </c>
      <c r="BE60">
        <v>4463.394674889505</v>
      </c>
      <c r="BF60">
        <v>5432.2502026807506</v>
      </c>
      <c r="BG60">
        <v>5564.8256595806843</v>
      </c>
      <c r="BH60">
        <v>5471.8667658485392</v>
      </c>
      <c r="BI60">
        <v>5470.8510070709744</v>
      </c>
      <c r="BJ60">
        <v>4132.7602920886147</v>
      </c>
      <c r="BK60">
        <v>3843.7523220230432</v>
      </c>
      <c r="BN60">
        <f t="shared" si="0"/>
        <v>126</v>
      </c>
      <c r="BO60">
        <f>VLOOKUP(A60,RUR.POP!$A$1:$BJ$265,62,FALSE)</f>
        <v>11652313</v>
      </c>
      <c r="BP60" t="str">
        <f t="shared" si="1"/>
        <v/>
      </c>
      <c r="BQ60" t="str">
        <f t="shared" si="2"/>
        <v/>
      </c>
      <c r="BR60">
        <f t="shared" si="3"/>
        <v>1757.0177971599433</v>
      </c>
      <c r="BS60" t="str">
        <f t="shared" si="4"/>
        <v>Algeria</v>
      </c>
      <c r="BU60">
        <f t="shared" si="5"/>
        <v>5564.8256595806843</v>
      </c>
      <c r="BV60">
        <f t="shared" si="6"/>
        <v>53</v>
      </c>
      <c r="BW60">
        <f t="shared" si="7"/>
        <v>2012</v>
      </c>
    </row>
    <row r="61" spans="1:75">
      <c r="A61" t="s">
        <v>413</v>
      </c>
      <c r="B61">
        <f t="shared" si="8"/>
        <v>60</v>
      </c>
      <c r="C61" t="s">
        <v>536</v>
      </c>
      <c r="D61" t="s">
        <v>412</v>
      </c>
      <c r="E61" t="s">
        <v>545</v>
      </c>
      <c r="F61" t="s">
        <v>546</v>
      </c>
      <c r="G61">
        <v>89.562541999599347</v>
      </c>
      <c r="H61">
        <v>78.684526939521334</v>
      </c>
      <c r="I61">
        <v>71.181984779129436</v>
      </c>
      <c r="J61">
        <v>75.184177508116804</v>
      </c>
      <c r="K61">
        <v>85.107376145346009</v>
      </c>
      <c r="L61">
        <v>96.92635806867878</v>
      </c>
      <c r="M61">
        <v>103.23764247100598</v>
      </c>
      <c r="N61">
        <v>97.481922059620814</v>
      </c>
      <c r="O61">
        <v>95.852598371024499</v>
      </c>
      <c r="P61">
        <v>104.75594433759063</v>
      </c>
      <c r="Q61">
        <v>113.63799262580009</v>
      </c>
      <c r="R61">
        <v>118.93721175783182</v>
      </c>
      <c r="S61">
        <v>131.60236776293087</v>
      </c>
      <c r="T61">
        <v>161.82937304309192</v>
      </c>
      <c r="U61">
        <v>178.62949307780801</v>
      </c>
      <c r="V61">
        <v>196.95126837100807</v>
      </c>
      <c r="W61">
        <v>196.41663484826526</v>
      </c>
      <c r="X61">
        <v>223.35576548990502</v>
      </c>
      <c r="Y61">
        <v>212.84674485011905</v>
      </c>
      <c r="Z61">
        <v>242.69670580457014</v>
      </c>
      <c r="AA61">
        <v>275.80698579361842</v>
      </c>
      <c r="AB61">
        <v>289.81444577063286</v>
      </c>
      <c r="AC61">
        <v>299.10096677153012</v>
      </c>
      <c r="AD61">
        <v>308.69479831003821</v>
      </c>
      <c r="AE61">
        <v>329.9239394243283</v>
      </c>
      <c r="AF61">
        <v>355.8548113079442</v>
      </c>
      <c r="AG61">
        <v>348.93314577239289</v>
      </c>
      <c r="AH61">
        <v>338.61963042993619</v>
      </c>
      <c r="AI61">
        <v>369.06371381663649</v>
      </c>
      <c r="AJ61">
        <v>392.24675263535318</v>
      </c>
      <c r="AK61">
        <v>413.75188039883488</v>
      </c>
      <c r="AL61">
        <v>442.34117311422943</v>
      </c>
      <c r="AM61">
        <v>488.87305494039362</v>
      </c>
      <c r="AN61">
        <v>529.68687837413825</v>
      </c>
      <c r="AO61">
        <v>628.99676857474594</v>
      </c>
      <c r="AP61">
        <v>766.67189883142453</v>
      </c>
      <c r="AQ61">
        <v>869.93205599437397</v>
      </c>
      <c r="AR61">
        <v>890.37530130487698</v>
      </c>
      <c r="AS61">
        <v>806.79334499667232</v>
      </c>
      <c r="AT61">
        <v>878.05505851383077</v>
      </c>
      <c r="AU61">
        <v>958.22752045553307</v>
      </c>
      <c r="AV61">
        <v>1009.9273423206173</v>
      </c>
      <c r="AW61">
        <v>1107.8197172376531</v>
      </c>
      <c r="AX61">
        <v>1243.1932061155885</v>
      </c>
      <c r="AY61">
        <v>1429.7862813304175</v>
      </c>
      <c r="AZ61">
        <v>1640.1516652659216</v>
      </c>
      <c r="BA61">
        <v>1958.345175367238</v>
      </c>
      <c r="BB61">
        <v>2458.6809227775548</v>
      </c>
      <c r="BC61">
        <v>3089.7685108850051</v>
      </c>
      <c r="BD61">
        <v>3328.4709273582739</v>
      </c>
      <c r="BE61">
        <v>4008.1758178959903</v>
      </c>
      <c r="BF61">
        <v>4864.5761387543407</v>
      </c>
      <c r="BG61">
        <v>5387.9089751178763</v>
      </c>
      <c r="BH61">
        <v>5905.3898655403455</v>
      </c>
      <c r="BI61">
        <v>6304.6109740090533</v>
      </c>
      <c r="BJ61">
        <v>6514.6162045128021</v>
      </c>
      <c r="BK61">
        <v>6586.0777441624168</v>
      </c>
      <c r="BN61">
        <f t="shared" si="0"/>
        <v>167</v>
      </c>
      <c r="BO61">
        <f>VLOOKUP(A61,RUR.POP!$A$1:$BJ$265,62,FALSE)</f>
        <v>945525002</v>
      </c>
      <c r="BP61" t="str">
        <f t="shared" si="1"/>
        <v/>
      </c>
      <c r="BQ61" t="str">
        <f t="shared" si="2"/>
        <v/>
      </c>
      <c r="BR61">
        <f t="shared" si="3"/>
        <v>958.22752045553307</v>
      </c>
      <c r="BS61" t="str">
        <f t="shared" si="4"/>
        <v>East Asia &amp; Pacific (excluding high income)</v>
      </c>
      <c r="BU61">
        <f t="shared" si="5"/>
        <v>6586.0777441624168</v>
      </c>
      <c r="BV61">
        <f t="shared" si="6"/>
        <v>57</v>
      </c>
      <c r="BW61">
        <f t="shared" si="7"/>
        <v>2016</v>
      </c>
    </row>
    <row r="62" spans="1:75">
      <c r="A62" t="s">
        <v>411</v>
      </c>
      <c r="B62">
        <f t="shared" si="8"/>
        <v>61</v>
      </c>
      <c r="C62" t="s">
        <v>536</v>
      </c>
      <c r="D62" t="s">
        <v>410</v>
      </c>
      <c r="E62" t="s">
        <v>545</v>
      </c>
      <c r="F62" t="s">
        <v>546</v>
      </c>
      <c r="G62">
        <v>155.45122233624124</v>
      </c>
      <c r="H62">
        <v>152.79936489257497</v>
      </c>
      <c r="I62">
        <v>154.69480516920663</v>
      </c>
      <c r="J62">
        <v>159.77532738099924</v>
      </c>
      <c r="K62">
        <v>178.67986787707159</v>
      </c>
      <c r="L62">
        <v>190.33179429168754</v>
      </c>
      <c r="M62">
        <v>183.39693130881793</v>
      </c>
      <c r="N62">
        <v>187.83914670584039</v>
      </c>
      <c r="O62">
        <v>198.56827011254498</v>
      </c>
      <c r="P62">
        <v>216.54186317918123</v>
      </c>
      <c r="Q62">
        <v>223.31826941187725</v>
      </c>
      <c r="R62">
        <v>235.37306510314937</v>
      </c>
      <c r="S62">
        <v>252.18668757846621</v>
      </c>
      <c r="T62">
        <v>314.79525045799443</v>
      </c>
      <c r="U62">
        <v>430.72600093533481</v>
      </c>
      <c r="V62">
        <v>451.4059766078758</v>
      </c>
      <c r="W62">
        <v>480.83137924371272</v>
      </c>
      <c r="X62">
        <v>525.25214975383562</v>
      </c>
      <c r="Y62">
        <v>567.61713497638857</v>
      </c>
      <c r="Z62">
        <v>673.00474095196614</v>
      </c>
      <c r="AA62">
        <v>810.15390937366101</v>
      </c>
      <c r="AB62">
        <v>882.79711622506636</v>
      </c>
      <c r="AC62">
        <v>819.36288732419962</v>
      </c>
      <c r="AD62">
        <v>806.64155454555134</v>
      </c>
      <c r="AE62">
        <v>775.55129112823306</v>
      </c>
      <c r="AF62">
        <v>774.33006782106122</v>
      </c>
      <c r="AG62">
        <v>766.71277603023498</v>
      </c>
      <c r="AH62">
        <v>754.44660611819768</v>
      </c>
      <c r="AI62">
        <v>791.91272567294379</v>
      </c>
      <c r="AJ62">
        <v>790.48334060433092</v>
      </c>
      <c r="AK62">
        <v>889.4414149340862</v>
      </c>
      <c r="AL62">
        <v>921.60141994997366</v>
      </c>
      <c r="AM62">
        <v>989.76282032988684</v>
      </c>
      <c r="AN62">
        <v>1064.0652864689816</v>
      </c>
      <c r="AO62">
        <v>1091.1015543893084</v>
      </c>
      <c r="AP62">
        <v>1096.3816738738678</v>
      </c>
      <c r="AQ62">
        <v>1173.3739510561797</v>
      </c>
      <c r="AR62">
        <v>1229.828558911305</v>
      </c>
      <c r="AS62">
        <v>1190.5199408627232</v>
      </c>
      <c r="AT62">
        <v>1239.1395727068521</v>
      </c>
      <c r="AU62">
        <v>1319.8890627254909</v>
      </c>
      <c r="AV62">
        <v>1280.9199114507003</v>
      </c>
      <c r="AW62">
        <v>1222.8041979164957</v>
      </c>
      <c r="AX62">
        <v>1344.4288336299437</v>
      </c>
      <c r="AY62">
        <v>1536.2691432338295</v>
      </c>
      <c r="AZ62">
        <v>1762.8450499372555</v>
      </c>
      <c r="BA62">
        <v>1985.6153931318752</v>
      </c>
      <c r="BB62">
        <v>2320.9826442854178</v>
      </c>
      <c r="BC62">
        <v>2577.8504131208883</v>
      </c>
      <c r="BD62">
        <v>2440.3453783506325</v>
      </c>
      <c r="BE62">
        <v>2918.784661200807</v>
      </c>
      <c r="BF62">
        <v>3240.1275976909542</v>
      </c>
      <c r="BG62">
        <v>3322.5341068581688</v>
      </c>
      <c r="BH62">
        <v>3354.8882676997464</v>
      </c>
      <c r="BI62">
        <v>3375.6587479694126</v>
      </c>
      <c r="BJ62">
        <v>3237.1284841355591</v>
      </c>
      <c r="BK62">
        <v>3240.724515411091</v>
      </c>
      <c r="BN62">
        <f t="shared" si="0"/>
        <v>149</v>
      </c>
      <c r="BO62">
        <f>VLOOKUP(A62,RUR.POP!$A$1:$BJ$265,62,FALSE)</f>
        <v>1757209707</v>
      </c>
      <c r="BP62" t="str">
        <f t="shared" si="1"/>
        <v/>
      </c>
      <c r="BQ62" t="str">
        <f t="shared" si="2"/>
        <v/>
      </c>
      <c r="BR62">
        <f t="shared" si="3"/>
        <v>1319.8890627254909</v>
      </c>
      <c r="BS62" t="str">
        <f t="shared" si="4"/>
        <v>Early-demographic dividend</v>
      </c>
      <c r="BU62">
        <f t="shared" si="5"/>
        <v>3375.6587479694126</v>
      </c>
      <c r="BV62">
        <f t="shared" si="6"/>
        <v>55</v>
      </c>
      <c r="BW62">
        <f t="shared" si="7"/>
        <v>2014</v>
      </c>
    </row>
    <row r="63" spans="1:75">
      <c r="A63" t="s">
        <v>409</v>
      </c>
      <c r="B63">
        <f t="shared" si="8"/>
        <v>62</v>
      </c>
      <c r="C63" t="s">
        <v>536</v>
      </c>
      <c r="D63" t="s">
        <v>408</v>
      </c>
      <c r="E63" t="s">
        <v>545</v>
      </c>
      <c r="F63" t="s">
        <v>546</v>
      </c>
      <c r="G63">
        <v>147.22031218253107</v>
      </c>
      <c r="H63">
        <v>147.18332808688237</v>
      </c>
      <c r="I63">
        <v>148.58684230299934</v>
      </c>
      <c r="J63">
        <v>161.91725420600937</v>
      </c>
      <c r="K63">
        <v>181.82816912565627</v>
      </c>
      <c r="L63">
        <v>197.86022121036279</v>
      </c>
      <c r="M63">
        <v>215.5930119619523</v>
      </c>
      <c r="N63">
        <v>228.00396209922377</v>
      </c>
      <c r="O63">
        <v>245.25264817935971</v>
      </c>
      <c r="P63">
        <v>275.18338679948579</v>
      </c>
      <c r="Q63">
        <v>315.7677882915948</v>
      </c>
      <c r="R63">
        <v>341.52284572562343</v>
      </c>
      <c r="S63">
        <v>413.89760578953286</v>
      </c>
      <c r="T63">
        <v>533.58693573764583</v>
      </c>
      <c r="U63">
        <v>601.31172042233629</v>
      </c>
      <c r="V63">
        <v>645.96331001176986</v>
      </c>
      <c r="W63">
        <v>698.33133037013101</v>
      </c>
      <c r="X63">
        <v>819.54226750685916</v>
      </c>
      <c r="Y63">
        <v>1018.4131405299156</v>
      </c>
      <c r="Z63">
        <v>1089.2680808998364</v>
      </c>
      <c r="AA63">
        <v>1160.1366982267252</v>
      </c>
      <c r="AB63">
        <v>1261.7973131603787</v>
      </c>
      <c r="AC63">
        <v>1215.9911346141773</v>
      </c>
      <c r="AD63">
        <v>1270.2567477811572</v>
      </c>
      <c r="AE63">
        <v>1342.7535905798404</v>
      </c>
      <c r="AF63">
        <v>1402.6156898896077</v>
      </c>
      <c r="AG63">
        <v>1801.0423869679669</v>
      </c>
      <c r="AH63">
        <v>2072.6183502297467</v>
      </c>
      <c r="AI63">
        <v>2454.2871593387977</v>
      </c>
      <c r="AJ63">
        <v>2526.8843513159431</v>
      </c>
      <c r="AK63">
        <v>2605.4834183926801</v>
      </c>
      <c r="AL63">
        <v>2892.7917237911947</v>
      </c>
      <c r="AM63">
        <v>3117.5963335715373</v>
      </c>
      <c r="AN63">
        <v>3457.0392779125</v>
      </c>
      <c r="AO63">
        <v>3811.8064498991498</v>
      </c>
      <c r="AP63">
        <v>4279.7503664294627</v>
      </c>
      <c r="AQ63">
        <v>4075.5465848165354</v>
      </c>
      <c r="AR63">
        <v>3856.0205553953447</v>
      </c>
      <c r="AS63">
        <v>3420.0957029783804</v>
      </c>
      <c r="AT63">
        <v>3780.306120644279</v>
      </c>
      <c r="AU63">
        <v>4051.6940111484046</v>
      </c>
      <c r="AV63">
        <v>3734.9248919346178</v>
      </c>
      <c r="AW63">
        <v>3762.1573351096463</v>
      </c>
      <c r="AX63">
        <v>4103.1304213723561</v>
      </c>
      <c r="AY63">
        <v>4566.4729449781562</v>
      </c>
      <c r="AZ63">
        <v>4833.5716910563851</v>
      </c>
      <c r="BA63">
        <v>5087.2176361949696</v>
      </c>
      <c r="BB63">
        <v>5649.6975920356044</v>
      </c>
      <c r="BC63">
        <v>6479.052496545647</v>
      </c>
      <c r="BD63">
        <v>6630.4439054345139</v>
      </c>
      <c r="BE63">
        <v>7677.7954569719559</v>
      </c>
      <c r="BF63">
        <v>8842.5589554154085</v>
      </c>
      <c r="BG63">
        <v>9400.0298675628092</v>
      </c>
      <c r="BH63">
        <v>9445.0018947410681</v>
      </c>
      <c r="BI63">
        <v>9662.4320372833681</v>
      </c>
      <c r="BJ63">
        <v>9541.1446587915634</v>
      </c>
      <c r="BK63">
        <v>9786.4681430282308</v>
      </c>
      <c r="BN63">
        <f t="shared" si="0"/>
        <v>92</v>
      </c>
      <c r="BO63">
        <f>VLOOKUP(A63,RUR.POP!$A$1:$BJ$265,62,FALSE)</f>
        <v>965636950</v>
      </c>
      <c r="BP63" t="str">
        <f t="shared" si="1"/>
        <v/>
      </c>
      <c r="BQ63" t="str">
        <f t="shared" si="2"/>
        <v/>
      </c>
      <c r="BR63">
        <f t="shared" si="3"/>
        <v>4051.6940111484046</v>
      </c>
      <c r="BS63" t="str">
        <f t="shared" si="4"/>
        <v>East Asia &amp; Pacific</v>
      </c>
      <c r="BU63">
        <f t="shared" si="5"/>
        <v>9786.4681430282308</v>
      </c>
      <c r="BV63">
        <f t="shared" si="6"/>
        <v>57</v>
      </c>
      <c r="BW63">
        <f t="shared" si="7"/>
        <v>2016</v>
      </c>
    </row>
    <row r="64" spans="1:75">
      <c r="A64" t="s">
        <v>407</v>
      </c>
      <c r="B64">
        <f t="shared" si="8"/>
        <v>63</v>
      </c>
      <c r="C64" t="s">
        <v>536</v>
      </c>
      <c r="D64" t="s">
        <v>406</v>
      </c>
      <c r="E64" t="s">
        <v>545</v>
      </c>
      <c r="F64" t="s">
        <v>546</v>
      </c>
      <c r="AJ64">
        <v>2331.3691949662793</v>
      </c>
      <c r="AK64">
        <v>2461.3540376248143</v>
      </c>
      <c r="AL64">
        <v>2364.7571013846646</v>
      </c>
      <c r="AM64">
        <v>2168.537779247536</v>
      </c>
      <c r="AN64">
        <v>2122.6862326621099</v>
      </c>
      <c r="AO64">
        <v>1839.5979577974897</v>
      </c>
      <c r="AP64">
        <v>1961.6824786455361</v>
      </c>
      <c r="AQ64">
        <v>1988.0927913161688</v>
      </c>
      <c r="AR64">
        <v>2067.0053792426411</v>
      </c>
      <c r="AS64">
        <v>1944.2662163920616</v>
      </c>
      <c r="AT64">
        <v>1638.1164650649207</v>
      </c>
      <c r="AU64">
        <v>1813.3421780330643</v>
      </c>
      <c r="AV64">
        <v>1806.7287210992015</v>
      </c>
      <c r="AW64">
        <v>2068.785101296784</v>
      </c>
      <c r="AX64">
        <v>2615.2304722326016</v>
      </c>
      <c r="AY64">
        <v>3444.2387607484111</v>
      </c>
      <c r="AZ64">
        <v>4343.6516036386502</v>
      </c>
      <c r="BA64">
        <v>5312.2655309481561</v>
      </c>
      <c r="BB64">
        <v>6841.4267222719709</v>
      </c>
      <c r="BC64">
        <v>8436.8255229189799</v>
      </c>
      <c r="BD64">
        <v>6613.4768120866775</v>
      </c>
      <c r="BE64">
        <v>7822.7552335143755</v>
      </c>
      <c r="BF64">
        <v>9548.0976166997025</v>
      </c>
      <c r="BG64">
        <v>9984.8257873094317</v>
      </c>
      <c r="BH64">
        <v>10491.199780217805</v>
      </c>
      <c r="BI64">
        <v>9887.7354129872092</v>
      </c>
      <c r="BJ64">
        <v>7518.7596384631543</v>
      </c>
      <c r="BK64">
        <v>7136.9012977133634</v>
      </c>
      <c r="BN64">
        <f t="shared" si="0"/>
        <v>124</v>
      </c>
      <c r="BO64">
        <f>VLOOKUP(A64,RUR.POP!$A$1:$BJ$265,62,FALSE)</f>
        <v>144686227</v>
      </c>
      <c r="BP64" t="str">
        <f t="shared" si="1"/>
        <v/>
      </c>
      <c r="BQ64" t="str">
        <f t="shared" si="2"/>
        <v/>
      </c>
      <c r="BR64">
        <f t="shared" si="3"/>
        <v>1813.3421780330643</v>
      </c>
      <c r="BS64" t="str">
        <f t="shared" si="4"/>
        <v>Europe &amp; Central Asia (excluding high income)</v>
      </c>
      <c r="BU64">
        <f t="shared" si="5"/>
        <v>10491.199780217805</v>
      </c>
      <c r="BV64">
        <f t="shared" si="6"/>
        <v>54</v>
      </c>
      <c r="BW64">
        <f t="shared" si="7"/>
        <v>2013</v>
      </c>
    </row>
    <row r="65" spans="1:75">
      <c r="A65" t="s">
        <v>405</v>
      </c>
      <c r="B65">
        <f t="shared" si="8"/>
        <v>64</v>
      </c>
      <c r="C65" t="s">
        <v>536</v>
      </c>
      <c r="D65" t="s">
        <v>404</v>
      </c>
      <c r="E65" t="s">
        <v>545</v>
      </c>
      <c r="F65" t="s">
        <v>546</v>
      </c>
      <c r="G65">
        <v>648.58153704810388</v>
      </c>
      <c r="H65">
        <v>682.49973806727667</v>
      </c>
      <c r="I65">
        <v>737.45822064134393</v>
      </c>
      <c r="J65">
        <v>803.76119168327364</v>
      </c>
      <c r="K65">
        <v>879.98784524796849</v>
      </c>
      <c r="L65">
        <v>947.13955298061603</v>
      </c>
      <c r="M65">
        <v>1019.260902504166</v>
      </c>
      <c r="N65">
        <v>1086.672451208831</v>
      </c>
      <c r="O65">
        <v>1123.5353226673049</v>
      </c>
      <c r="P65">
        <v>1223.1588581665358</v>
      </c>
      <c r="Q65">
        <v>1365.4209264029002</v>
      </c>
      <c r="R65">
        <v>1528.1976359504831</v>
      </c>
      <c r="S65">
        <v>1816.0866495143669</v>
      </c>
      <c r="T65">
        <v>2288.1006850130407</v>
      </c>
      <c r="U65">
        <v>2565.4139826845562</v>
      </c>
      <c r="V65">
        <v>2975.084819398372</v>
      </c>
      <c r="W65">
        <v>3070.2363372183158</v>
      </c>
      <c r="X65">
        <v>3455.9207464244282</v>
      </c>
      <c r="Y65">
        <v>4190.1278647645549</v>
      </c>
      <c r="Z65">
        <v>5092.2465269838885</v>
      </c>
      <c r="AA65">
        <v>5728.8457996383431</v>
      </c>
      <c r="AB65">
        <v>5065.3081342362357</v>
      </c>
      <c r="AC65">
        <v>4852.1083004767224</v>
      </c>
      <c r="AD65">
        <v>4680.5008364079104</v>
      </c>
      <c r="AE65">
        <v>4472.3098117518821</v>
      </c>
      <c r="AF65">
        <v>4600.9702288001445</v>
      </c>
      <c r="AG65">
        <v>6241.4404110900487</v>
      </c>
      <c r="AH65">
        <v>7665.725380210094</v>
      </c>
      <c r="AI65">
        <v>8481.1816404269721</v>
      </c>
      <c r="AJ65">
        <v>8616.3056198977647</v>
      </c>
      <c r="AK65">
        <v>10485.632044584088</v>
      </c>
      <c r="AL65">
        <v>10775.807807368405</v>
      </c>
      <c r="AM65">
        <v>11510.611729377706</v>
      </c>
      <c r="AN65">
        <v>10539.764724885641</v>
      </c>
      <c r="AO65">
        <v>10998.203287101265</v>
      </c>
      <c r="AP65">
        <v>12644.20823295435</v>
      </c>
      <c r="AQ65">
        <v>12889.922158793643</v>
      </c>
      <c r="AR65">
        <v>12210.004042468598</v>
      </c>
      <c r="AS65">
        <v>12496.181712003596</v>
      </c>
      <c r="AT65">
        <v>12339.005005688077</v>
      </c>
      <c r="AU65">
        <v>11609.946293136558</v>
      </c>
      <c r="AV65">
        <v>11709.960111163071</v>
      </c>
      <c r="AW65">
        <v>12785.01110368598</v>
      </c>
      <c r="AX65">
        <v>15534.978747247231</v>
      </c>
      <c r="AY65">
        <v>18056.924551358705</v>
      </c>
      <c r="AZ65">
        <v>19172.633221412543</v>
      </c>
      <c r="BA65">
        <v>20687.728960829467</v>
      </c>
      <c r="BB65">
        <v>24088.041990364538</v>
      </c>
      <c r="BC65">
        <v>26325.927529394936</v>
      </c>
      <c r="BD65">
        <v>23056.929002057012</v>
      </c>
      <c r="BE65">
        <v>23515.286371958573</v>
      </c>
      <c r="BF65">
        <v>25975.017120057892</v>
      </c>
      <c r="BG65">
        <v>24901.238914005186</v>
      </c>
      <c r="BH65">
        <v>25870.413544478</v>
      </c>
      <c r="BI65">
        <v>26135.277103087363</v>
      </c>
      <c r="BJ65">
        <v>22347.204016690837</v>
      </c>
      <c r="BK65">
        <v>22108.511281763822</v>
      </c>
      <c r="BN65">
        <f t="shared" si="0"/>
        <v>54</v>
      </c>
      <c r="BO65">
        <f>VLOOKUP(A65,RUR.POP!$A$1:$BJ$265,62,FALSE)</f>
        <v>263400224</v>
      </c>
      <c r="BP65" t="str">
        <f t="shared" si="1"/>
        <v/>
      </c>
      <c r="BQ65" t="str">
        <f t="shared" si="2"/>
        <v/>
      </c>
      <c r="BR65">
        <f t="shared" si="3"/>
        <v>11609.946293136558</v>
      </c>
      <c r="BS65" t="str">
        <f t="shared" si="4"/>
        <v>Europe &amp; Central Asia</v>
      </c>
      <c r="BU65">
        <f t="shared" si="5"/>
        <v>26325.927529394936</v>
      </c>
      <c r="BV65">
        <f t="shared" si="6"/>
        <v>49</v>
      </c>
      <c r="BW65">
        <f t="shared" si="7"/>
        <v>2008</v>
      </c>
    </row>
    <row r="66" spans="1:75">
      <c r="A66" t="s">
        <v>403</v>
      </c>
      <c r="B66">
        <f t="shared" si="8"/>
        <v>65</v>
      </c>
      <c r="C66" t="s">
        <v>539</v>
      </c>
      <c r="D66" t="s">
        <v>402</v>
      </c>
      <c r="E66" t="s">
        <v>545</v>
      </c>
      <c r="F66" t="s">
        <v>546</v>
      </c>
      <c r="G66">
        <v>222.26686276251743</v>
      </c>
      <c r="H66">
        <v>209.3517907742453</v>
      </c>
      <c r="I66">
        <v>199.17309455108398</v>
      </c>
      <c r="J66">
        <v>209.61760399968682</v>
      </c>
      <c r="K66">
        <v>226.71990295092203</v>
      </c>
      <c r="L66">
        <v>454.66555242876086</v>
      </c>
      <c r="M66">
        <v>449.3990148905346</v>
      </c>
      <c r="N66">
        <v>458.78008288858274</v>
      </c>
      <c r="O66">
        <v>450.57113032136647</v>
      </c>
      <c r="P66">
        <v>527.49976453625493</v>
      </c>
      <c r="Q66">
        <v>471.38599301393486</v>
      </c>
      <c r="R66">
        <v>440.7573992632681</v>
      </c>
      <c r="S66">
        <v>495.58725455863441</v>
      </c>
      <c r="T66">
        <v>588.59724653812577</v>
      </c>
      <c r="U66">
        <v>970.73542946419229</v>
      </c>
      <c r="V66">
        <v>1106.5184783290108</v>
      </c>
      <c r="W66">
        <v>1266.3907250223544</v>
      </c>
      <c r="X66">
        <v>1495.2531462252412</v>
      </c>
      <c r="Y66">
        <v>1574.5597896978204</v>
      </c>
      <c r="Z66">
        <v>1823.722994912727</v>
      </c>
      <c r="AA66">
        <v>2241.7900058081495</v>
      </c>
      <c r="AB66">
        <v>2665.3122496386477</v>
      </c>
      <c r="AC66">
        <v>2374.5974086088454</v>
      </c>
      <c r="AD66">
        <v>1993.0349404963174</v>
      </c>
      <c r="AE66">
        <v>1916.7035859554805</v>
      </c>
      <c r="AF66">
        <v>1895.7698873701404</v>
      </c>
      <c r="AG66">
        <v>1651.4935003182518</v>
      </c>
      <c r="AH66">
        <v>1467.3024621432501</v>
      </c>
      <c r="AI66">
        <v>1340.1427956880261</v>
      </c>
      <c r="AJ66">
        <v>1392.2325183912865</v>
      </c>
      <c r="AK66">
        <v>1491.4016816203912</v>
      </c>
      <c r="AL66">
        <v>1623.9892464894638</v>
      </c>
      <c r="AM66">
        <v>1690.1551411097998</v>
      </c>
      <c r="AN66">
        <v>1729.373392864029</v>
      </c>
      <c r="AO66">
        <v>2028.1977340080155</v>
      </c>
      <c r="AP66">
        <v>2135.6328119136156</v>
      </c>
      <c r="AQ66">
        <v>2159.1508142907005</v>
      </c>
      <c r="AR66">
        <v>2361.5991243360272</v>
      </c>
      <c r="AS66">
        <v>2300.4078835400232</v>
      </c>
      <c r="AT66">
        <v>1584.463443464972</v>
      </c>
      <c r="AU66">
        <v>1451.2907755099</v>
      </c>
      <c r="AV66">
        <v>1903.7415713596035</v>
      </c>
      <c r="AW66">
        <v>2183.9667963580337</v>
      </c>
      <c r="AX66">
        <v>2440.4689802199478</v>
      </c>
      <c r="AY66">
        <v>2708.5578920011753</v>
      </c>
      <c r="AZ66">
        <v>3021.9425473160886</v>
      </c>
      <c r="BA66">
        <v>3350.7865413088116</v>
      </c>
      <c r="BB66">
        <v>3590.7180855126549</v>
      </c>
      <c r="BC66">
        <v>4274.9520645767088</v>
      </c>
      <c r="BD66">
        <v>4255.5657014112121</v>
      </c>
      <c r="BE66">
        <v>4657.3023611471008</v>
      </c>
      <c r="BF66">
        <v>5223.3517632024814</v>
      </c>
      <c r="BG66">
        <v>5702.1043127652702</v>
      </c>
      <c r="BH66">
        <v>6074.0908289583394</v>
      </c>
      <c r="BI66">
        <v>6432.2165372412646</v>
      </c>
      <c r="BJ66">
        <v>6205.0622235568462</v>
      </c>
      <c r="BK66">
        <v>5968.9841384851134</v>
      </c>
      <c r="BN66">
        <f t="shared" si="0"/>
        <v>145</v>
      </c>
      <c r="BO66">
        <f>VLOOKUP(A66,RUR.POP!$A$1:$BJ$265,62,FALSE)</f>
        <v>5902557</v>
      </c>
      <c r="BP66" t="str">
        <f t="shared" si="1"/>
        <v/>
      </c>
      <c r="BQ66" t="str">
        <f t="shared" si="2"/>
        <v/>
      </c>
      <c r="BR66">
        <f t="shared" si="3"/>
        <v>1451.2907755099</v>
      </c>
      <c r="BS66" t="str">
        <f t="shared" si="4"/>
        <v>Ecuador</v>
      </c>
      <c r="BU66">
        <f t="shared" si="5"/>
        <v>6432.2165372412646</v>
      </c>
      <c r="BV66">
        <f t="shared" si="6"/>
        <v>55</v>
      </c>
      <c r="BW66">
        <f t="shared" si="7"/>
        <v>2014</v>
      </c>
    </row>
    <row r="67" spans="1:75">
      <c r="A67" t="s">
        <v>401</v>
      </c>
      <c r="B67">
        <f t="shared" si="8"/>
        <v>66</v>
      </c>
      <c r="C67" t="s">
        <v>539</v>
      </c>
      <c r="D67" t="s">
        <v>400</v>
      </c>
      <c r="E67" t="s">
        <v>545</v>
      </c>
      <c r="F67" t="s">
        <v>546</v>
      </c>
      <c r="L67">
        <v>165.55340631771145</v>
      </c>
      <c r="M67">
        <v>168.4518044825119</v>
      </c>
      <c r="N67">
        <v>171.48721055749814</v>
      </c>
      <c r="O67">
        <v>183.03217018307916</v>
      </c>
      <c r="P67">
        <v>200.53710830467907</v>
      </c>
      <c r="Q67">
        <v>219.20995240270071</v>
      </c>
      <c r="R67">
        <v>230.48589144542265</v>
      </c>
      <c r="S67">
        <v>238.97164898991466</v>
      </c>
      <c r="T67">
        <v>256.52764028475087</v>
      </c>
      <c r="U67">
        <v>235.24768186315563</v>
      </c>
      <c r="V67">
        <v>291.87640513520336</v>
      </c>
      <c r="W67">
        <v>333.27012889625871</v>
      </c>
      <c r="X67">
        <v>356.74593182551359</v>
      </c>
      <c r="Y67">
        <v>353.53009066734069</v>
      </c>
      <c r="Z67">
        <v>421.82016794504682</v>
      </c>
      <c r="AA67">
        <v>519.56794432770505</v>
      </c>
      <c r="AB67">
        <v>517.62966226823755</v>
      </c>
      <c r="AC67">
        <v>551.80196375236949</v>
      </c>
      <c r="AD67">
        <v>591.18882208750779</v>
      </c>
      <c r="AE67">
        <v>627.04175987031795</v>
      </c>
      <c r="AF67">
        <v>690.95848678916616</v>
      </c>
      <c r="AG67">
        <v>695.25013882903431</v>
      </c>
      <c r="AH67">
        <v>763.34676374401931</v>
      </c>
      <c r="AI67">
        <v>642.46326737743959</v>
      </c>
      <c r="AJ67">
        <v>707.92480971968826</v>
      </c>
      <c r="AK67">
        <v>751.24112374716913</v>
      </c>
      <c r="AL67">
        <v>629.26045900379142</v>
      </c>
      <c r="AM67">
        <v>697.18685478919451</v>
      </c>
      <c r="AN67">
        <v>760.14972831651266</v>
      </c>
      <c r="AO67">
        <v>830.42426956659722</v>
      </c>
      <c r="AP67">
        <v>944.20191164447783</v>
      </c>
      <c r="AQ67">
        <v>1041.5234479608182</v>
      </c>
      <c r="AR67">
        <v>1185.7181212993191</v>
      </c>
      <c r="AS67">
        <v>1258.9975519044403</v>
      </c>
      <c r="AT67">
        <v>1321.7997134006346</v>
      </c>
      <c r="AU67">
        <v>1428.1830042953732</v>
      </c>
      <c r="AV67">
        <v>1370.7174379504866</v>
      </c>
      <c r="AW67">
        <v>1210.2292488168864</v>
      </c>
      <c r="AX67">
        <v>1120.874928406693</v>
      </c>
      <c r="AY67">
        <v>1045.9432083754807</v>
      </c>
      <c r="AZ67">
        <v>1168.1152306791307</v>
      </c>
      <c r="BA67">
        <v>1375.1963159911302</v>
      </c>
      <c r="BB67">
        <v>1640.4760683965101</v>
      </c>
      <c r="BC67">
        <v>2011.2461540686581</v>
      </c>
      <c r="BD67">
        <v>2291.6670621976564</v>
      </c>
      <c r="BE67">
        <v>2602.4795486956659</v>
      </c>
      <c r="BF67">
        <v>2747.4803267116645</v>
      </c>
      <c r="BG67">
        <v>3181.4417083041535</v>
      </c>
      <c r="BH67">
        <v>3213.3891579094234</v>
      </c>
      <c r="BI67">
        <v>3327.7542472610767</v>
      </c>
      <c r="BJ67">
        <v>3547.7130118382679</v>
      </c>
      <c r="BK67">
        <v>3514.4900968880752</v>
      </c>
      <c r="BN67">
        <f t="shared" ref="BN67:BN130" si="9">IFERROR(RANK(AU67,$AU$2:$AU$265),"")</f>
        <v>147</v>
      </c>
      <c r="BO67">
        <f>VLOOKUP(A67,RUR.POP!$A$1:$BJ$265,62,FALSE)</f>
        <v>54330119</v>
      </c>
      <c r="BP67">
        <f t="shared" ref="BP67:BP130" si="10">IF(AND(BO67&gt;=20000000,C67="C"),BN67,"")</f>
        <v>147</v>
      </c>
      <c r="BQ67">
        <f t="shared" ref="BQ67:BQ130" si="11">IFERROR(RANK(BP67,$BP$2:$BP$265,1),"")</f>
        <v>9</v>
      </c>
      <c r="BR67">
        <f t="shared" ref="BR67:BR130" si="12">AU67</f>
        <v>1428.1830042953732</v>
      </c>
      <c r="BS67" t="str">
        <f t="shared" ref="BS67:BS130" si="13">A67</f>
        <v>Egypt, Arab Rep.</v>
      </c>
      <c r="BU67">
        <f t="shared" ref="BU67:BU130" si="14">MAX(G67:BK67)</f>
        <v>3547.7130118382679</v>
      </c>
      <c r="BV67">
        <f t="shared" ref="BV67:BV130" si="15">MATCH(BU67,G67:BK67,0)</f>
        <v>56</v>
      </c>
      <c r="BW67">
        <f t="shared" ref="BW67:BW130" si="16">INDEX($G$1:$BK$1,BV67)</f>
        <v>2015</v>
      </c>
    </row>
    <row r="68" spans="1:75">
      <c r="A68" t="s">
        <v>399</v>
      </c>
      <c r="B68">
        <f t="shared" ref="B68:B131" si="17">B67+1</f>
        <v>67</v>
      </c>
      <c r="C68" t="s">
        <v>536</v>
      </c>
      <c r="D68" t="s">
        <v>398</v>
      </c>
      <c r="E68" t="s">
        <v>545</v>
      </c>
      <c r="F68" t="s">
        <v>546</v>
      </c>
      <c r="G68">
        <v>924.61476201072821</v>
      </c>
      <c r="H68">
        <v>1008.5258102763107</v>
      </c>
      <c r="I68">
        <v>1108.8494198001531</v>
      </c>
      <c r="J68">
        <v>1232.3224437311621</v>
      </c>
      <c r="K68">
        <v>1358.149495529191</v>
      </c>
      <c r="L68">
        <v>1468.8111669492346</v>
      </c>
      <c r="M68">
        <v>1588.5925990549242</v>
      </c>
      <c r="N68">
        <v>1713.6349536554906</v>
      </c>
      <c r="O68">
        <v>1825.0838697980309</v>
      </c>
      <c r="P68">
        <v>2002.8761156869061</v>
      </c>
      <c r="Q68">
        <v>2231.8179220130296</v>
      </c>
      <c r="R68">
        <v>2515.4446155715891</v>
      </c>
      <c r="S68">
        <v>3018.0383676452584</v>
      </c>
      <c r="T68">
        <v>3892.0277511362005</v>
      </c>
      <c r="U68">
        <v>4387.3757388617105</v>
      </c>
      <c r="V68">
        <v>5060.9938553708898</v>
      </c>
      <c r="W68">
        <v>5257.5943340409503</v>
      </c>
      <c r="X68">
        <v>5956.5816151800191</v>
      </c>
      <c r="Y68">
        <v>7265.687132776281</v>
      </c>
      <c r="Z68">
        <v>8767.0718141330544</v>
      </c>
      <c r="AA68">
        <v>9778.7459621107846</v>
      </c>
      <c r="AB68">
        <v>8467.3159506008469</v>
      </c>
      <c r="AC68">
        <v>8175.6679643399902</v>
      </c>
      <c r="AD68">
        <v>7960.0854545930188</v>
      </c>
      <c r="AE68">
        <v>7622.8355360341538</v>
      </c>
      <c r="AF68">
        <v>7816.691860103203</v>
      </c>
      <c r="AG68">
        <v>10942.85980053102</v>
      </c>
      <c r="AH68">
        <v>13497.467666507891</v>
      </c>
      <c r="AI68">
        <v>14794.092141483527</v>
      </c>
      <c r="AJ68">
        <v>15046.461291660898</v>
      </c>
      <c r="AK68">
        <v>18847.338003829849</v>
      </c>
      <c r="AL68">
        <v>19521.493958295625</v>
      </c>
      <c r="AM68">
        <v>21437.668117602523</v>
      </c>
      <c r="AN68">
        <v>19555.177066105029</v>
      </c>
      <c r="AO68">
        <v>20594.787921739877</v>
      </c>
      <c r="AP68">
        <v>23709.163522904186</v>
      </c>
      <c r="AQ68">
        <v>23936.019914470631</v>
      </c>
      <c r="AR68">
        <v>21832.872039848055</v>
      </c>
      <c r="AS68">
        <v>22386.559881784186</v>
      </c>
      <c r="AT68">
        <v>22229.586882468113</v>
      </c>
      <c r="AU68">
        <v>20189.017202217412</v>
      </c>
      <c r="AV68">
        <v>20441.101343804294</v>
      </c>
      <c r="AW68">
        <v>22132.188920835659</v>
      </c>
      <c r="AX68">
        <v>27158.577243566611</v>
      </c>
      <c r="AY68">
        <v>30980.640577543665</v>
      </c>
      <c r="AZ68">
        <v>31985.290930688938</v>
      </c>
      <c r="BA68">
        <v>33797.630943667478</v>
      </c>
      <c r="BB68">
        <v>38712.114800289048</v>
      </c>
      <c r="BC68">
        <v>42226.842925069381</v>
      </c>
      <c r="BD68">
        <v>38482.283882977274</v>
      </c>
      <c r="BE68">
        <v>37610.828431196845</v>
      </c>
      <c r="BF68">
        <v>40613.220378711427</v>
      </c>
      <c r="BG68">
        <v>37593.154163870335</v>
      </c>
      <c r="BH68">
        <v>39097.590639035399</v>
      </c>
      <c r="BI68">
        <v>39765.193746967016</v>
      </c>
      <c r="BJ68">
        <v>34213.512137844402</v>
      </c>
      <c r="BK68">
        <v>34866.096070904481</v>
      </c>
      <c r="BN68">
        <f t="shared" si="9"/>
        <v>38</v>
      </c>
      <c r="BO68">
        <f>VLOOKUP(A68,RUR.POP!$A$1:$BJ$265,62,FALSE)</f>
        <v>81328217</v>
      </c>
      <c r="BP68" t="str">
        <f t="shared" si="10"/>
        <v/>
      </c>
      <c r="BQ68" t="str">
        <f t="shared" si="11"/>
        <v/>
      </c>
      <c r="BR68">
        <f t="shared" si="12"/>
        <v>20189.017202217412</v>
      </c>
      <c r="BS68" t="str">
        <f t="shared" si="13"/>
        <v>Euro area</v>
      </c>
      <c r="BU68">
        <f t="shared" si="14"/>
        <v>42226.842925069381</v>
      </c>
      <c r="BV68">
        <f t="shared" si="15"/>
        <v>49</v>
      </c>
      <c r="BW68">
        <f t="shared" si="16"/>
        <v>2008</v>
      </c>
    </row>
    <row r="69" spans="1:75">
      <c r="A69" t="s">
        <v>397</v>
      </c>
      <c r="B69">
        <f t="shared" si="17"/>
        <v>68</v>
      </c>
      <c r="C69" t="s">
        <v>539</v>
      </c>
      <c r="D69" t="s">
        <v>396</v>
      </c>
      <c r="E69" t="s">
        <v>545</v>
      </c>
      <c r="F69" t="s">
        <v>546</v>
      </c>
      <c r="AM69">
        <v>152.98672654699334</v>
      </c>
      <c r="AN69">
        <v>150.97309423045317</v>
      </c>
      <c r="AO69">
        <v>172.32154724242571</v>
      </c>
      <c r="AP69">
        <v>187.05044788957463</v>
      </c>
      <c r="AQ69">
        <v>222.54544591337162</v>
      </c>
      <c r="AR69">
        <v>217.15092923597223</v>
      </c>
      <c r="AS69">
        <v>231.22661023534349</v>
      </c>
      <c r="AT69">
        <v>208.6209746807092</v>
      </c>
      <c r="AU69">
        <v>208.19694865228334</v>
      </c>
      <c r="AV69">
        <v>215.13921025180181</v>
      </c>
      <c r="AW69">
        <v>201.76879811562389</v>
      </c>
      <c r="AX69">
        <v>232.79454591441703</v>
      </c>
      <c r="AY69">
        <v>287.42222431155102</v>
      </c>
      <c r="AZ69">
        <v>276.75080964612943</v>
      </c>
      <c r="BA69">
        <v>297.82805880292489</v>
      </c>
      <c r="BB69">
        <v>317.32943358655422</v>
      </c>
      <c r="BC69">
        <v>326.0825641515122</v>
      </c>
      <c r="BD69">
        <v>430.7544499381051</v>
      </c>
      <c r="BE69">
        <v>482.1490904235003</v>
      </c>
      <c r="BF69">
        <v>582.77553023748555</v>
      </c>
      <c r="BN69">
        <f t="shared" si="9"/>
        <v>236</v>
      </c>
      <c r="BO69">
        <f>VLOOKUP(A69,RUR.POP!$A$1:$BJ$265,62,FALSE)</f>
        <v>0</v>
      </c>
      <c r="BP69" t="str">
        <f t="shared" si="10"/>
        <v/>
      </c>
      <c r="BQ69" t="str">
        <f t="shared" si="11"/>
        <v/>
      </c>
      <c r="BR69">
        <f t="shared" si="12"/>
        <v>208.19694865228334</v>
      </c>
      <c r="BS69" t="str">
        <f t="shared" si="13"/>
        <v>Eritrea</v>
      </c>
      <c r="BU69">
        <f t="shared" si="14"/>
        <v>582.77553023748555</v>
      </c>
      <c r="BV69">
        <f t="shared" si="15"/>
        <v>52</v>
      </c>
      <c r="BW69">
        <f t="shared" si="16"/>
        <v>2011</v>
      </c>
    </row>
    <row r="70" spans="1:75">
      <c r="A70" t="s">
        <v>395</v>
      </c>
      <c r="B70">
        <f t="shared" si="17"/>
        <v>69</v>
      </c>
      <c r="C70" t="s">
        <v>539</v>
      </c>
      <c r="D70" t="s">
        <v>394</v>
      </c>
      <c r="E70" t="s">
        <v>545</v>
      </c>
      <c r="F70" t="s">
        <v>546</v>
      </c>
      <c r="G70">
        <v>396.39225333761419</v>
      </c>
      <c r="H70">
        <v>450.05328924696846</v>
      </c>
      <c r="I70">
        <v>520.2061313800051</v>
      </c>
      <c r="J70">
        <v>609.48738405651261</v>
      </c>
      <c r="K70">
        <v>675.24163914120777</v>
      </c>
      <c r="L70">
        <v>774.76160933009623</v>
      </c>
      <c r="M70">
        <v>889.65987201152882</v>
      </c>
      <c r="N70">
        <v>968.30678176598303</v>
      </c>
      <c r="O70">
        <v>950.54574059373374</v>
      </c>
      <c r="P70">
        <v>1077.6786999459102</v>
      </c>
      <c r="Q70">
        <v>1208.9966617796683</v>
      </c>
      <c r="R70">
        <v>1358.4657467582267</v>
      </c>
      <c r="S70">
        <v>1704.1673613594205</v>
      </c>
      <c r="T70">
        <v>2241.4488465270501</v>
      </c>
      <c r="U70">
        <v>2742.4555845631612</v>
      </c>
      <c r="V70">
        <v>3201.1192013472573</v>
      </c>
      <c r="W70">
        <v>3270.4057286650982</v>
      </c>
      <c r="X70">
        <v>3617.737758980581</v>
      </c>
      <c r="Y70">
        <v>4344.6067061657586</v>
      </c>
      <c r="Z70">
        <v>5754.5421834225344</v>
      </c>
      <c r="AA70">
        <v>6191.7149450349389</v>
      </c>
      <c r="AB70">
        <v>5356.5778318078683</v>
      </c>
      <c r="AC70">
        <v>5145.6943835575721</v>
      </c>
      <c r="AD70">
        <v>4466.3362639378065</v>
      </c>
      <c r="AE70">
        <v>4477.7937240988076</v>
      </c>
      <c r="AF70">
        <v>4686.891069242567</v>
      </c>
      <c r="AG70">
        <v>6495.8119966853483</v>
      </c>
      <c r="AH70">
        <v>8217.2342568211188</v>
      </c>
      <c r="AI70">
        <v>9676.7692524096183</v>
      </c>
      <c r="AJ70">
        <v>10652.957971472972</v>
      </c>
      <c r="AK70">
        <v>13767.38147217115</v>
      </c>
      <c r="AL70">
        <v>14771.672302029207</v>
      </c>
      <c r="AM70">
        <v>16068.426721444352</v>
      </c>
      <c r="AN70">
        <v>13303.676131174905</v>
      </c>
      <c r="AO70">
        <v>13378.849842064392</v>
      </c>
      <c r="AP70">
        <v>15429.939421619862</v>
      </c>
      <c r="AQ70">
        <v>16069.207085415816</v>
      </c>
      <c r="AR70">
        <v>14696.216107708504</v>
      </c>
      <c r="AS70">
        <v>15340.332114192841</v>
      </c>
      <c r="AT70">
        <v>15678.215234540679</v>
      </c>
      <c r="AU70">
        <v>14676.706088023149</v>
      </c>
      <c r="AV70">
        <v>15323.611397754681</v>
      </c>
      <c r="AW70">
        <v>17019.535413660513</v>
      </c>
      <c r="AX70">
        <v>21495.707407647369</v>
      </c>
      <c r="AY70">
        <v>24918.64584199942</v>
      </c>
      <c r="AZ70">
        <v>26510.717453342633</v>
      </c>
      <c r="BA70">
        <v>28482.609483346143</v>
      </c>
      <c r="BB70">
        <v>32709.401038377087</v>
      </c>
      <c r="BC70">
        <v>35578.73618971699</v>
      </c>
      <c r="BD70">
        <v>32333.466104249768</v>
      </c>
      <c r="BE70">
        <v>30736.002278173593</v>
      </c>
      <c r="BF70">
        <v>31834.218156282488</v>
      </c>
      <c r="BG70">
        <v>28562.293240462895</v>
      </c>
      <c r="BH70">
        <v>29210.093423459115</v>
      </c>
      <c r="BI70">
        <v>29600.472248285248</v>
      </c>
      <c r="BJ70">
        <v>25683.845653024135</v>
      </c>
      <c r="BK70">
        <v>26528.491790079908</v>
      </c>
      <c r="BN70">
        <f t="shared" si="9"/>
        <v>46</v>
      </c>
      <c r="BO70">
        <f>VLOOKUP(A70,RUR.POP!$A$1:$BJ$265,62,FALSE)</f>
        <v>9380751</v>
      </c>
      <c r="BP70" t="str">
        <f t="shared" si="10"/>
        <v/>
      </c>
      <c r="BQ70" t="str">
        <f t="shared" si="11"/>
        <v/>
      </c>
      <c r="BR70">
        <f t="shared" si="12"/>
        <v>14676.706088023149</v>
      </c>
      <c r="BS70" t="str">
        <f t="shared" si="13"/>
        <v>Spain</v>
      </c>
      <c r="BU70">
        <f t="shared" si="14"/>
        <v>35578.73618971699</v>
      </c>
      <c r="BV70">
        <f t="shared" si="15"/>
        <v>49</v>
      </c>
      <c r="BW70">
        <f t="shared" si="16"/>
        <v>2008</v>
      </c>
    </row>
    <row r="71" spans="1:75">
      <c r="A71" t="s">
        <v>393</v>
      </c>
      <c r="B71">
        <f t="shared" si="17"/>
        <v>70</v>
      </c>
      <c r="C71" t="s">
        <v>539</v>
      </c>
      <c r="D71" t="s">
        <v>392</v>
      </c>
      <c r="E71" t="s">
        <v>545</v>
      </c>
      <c r="F71" t="s">
        <v>546</v>
      </c>
      <c r="AP71">
        <v>3044.3837091107976</v>
      </c>
      <c r="AQ71">
        <v>3352.7337408889102</v>
      </c>
      <c r="AR71">
        <v>3619.9454956801105</v>
      </c>
      <c r="AS71">
        <v>4052.2922705902711</v>
      </c>
      <c r="AT71">
        <v>4119.3473939081359</v>
      </c>
      <c r="AU71">
        <v>4070.0328269871361</v>
      </c>
      <c r="AV71">
        <v>4498.9570274314619</v>
      </c>
      <c r="AW71">
        <v>5308.3477805932826</v>
      </c>
      <c r="AX71">
        <v>7174.237414733685</v>
      </c>
      <c r="AY71">
        <v>8850.4651148479134</v>
      </c>
      <c r="AZ71">
        <v>10338.313223579884</v>
      </c>
      <c r="BA71">
        <v>12595.410648630354</v>
      </c>
      <c r="BB71">
        <v>16586.40520488473</v>
      </c>
      <c r="BC71">
        <v>18094.548052783066</v>
      </c>
      <c r="BD71">
        <v>14726.318278058745</v>
      </c>
      <c r="BE71">
        <v>14638.604817345657</v>
      </c>
      <c r="BF71">
        <v>17454.84342464351</v>
      </c>
      <c r="BG71">
        <v>17421.890222737758</v>
      </c>
      <c r="BH71">
        <v>19029.774597884199</v>
      </c>
      <c r="BI71">
        <v>19941.455322403035</v>
      </c>
      <c r="BJ71">
        <v>17074.920910420384</v>
      </c>
      <c r="BK71">
        <v>17574.687355271355</v>
      </c>
      <c r="BN71">
        <f t="shared" si="9"/>
        <v>90</v>
      </c>
      <c r="BO71">
        <f>VLOOKUP(A71,RUR.POP!$A$1:$BJ$265,62,FALSE)</f>
        <v>428278</v>
      </c>
      <c r="BP71" t="str">
        <f t="shared" si="10"/>
        <v/>
      </c>
      <c r="BQ71" t="str">
        <f t="shared" si="11"/>
        <v/>
      </c>
      <c r="BR71">
        <f t="shared" si="12"/>
        <v>4070.0328269871361</v>
      </c>
      <c r="BS71" t="str">
        <f t="shared" si="13"/>
        <v>Estonia</v>
      </c>
      <c r="BU71">
        <f t="shared" si="14"/>
        <v>19941.455322403035</v>
      </c>
      <c r="BV71">
        <f t="shared" si="15"/>
        <v>55</v>
      </c>
      <c r="BW71">
        <f t="shared" si="16"/>
        <v>2014</v>
      </c>
    </row>
    <row r="72" spans="1:75">
      <c r="A72" t="s">
        <v>5</v>
      </c>
      <c r="B72">
        <f t="shared" si="17"/>
        <v>71</v>
      </c>
      <c r="C72" t="s">
        <v>539</v>
      </c>
      <c r="D72" t="s">
        <v>391</v>
      </c>
      <c r="E72" t="s">
        <v>545</v>
      </c>
      <c r="F72" t="s">
        <v>546</v>
      </c>
      <c r="AB72">
        <v>202.79193755060308</v>
      </c>
      <c r="AC72">
        <v>207.54798628369517</v>
      </c>
      <c r="AD72">
        <v>223.78720692574962</v>
      </c>
      <c r="AE72">
        <v>204.87216621652462</v>
      </c>
      <c r="AF72">
        <v>232.37158773620573</v>
      </c>
      <c r="AG72">
        <v>233.81838039286637</v>
      </c>
      <c r="AH72">
        <v>242.04516010766528</v>
      </c>
      <c r="AI72">
        <v>242.7873277486712</v>
      </c>
      <c r="AJ72">
        <v>247.02654750504072</v>
      </c>
      <c r="AK72">
        <v>253.19294837839831</v>
      </c>
      <c r="AL72">
        <v>270.2443934726976</v>
      </c>
      <c r="AM72">
        <v>203.164502241593</v>
      </c>
      <c r="AN72">
        <v>164.95843633046925</v>
      </c>
      <c r="AO72">
        <v>124.98304543742634</v>
      </c>
      <c r="AP72">
        <v>133.72885387129122</v>
      </c>
      <c r="AQ72">
        <v>144.50035237210028</v>
      </c>
      <c r="AR72">
        <v>140.86112573782373</v>
      </c>
      <c r="AS72">
        <v>124.50562323154449</v>
      </c>
      <c r="AT72">
        <v>119.13408181877679</v>
      </c>
      <c r="AU72">
        <v>123.87620572999259</v>
      </c>
      <c r="AV72">
        <v>120.17892791114971</v>
      </c>
      <c r="AW72">
        <v>111.36343555595842</v>
      </c>
      <c r="AX72">
        <v>118.87344658163182</v>
      </c>
      <c r="AY72">
        <v>135.76238579647071</v>
      </c>
      <c r="AZ72">
        <v>161.62662477307825</v>
      </c>
      <c r="BA72">
        <v>193.79490564251637</v>
      </c>
      <c r="BB72">
        <v>243.30268224694566</v>
      </c>
      <c r="BC72">
        <v>325.38255426505629</v>
      </c>
      <c r="BD72">
        <v>379.75663854088771</v>
      </c>
      <c r="BE72">
        <v>341.30990920050414</v>
      </c>
      <c r="BF72">
        <v>354.84635436872401</v>
      </c>
      <c r="BG72">
        <v>468.50672490753567</v>
      </c>
      <c r="BH72">
        <v>502.15358873207123</v>
      </c>
      <c r="BI72">
        <v>571.16227588600054</v>
      </c>
      <c r="BJ72">
        <v>645.46376272218401</v>
      </c>
      <c r="BK72">
        <v>706.75775407808715</v>
      </c>
      <c r="BN72">
        <f t="shared" si="9"/>
        <v>245</v>
      </c>
      <c r="BO72">
        <f>VLOOKUP(A72,RUR.POP!$A$1:$BJ$265,62,FALSE)</f>
        <v>82002431</v>
      </c>
      <c r="BP72">
        <f t="shared" si="10"/>
        <v>245</v>
      </c>
      <c r="BQ72">
        <f t="shared" si="11"/>
        <v>26</v>
      </c>
      <c r="BR72">
        <f t="shared" si="12"/>
        <v>123.87620572999259</v>
      </c>
      <c r="BS72" t="str">
        <f t="shared" si="13"/>
        <v>Ethiopia</v>
      </c>
      <c r="BU72">
        <f t="shared" si="14"/>
        <v>706.75775407808715</v>
      </c>
      <c r="BV72">
        <f t="shared" si="15"/>
        <v>57</v>
      </c>
      <c r="BW72">
        <f t="shared" si="16"/>
        <v>2016</v>
      </c>
    </row>
    <row r="73" spans="1:75">
      <c r="A73" t="s">
        <v>390</v>
      </c>
      <c r="B73">
        <f t="shared" si="17"/>
        <v>72</v>
      </c>
      <c r="C73" t="s">
        <v>536</v>
      </c>
      <c r="D73" t="s">
        <v>389</v>
      </c>
      <c r="E73" t="s">
        <v>545</v>
      </c>
      <c r="F73" t="s">
        <v>546</v>
      </c>
      <c r="G73">
        <v>876.5348323553286</v>
      </c>
      <c r="H73">
        <v>946.20560557303077</v>
      </c>
      <c r="I73">
        <v>1024.5699029284153</v>
      </c>
      <c r="J73">
        <v>1118.7074183881964</v>
      </c>
      <c r="K73">
        <v>1229.0199386569034</v>
      </c>
      <c r="L73">
        <v>1327.4095760042626</v>
      </c>
      <c r="M73">
        <v>1428.0089922639013</v>
      </c>
      <c r="N73">
        <v>1523.4207579256311</v>
      </c>
      <c r="O73">
        <v>1572.8736131493495</v>
      </c>
      <c r="P73">
        <v>1716.4971890734389</v>
      </c>
      <c r="Q73">
        <v>1934.646808452696</v>
      </c>
      <c r="R73">
        <v>2176.907041653531</v>
      </c>
      <c r="S73">
        <v>2589.8509474687562</v>
      </c>
      <c r="T73">
        <v>3268.5654060374645</v>
      </c>
      <c r="U73">
        <v>3653.0184142224116</v>
      </c>
      <c r="V73">
        <v>4236.3586253858575</v>
      </c>
      <c r="W73">
        <v>4367.0165118796403</v>
      </c>
      <c r="X73">
        <v>4925.0383532660617</v>
      </c>
      <c r="Y73">
        <v>6011.91944790863</v>
      </c>
      <c r="Z73">
        <v>7313.8884768528969</v>
      </c>
      <c r="AA73">
        <v>8313.9647383546126</v>
      </c>
      <c r="AB73">
        <v>7329.4993515143278</v>
      </c>
      <c r="AC73">
        <v>7034.6277595542115</v>
      </c>
      <c r="AD73">
        <v>6802.9433440683415</v>
      </c>
      <c r="AE73">
        <v>6517.5062035155424</v>
      </c>
      <c r="AF73">
        <v>6719.6505126201209</v>
      </c>
      <c r="AG73">
        <v>9189.0768233971503</v>
      </c>
      <c r="AH73">
        <v>11337.619558842729</v>
      </c>
      <c r="AI73">
        <v>12606.451729691398</v>
      </c>
      <c r="AJ73">
        <v>12828.739049921085</v>
      </c>
      <c r="AK73">
        <v>15854.49683624353</v>
      </c>
      <c r="AL73">
        <v>16420.741966723683</v>
      </c>
      <c r="AM73">
        <v>17838.87528098387</v>
      </c>
      <c r="AN73">
        <v>16209.978469268106</v>
      </c>
      <c r="AO73">
        <v>17171.677278407835</v>
      </c>
      <c r="AP73">
        <v>19845.273544744188</v>
      </c>
      <c r="AQ73">
        <v>20257.019581757209</v>
      </c>
      <c r="AR73">
        <v>19085.234418261105</v>
      </c>
      <c r="AS73">
        <v>19709.245512157791</v>
      </c>
      <c r="AT73">
        <v>19643.092886798924</v>
      </c>
      <c r="AU73">
        <v>18229.551413160916</v>
      </c>
      <c r="AV73">
        <v>18400.50766861076</v>
      </c>
      <c r="AW73">
        <v>20006.695678437682</v>
      </c>
      <c r="AX73">
        <v>24270.132663506509</v>
      </c>
      <c r="AY73">
        <v>27917.038761709497</v>
      </c>
      <c r="AZ73">
        <v>29079.126042647054</v>
      </c>
      <c r="BA73">
        <v>30902.701340556512</v>
      </c>
      <c r="BB73">
        <v>35568.53815582057</v>
      </c>
      <c r="BC73">
        <v>38097.797534396654</v>
      </c>
      <c r="BD73">
        <v>33936.558194112033</v>
      </c>
      <c r="BE73">
        <v>33658.097871293023</v>
      </c>
      <c r="BF73">
        <v>36389.085226604038</v>
      </c>
      <c r="BG73">
        <v>34194.35315621159</v>
      </c>
      <c r="BH73">
        <v>35536.862080564802</v>
      </c>
      <c r="BI73">
        <v>36579.699181700431</v>
      </c>
      <c r="BJ73">
        <v>32047.749241709309</v>
      </c>
      <c r="BK73">
        <v>32058.773584566668</v>
      </c>
      <c r="BN73">
        <f t="shared" si="9"/>
        <v>42</v>
      </c>
      <c r="BO73">
        <f>VLOOKUP(A73,RUR.POP!$A$1:$BJ$265,62,FALSE)</f>
        <v>127743261</v>
      </c>
      <c r="BP73" t="str">
        <f t="shared" si="10"/>
        <v/>
      </c>
      <c r="BQ73" t="str">
        <f t="shared" si="11"/>
        <v/>
      </c>
      <c r="BR73">
        <f t="shared" si="12"/>
        <v>18229.551413160916</v>
      </c>
      <c r="BS73" t="str">
        <f t="shared" si="13"/>
        <v>European Union</v>
      </c>
      <c r="BU73">
        <f t="shared" si="14"/>
        <v>38097.797534396654</v>
      </c>
      <c r="BV73">
        <f t="shared" si="15"/>
        <v>49</v>
      </c>
      <c r="BW73">
        <f t="shared" si="16"/>
        <v>2008</v>
      </c>
    </row>
    <row r="74" spans="1:75">
      <c r="A74" t="s">
        <v>388</v>
      </c>
      <c r="B74">
        <f t="shared" si="17"/>
        <v>73</v>
      </c>
      <c r="C74" t="s">
        <v>536</v>
      </c>
      <c r="D74" t="s">
        <v>387</v>
      </c>
      <c r="E74" t="s">
        <v>545</v>
      </c>
      <c r="F74" t="s">
        <v>546</v>
      </c>
      <c r="AU74">
        <v>635.22074407727666</v>
      </c>
      <c r="AV74">
        <v>569.62070374948712</v>
      </c>
      <c r="AW74">
        <v>540.77685681517823</v>
      </c>
      <c r="AX74">
        <v>598.79716763149531</v>
      </c>
      <c r="AY74">
        <v>673.32902521057099</v>
      </c>
      <c r="AZ74">
        <v>796.89778026888814</v>
      </c>
      <c r="BA74">
        <v>911.07880801660247</v>
      </c>
      <c r="BB74">
        <v>1093.3062396508785</v>
      </c>
      <c r="BC74">
        <v>1377.5201412938161</v>
      </c>
      <c r="BD74">
        <v>1251.872499957175</v>
      </c>
      <c r="BE74">
        <v>1453.7164001522353</v>
      </c>
      <c r="BF74">
        <v>1546.0950168369222</v>
      </c>
      <c r="BG74">
        <v>1627.9138877110593</v>
      </c>
      <c r="BH74">
        <v>1699.6373785144608</v>
      </c>
      <c r="BI74">
        <v>1746.5211502830723</v>
      </c>
      <c r="BJ74">
        <v>1546.6740418763443</v>
      </c>
      <c r="BK74">
        <v>1471.0146505076038</v>
      </c>
      <c r="BN74">
        <f t="shared" si="9"/>
        <v>181</v>
      </c>
      <c r="BO74">
        <f>VLOOKUP(A74,RUR.POP!$A$1:$BJ$265,62,FALSE)</f>
        <v>295628084</v>
      </c>
      <c r="BP74" t="str">
        <f t="shared" si="10"/>
        <v/>
      </c>
      <c r="BQ74" t="str">
        <f t="shared" si="11"/>
        <v/>
      </c>
      <c r="BR74">
        <f t="shared" si="12"/>
        <v>635.22074407727666</v>
      </c>
      <c r="BS74" t="str">
        <f t="shared" si="13"/>
        <v>Fragile and conflict affected situations</v>
      </c>
      <c r="BU74">
        <f t="shared" si="14"/>
        <v>1746.5211502830723</v>
      </c>
      <c r="BV74">
        <f t="shared" si="15"/>
        <v>55</v>
      </c>
      <c r="BW74">
        <f t="shared" si="16"/>
        <v>2014</v>
      </c>
    </row>
    <row r="75" spans="1:75">
      <c r="A75" t="s">
        <v>386</v>
      </c>
      <c r="B75">
        <f t="shared" si="17"/>
        <v>74</v>
      </c>
      <c r="C75" t="s">
        <v>539</v>
      </c>
      <c r="D75" t="s">
        <v>385</v>
      </c>
      <c r="E75" t="s">
        <v>545</v>
      </c>
      <c r="F75" t="s">
        <v>546</v>
      </c>
      <c r="G75">
        <v>1179.3530109999399</v>
      </c>
      <c r="H75">
        <v>1327.427224365998</v>
      </c>
      <c r="I75">
        <v>1411.7023981804352</v>
      </c>
      <c r="J75">
        <v>1522.3192420995049</v>
      </c>
      <c r="K75">
        <v>1707.5039382470122</v>
      </c>
      <c r="L75">
        <v>1882.0868576484877</v>
      </c>
      <c r="M75">
        <v>2010.2134561972505</v>
      </c>
      <c r="N75">
        <v>2034.189049654778</v>
      </c>
      <c r="O75">
        <v>1907.0772721766712</v>
      </c>
      <c r="P75">
        <v>2178.0352504498242</v>
      </c>
      <c r="Q75">
        <v>2467.4763465361557</v>
      </c>
      <c r="R75">
        <v>2718.2075518813799</v>
      </c>
      <c r="S75">
        <v>3180.0058726380198</v>
      </c>
      <c r="T75">
        <v>4176.2727607875695</v>
      </c>
      <c r="U75">
        <v>5301.5427779954516</v>
      </c>
      <c r="V75">
        <v>6260.1912785093255</v>
      </c>
      <c r="W75">
        <v>6744.6969819957485</v>
      </c>
      <c r="X75">
        <v>7074.3565298049671</v>
      </c>
      <c r="Y75">
        <v>7634.4824076664545</v>
      </c>
      <c r="Z75">
        <v>9339.1770757008853</v>
      </c>
      <c r="AA75">
        <v>11232.274564421976</v>
      </c>
      <c r="AB75">
        <v>10934.568093581453</v>
      </c>
      <c r="AC75">
        <v>10945.277340660541</v>
      </c>
      <c r="AD75">
        <v>10505.83366216893</v>
      </c>
      <c r="AE75">
        <v>10841.567128928633</v>
      </c>
      <c r="AF75">
        <v>11405.93365060346</v>
      </c>
      <c r="AG75">
        <v>14962.255360391366</v>
      </c>
      <c r="AH75">
        <v>18580.658647925484</v>
      </c>
      <c r="AI75">
        <v>22056.701753798763</v>
      </c>
      <c r="AJ75">
        <v>23983.845753582864</v>
      </c>
      <c r="AK75">
        <v>28380.548911274975</v>
      </c>
      <c r="AL75">
        <v>25503.215209010872</v>
      </c>
      <c r="AM75">
        <v>22337.487123691229</v>
      </c>
      <c r="AN75">
        <v>17617.030438665395</v>
      </c>
      <c r="AO75">
        <v>20305.583549547457</v>
      </c>
      <c r="AP75">
        <v>26273.465903106578</v>
      </c>
      <c r="AQ75">
        <v>25777.641299639552</v>
      </c>
      <c r="AR75">
        <v>24676.49707696215</v>
      </c>
      <c r="AS75">
        <v>25989.407503518036</v>
      </c>
      <c r="AT75">
        <v>26178.791784550842</v>
      </c>
      <c r="AU75">
        <v>24253.250424578648</v>
      </c>
      <c r="AV75">
        <v>24913.244516358354</v>
      </c>
      <c r="AW75">
        <v>26834.026250180352</v>
      </c>
      <c r="AX75">
        <v>32816.160880214047</v>
      </c>
      <c r="AY75">
        <v>37636.111734175342</v>
      </c>
      <c r="AZ75">
        <v>38969.171631812977</v>
      </c>
      <c r="BA75">
        <v>41120.676506158132</v>
      </c>
      <c r="BB75">
        <v>48288.549097818635</v>
      </c>
      <c r="BC75">
        <v>53401.314872519812</v>
      </c>
      <c r="BD75">
        <v>47107.155709070517</v>
      </c>
      <c r="BE75">
        <v>46202.415162845442</v>
      </c>
      <c r="BF75">
        <v>50790.724145480221</v>
      </c>
      <c r="BG75">
        <v>47415.559871135112</v>
      </c>
      <c r="BH75">
        <v>49638.077129813944</v>
      </c>
      <c r="BI75">
        <v>49914.618642158915</v>
      </c>
      <c r="BJ75">
        <v>42405.397442799753</v>
      </c>
      <c r="BK75">
        <v>43090.247506299733</v>
      </c>
      <c r="BN75">
        <f t="shared" si="9"/>
        <v>24</v>
      </c>
      <c r="BO75">
        <f>VLOOKUP(A75,RUR.POP!$A$1:$BJ$265,62,FALSE)</f>
        <v>859543</v>
      </c>
      <c r="BP75" t="str">
        <f t="shared" si="10"/>
        <v/>
      </c>
      <c r="BQ75" t="str">
        <f t="shared" si="11"/>
        <v/>
      </c>
      <c r="BR75">
        <f t="shared" si="12"/>
        <v>24253.250424578648</v>
      </c>
      <c r="BS75" t="str">
        <f t="shared" si="13"/>
        <v>Finland</v>
      </c>
      <c r="BU75">
        <f t="shared" si="14"/>
        <v>53401.314872519812</v>
      </c>
      <c r="BV75">
        <f t="shared" si="15"/>
        <v>49</v>
      </c>
      <c r="BW75">
        <f t="shared" si="16"/>
        <v>2008</v>
      </c>
    </row>
    <row r="76" spans="1:75">
      <c r="A76" t="s">
        <v>384</v>
      </c>
      <c r="B76">
        <f t="shared" si="17"/>
        <v>75</v>
      </c>
      <c r="C76" t="s">
        <v>539</v>
      </c>
      <c r="D76" t="s">
        <v>383</v>
      </c>
      <c r="E76" t="s">
        <v>545</v>
      </c>
      <c r="F76" t="s">
        <v>546</v>
      </c>
      <c r="G76">
        <v>285.54250052895628</v>
      </c>
      <c r="H76">
        <v>287.32914389997649</v>
      </c>
      <c r="I76">
        <v>291.53970676249855</v>
      </c>
      <c r="J76">
        <v>296.77293544272231</v>
      </c>
      <c r="K76">
        <v>310.87299693268716</v>
      </c>
      <c r="L76">
        <v>317.07294734120933</v>
      </c>
      <c r="M76">
        <v>316.17958682714504</v>
      </c>
      <c r="N76">
        <v>333.309188038613</v>
      </c>
      <c r="O76">
        <v>334.64745302591569</v>
      </c>
      <c r="P76">
        <v>357.45944869612202</v>
      </c>
      <c r="Q76">
        <v>422.41351043566101</v>
      </c>
      <c r="R76">
        <v>466.0437578583701</v>
      </c>
      <c r="S76">
        <v>583.34993011883068</v>
      </c>
      <c r="T76">
        <v>768.73845548842758</v>
      </c>
      <c r="U76">
        <v>987.97617017636423</v>
      </c>
      <c r="V76">
        <v>1186.7398794869032</v>
      </c>
      <c r="W76">
        <v>1182.1766267000903</v>
      </c>
      <c r="X76">
        <v>1202.7117638458631</v>
      </c>
      <c r="Y76">
        <v>1360.8702620750462</v>
      </c>
      <c r="Z76">
        <v>1640.6783289945581</v>
      </c>
      <c r="AA76">
        <v>1893.0466653756416</v>
      </c>
      <c r="AB76">
        <v>1898.5948893251746</v>
      </c>
      <c r="AC76">
        <v>1786.9186139668841</v>
      </c>
      <c r="AD76">
        <v>1638.6373271648615</v>
      </c>
      <c r="AE76">
        <v>1681.9740159200255</v>
      </c>
      <c r="AF76">
        <v>1603.5867144983772</v>
      </c>
      <c r="AG76">
        <v>1795.6053274437891</v>
      </c>
      <c r="AH76">
        <v>1632.0734240560421</v>
      </c>
      <c r="AI76">
        <v>1535.4140626340509</v>
      </c>
      <c r="AJ76">
        <v>1632.1382913434477</v>
      </c>
      <c r="AK76">
        <v>1834.9895724938158</v>
      </c>
      <c r="AL76">
        <v>1881.569901443962</v>
      </c>
      <c r="AM76">
        <v>2057.4066903131979</v>
      </c>
      <c r="AN76">
        <v>2166.0527257446515</v>
      </c>
      <c r="AO76">
        <v>2383.9151460329554</v>
      </c>
      <c r="AP76">
        <v>2540.7515183403707</v>
      </c>
      <c r="AQ76">
        <v>2714.2534996938762</v>
      </c>
      <c r="AR76">
        <v>2641.0647494078248</v>
      </c>
      <c r="AS76">
        <v>2070.1658466291356</v>
      </c>
      <c r="AT76">
        <v>2408.1654658158054</v>
      </c>
      <c r="AU76">
        <v>2076.013307676651</v>
      </c>
      <c r="AV76">
        <v>2038.8917287545746</v>
      </c>
      <c r="AW76">
        <v>2259.0557957510341</v>
      </c>
      <c r="AX76">
        <v>2835.9739718899318</v>
      </c>
      <c r="AY76">
        <v>3332.9185327200244</v>
      </c>
      <c r="AZ76">
        <v>3658.6308323923099</v>
      </c>
      <c r="BA76">
        <v>3749.9398134864487</v>
      </c>
      <c r="BB76">
        <v>4078.8232700144022</v>
      </c>
      <c r="BC76">
        <v>4177.6577887426911</v>
      </c>
      <c r="BD76">
        <v>3369.4082466578157</v>
      </c>
      <c r="BE76">
        <v>3651.9667840554648</v>
      </c>
      <c r="BF76">
        <v>4353.1213924099302</v>
      </c>
      <c r="BG76">
        <v>4546.738504451333</v>
      </c>
      <c r="BH76">
        <v>4763.0689555777835</v>
      </c>
      <c r="BI76">
        <v>5046.0372802660477</v>
      </c>
      <c r="BJ76">
        <v>4921.896208786301</v>
      </c>
      <c r="BK76">
        <v>5153.3515443165934</v>
      </c>
      <c r="BN76">
        <f t="shared" si="9"/>
        <v>115</v>
      </c>
      <c r="BO76">
        <f>VLOOKUP(A76,RUR.POP!$A$1:$BJ$265,62,FALSE)</f>
        <v>412540</v>
      </c>
      <c r="BP76" t="str">
        <f t="shared" si="10"/>
        <v/>
      </c>
      <c r="BQ76" t="str">
        <f t="shared" si="11"/>
        <v/>
      </c>
      <c r="BR76">
        <f t="shared" si="12"/>
        <v>2076.013307676651</v>
      </c>
      <c r="BS76" t="str">
        <f t="shared" si="13"/>
        <v>Fiji</v>
      </c>
      <c r="BU76">
        <f t="shared" si="14"/>
        <v>5153.3515443165934</v>
      </c>
      <c r="BV76">
        <f t="shared" si="15"/>
        <v>57</v>
      </c>
      <c r="BW76">
        <f t="shared" si="16"/>
        <v>2016</v>
      </c>
    </row>
    <row r="77" spans="1:75">
      <c r="A77" t="s">
        <v>382</v>
      </c>
      <c r="B77">
        <f t="shared" si="17"/>
        <v>76</v>
      </c>
      <c r="C77" t="s">
        <v>539</v>
      </c>
      <c r="D77" t="s">
        <v>381</v>
      </c>
      <c r="E77" t="s">
        <v>545</v>
      </c>
      <c r="F77" t="s">
        <v>546</v>
      </c>
      <c r="G77">
        <v>1338.299606305678</v>
      </c>
      <c r="H77">
        <v>1440.5543303288841</v>
      </c>
      <c r="I77">
        <v>1585.9172674284562</v>
      </c>
      <c r="J77">
        <v>1752.9644028354569</v>
      </c>
      <c r="K77">
        <v>1919.2667177055851</v>
      </c>
      <c r="L77">
        <v>2042.2403837278343</v>
      </c>
      <c r="M77">
        <v>2189.6708878715876</v>
      </c>
      <c r="N77">
        <v>2346.3629515483217</v>
      </c>
      <c r="O77">
        <v>2532.3147484766</v>
      </c>
      <c r="P77">
        <v>2725.2176433186664</v>
      </c>
      <c r="Q77">
        <v>2862.4692677334656</v>
      </c>
      <c r="R77">
        <v>3173.8400260793969</v>
      </c>
      <c r="S77">
        <v>3857.3727896017222</v>
      </c>
      <c r="T77">
        <v>4965.8547688263061</v>
      </c>
      <c r="U77">
        <v>5317.6195102197744</v>
      </c>
      <c r="V77">
        <v>6672.5113881642892</v>
      </c>
      <c r="W77">
        <v>6846.3521968113091</v>
      </c>
      <c r="X77">
        <v>7513.3449729883941</v>
      </c>
      <c r="Y77">
        <v>9248.4416311044006</v>
      </c>
      <c r="Z77">
        <v>11170.460166354884</v>
      </c>
      <c r="AA77">
        <v>12712.60139947109</v>
      </c>
      <c r="AB77">
        <v>11110.559767807164</v>
      </c>
      <c r="AC77">
        <v>10505.73547230328</v>
      </c>
      <c r="AD77">
        <v>10005.151671685997</v>
      </c>
      <c r="AE77">
        <v>9432.2923568153856</v>
      </c>
      <c r="AF77">
        <v>9775.3394345305933</v>
      </c>
      <c r="AG77">
        <v>13557.14721507128</v>
      </c>
      <c r="AH77">
        <v>16324.393559163063</v>
      </c>
      <c r="AI77">
        <v>17696.511150091748</v>
      </c>
      <c r="AJ77">
        <v>17704.958983467815</v>
      </c>
      <c r="AK77">
        <v>21795.237825483331</v>
      </c>
      <c r="AL77">
        <v>21782.416203801316</v>
      </c>
      <c r="AM77">
        <v>23937.056917620819</v>
      </c>
      <c r="AN77">
        <v>22503.260851069583</v>
      </c>
      <c r="AO77">
        <v>23625.528996955582</v>
      </c>
      <c r="AP77">
        <v>27037.972131929168</v>
      </c>
      <c r="AQ77">
        <v>27015.258959108436</v>
      </c>
      <c r="AR77">
        <v>24359.425061853719</v>
      </c>
      <c r="AS77">
        <v>25101.368736943397</v>
      </c>
      <c r="AT77">
        <v>24799.296009604346</v>
      </c>
      <c r="AU77">
        <v>22465.641841463657</v>
      </c>
      <c r="AV77">
        <v>22527.31775095042</v>
      </c>
      <c r="AW77">
        <v>24275.242602790502</v>
      </c>
      <c r="AX77">
        <v>29691.18158367636</v>
      </c>
      <c r="AY77">
        <v>33874.742547843474</v>
      </c>
      <c r="AZ77">
        <v>34879.726329189885</v>
      </c>
      <c r="BA77">
        <v>36544.508534419117</v>
      </c>
      <c r="BB77">
        <v>41600.583974815745</v>
      </c>
      <c r="BC77">
        <v>45413.065712185045</v>
      </c>
      <c r="BD77">
        <v>41631.131412370181</v>
      </c>
      <c r="BE77">
        <v>40703.342791198527</v>
      </c>
      <c r="BF77">
        <v>43810.200880127049</v>
      </c>
      <c r="BG77">
        <v>40838.024436834021</v>
      </c>
      <c r="BH77">
        <v>42554.122054241321</v>
      </c>
      <c r="BI77">
        <v>42955.24286558832</v>
      </c>
      <c r="BJ77">
        <v>36526.770108306926</v>
      </c>
      <c r="BK77">
        <v>36854.968280475608</v>
      </c>
      <c r="BN77">
        <f t="shared" si="9"/>
        <v>31</v>
      </c>
      <c r="BO77">
        <f>VLOOKUP(A77,RUR.POP!$A$1:$BJ$265,62,FALSE)</f>
        <v>13546462</v>
      </c>
      <c r="BP77" t="str">
        <f t="shared" si="10"/>
        <v/>
      </c>
      <c r="BQ77" t="str">
        <f t="shared" si="11"/>
        <v/>
      </c>
      <c r="BR77">
        <f t="shared" si="12"/>
        <v>22465.641841463657</v>
      </c>
      <c r="BS77" t="str">
        <f t="shared" si="13"/>
        <v>France</v>
      </c>
      <c r="BU77">
        <f t="shared" si="14"/>
        <v>45413.065712185045</v>
      </c>
      <c r="BV77">
        <f t="shared" si="15"/>
        <v>49</v>
      </c>
      <c r="BW77">
        <f t="shared" si="16"/>
        <v>2008</v>
      </c>
    </row>
    <row r="78" spans="1:75">
      <c r="A78" t="s">
        <v>380</v>
      </c>
      <c r="B78">
        <f t="shared" si="17"/>
        <v>77</v>
      </c>
      <c r="C78" t="s">
        <v>539</v>
      </c>
      <c r="D78" t="s">
        <v>379</v>
      </c>
      <c r="E78" t="s">
        <v>545</v>
      </c>
      <c r="F78" t="s">
        <v>546</v>
      </c>
      <c r="AS78">
        <v>23737.416766217077</v>
      </c>
      <c r="AT78">
        <v>23982.880671012867</v>
      </c>
      <c r="AU78">
        <v>22479.578988392026</v>
      </c>
      <c r="AV78">
        <v>24300.378599898584</v>
      </c>
      <c r="AW78">
        <v>26553.746559783347</v>
      </c>
      <c r="AX78">
        <v>30993.077061663331</v>
      </c>
      <c r="AY78">
        <v>34979.081699587143</v>
      </c>
      <c r="AZ78">
        <v>35847.393788457579</v>
      </c>
      <c r="BA78">
        <v>40719.723413493761</v>
      </c>
      <c r="BB78">
        <v>47024.222528297469</v>
      </c>
      <c r="BC78">
        <v>49772.865879097328</v>
      </c>
      <c r="BD78">
        <v>46521.790950598472</v>
      </c>
      <c r="BE78">
        <v>47398.113614957518</v>
      </c>
      <c r="BF78">
        <v>50788.939433369094</v>
      </c>
      <c r="BG78">
        <v>48422.007543203654</v>
      </c>
      <c r="BH78">
        <v>53612.713448651084</v>
      </c>
      <c r="BN78">
        <f t="shared" si="9"/>
        <v>30</v>
      </c>
      <c r="BO78">
        <f>VLOOKUP(A78,RUR.POP!$A$1:$BJ$265,62,FALSE)</f>
        <v>28396</v>
      </c>
      <c r="BP78" t="str">
        <f t="shared" si="10"/>
        <v/>
      </c>
      <c r="BQ78" t="str">
        <f t="shared" si="11"/>
        <v/>
      </c>
      <c r="BR78">
        <f t="shared" si="12"/>
        <v>22479.578988392026</v>
      </c>
      <c r="BS78" t="str">
        <f t="shared" si="13"/>
        <v>Faroe Islands</v>
      </c>
      <c r="BU78">
        <f t="shared" si="14"/>
        <v>53612.713448651084</v>
      </c>
      <c r="BV78">
        <f t="shared" si="15"/>
        <v>54</v>
      </c>
      <c r="BW78">
        <f t="shared" si="16"/>
        <v>2013</v>
      </c>
    </row>
    <row r="79" spans="1:75">
      <c r="A79" t="s">
        <v>378</v>
      </c>
      <c r="B79">
        <f t="shared" si="17"/>
        <v>78</v>
      </c>
      <c r="C79" t="s">
        <v>539</v>
      </c>
      <c r="D79" t="s">
        <v>377</v>
      </c>
      <c r="E79" t="s">
        <v>545</v>
      </c>
      <c r="F79" t="s">
        <v>546</v>
      </c>
      <c r="AD79">
        <v>1320.0624705619871</v>
      </c>
      <c r="AG79">
        <v>1275.8675581025152</v>
      </c>
      <c r="AH79">
        <v>1296.378582537214</v>
      </c>
      <c r="AI79">
        <v>1355.1254604927137</v>
      </c>
      <c r="AJ79">
        <v>1436.9068242446142</v>
      </c>
      <c r="AK79">
        <v>1528.0646936084956</v>
      </c>
      <c r="AL79">
        <v>1682.2032611666109</v>
      </c>
      <c r="AM79">
        <v>1756.1851044737855</v>
      </c>
      <c r="AN79">
        <v>1908.9037273654435</v>
      </c>
      <c r="AO79">
        <v>1909.3506322072094</v>
      </c>
      <c r="AP79">
        <v>2065.0042768418311</v>
      </c>
      <c r="AQ79">
        <v>2019.9152698811195</v>
      </c>
      <c r="AR79">
        <v>1906.8800575104606</v>
      </c>
      <c r="AS79">
        <v>2029.2891590753709</v>
      </c>
      <c r="AT79">
        <v>2046.6396453216591</v>
      </c>
      <c r="AU79">
        <v>2170.9202099932982</v>
      </c>
      <c r="AV79">
        <v>2240.0214622311387</v>
      </c>
      <c r="AW79">
        <v>2257.773664974809</v>
      </c>
      <c r="AX79">
        <v>2293.5796135410424</v>
      </c>
      <c r="AY79">
        <v>2247.7954905842726</v>
      </c>
      <c r="AZ79">
        <v>2352.6837169008249</v>
      </c>
      <c r="BA79">
        <v>2393.845804473714</v>
      </c>
      <c r="BB79">
        <v>2435.2461980623916</v>
      </c>
      <c r="BC79">
        <v>2501.3840234307704</v>
      </c>
      <c r="BD79">
        <v>2669.4007310504039</v>
      </c>
      <c r="BE79">
        <v>2838.5307288449667</v>
      </c>
      <c r="BF79">
        <v>2998.8740480148458</v>
      </c>
      <c r="BG79">
        <v>3148.074935026038</v>
      </c>
      <c r="BH79">
        <v>3044.5468746986558</v>
      </c>
      <c r="BI79">
        <v>3057.9435658318512</v>
      </c>
      <c r="BJ79">
        <v>3016.0112225062953</v>
      </c>
      <c r="BK79">
        <v>3068.5077713294645</v>
      </c>
      <c r="BN79">
        <f t="shared" si="9"/>
        <v>113</v>
      </c>
      <c r="BO79">
        <f>VLOOKUP(A79,RUR.POP!$A$1:$BJ$265,62,FALSE)</f>
        <v>81346</v>
      </c>
      <c r="BP79" t="str">
        <f t="shared" si="10"/>
        <v/>
      </c>
      <c r="BQ79" t="str">
        <f t="shared" si="11"/>
        <v/>
      </c>
      <c r="BR79">
        <f t="shared" si="12"/>
        <v>2170.9202099932982</v>
      </c>
      <c r="BS79" t="str">
        <f t="shared" si="13"/>
        <v>Micronesia, Fed. Sts.</v>
      </c>
      <c r="BU79">
        <f t="shared" si="14"/>
        <v>3148.074935026038</v>
      </c>
      <c r="BV79">
        <f t="shared" si="15"/>
        <v>53</v>
      </c>
      <c r="BW79">
        <f t="shared" si="16"/>
        <v>2012</v>
      </c>
    </row>
    <row r="80" spans="1:75">
      <c r="A80" t="s">
        <v>376</v>
      </c>
      <c r="B80">
        <f t="shared" si="17"/>
        <v>79</v>
      </c>
      <c r="C80" t="s">
        <v>539</v>
      </c>
      <c r="D80" t="s">
        <v>375</v>
      </c>
      <c r="E80" t="s">
        <v>545</v>
      </c>
      <c r="F80" t="s">
        <v>546</v>
      </c>
      <c r="G80">
        <v>283.40046469840149</v>
      </c>
      <c r="H80">
        <v>332.50472042343716</v>
      </c>
      <c r="I80">
        <v>358.56097515502785</v>
      </c>
      <c r="J80">
        <v>299.22664570878095</v>
      </c>
      <c r="K80">
        <v>411.7685848166272</v>
      </c>
      <c r="L80">
        <v>425.29503726140706</v>
      </c>
      <c r="M80">
        <v>453.1317109831769</v>
      </c>
      <c r="N80">
        <v>490.30769808997729</v>
      </c>
      <c r="O80">
        <v>520.37924505033629</v>
      </c>
      <c r="P80">
        <v>550.28593454674376</v>
      </c>
      <c r="Q80">
        <v>548.70801344981294</v>
      </c>
      <c r="R80">
        <v>634.31512263546017</v>
      </c>
      <c r="S80">
        <v>702.15659455593129</v>
      </c>
      <c r="T80">
        <v>1157.1508180532689</v>
      </c>
      <c r="U80">
        <v>2425.358419063572</v>
      </c>
      <c r="V80">
        <v>3320.8246935693774</v>
      </c>
      <c r="W80">
        <v>4533.8143798381125</v>
      </c>
      <c r="X80">
        <v>4138.8578144969943</v>
      </c>
      <c r="Y80">
        <v>3439.425950134405</v>
      </c>
      <c r="Z80">
        <v>4258.7639875592376</v>
      </c>
      <c r="AA80">
        <v>5869.2794491342165</v>
      </c>
      <c r="AB80">
        <v>5166.313923230904</v>
      </c>
      <c r="AC80">
        <v>4717.9816842156524</v>
      </c>
      <c r="AD80">
        <v>4309.0466502056979</v>
      </c>
      <c r="AE80">
        <v>4407.28435350786</v>
      </c>
      <c r="AF80">
        <v>4023.581632450524</v>
      </c>
      <c r="AG80">
        <v>3990.0708812020271</v>
      </c>
      <c r="AH80">
        <v>3742.6565366150826</v>
      </c>
      <c r="AI80">
        <v>4253.6683665298378</v>
      </c>
      <c r="AJ80">
        <v>4517.927976517828</v>
      </c>
      <c r="AK80">
        <v>6251.017384621111</v>
      </c>
      <c r="AL80">
        <v>5523.1986540270573</v>
      </c>
      <c r="AM80">
        <v>5566.3625373020514</v>
      </c>
      <c r="AN80">
        <v>4244.9133314244937</v>
      </c>
      <c r="AO80">
        <v>3958.5961859719118</v>
      </c>
      <c r="AP80">
        <v>4565.5804989128364</v>
      </c>
      <c r="AQ80">
        <v>5111.37433130314</v>
      </c>
      <c r="AR80">
        <v>4663.1401064810534</v>
      </c>
      <c r="AS80">
        <v>3827.9757927085511</v>
      </c>
      <c r="AT80">
        <v>3883.3251881973497</v>
      </c>
      <c r="AU80">
        <v>4116.4606926022743</v>
      </c>
      <c r="AV80">
        <v>3976.1048874969729</v>
      </c>
      <c r="AW80">
        <v>4102.5527104335033</v>
      </c>
      <c r="AX80">
        <v>4892.0116177684849</v>
      </c>
      <c r="AY80">
        <v>5685.5777357367606</v>
      </c>
      <c r="AZ80">
        <v>6741.2939480709938</v>
      </c>
      <c r="BA80">
        <v>7027.7773445798584</v>
      </c>
      <c r="BB80">
        <v>8352.8171005675358</v>
      </c>
      <c r="BC80">
        <v>10094.027457725577</v>
      </c>
      <c r="BD80">
        <v>7603.6602225384568</v>
      </c>
      <c r="BE80">
        <v>8754.1133759095719</v>
      </c>
      <c r="BF80">
        <v>10716.202583086206</v>
      </c>
      <c r="BG80">
        <v>9774.1810173361373</v>
      </c>
      <c r="BH80">
        <v>9679.742995123619</v>
      </c>
      <c r="BI80">
        <v>9692.1638737694429</v>
      </c>
      <c r="BJ80">
        <v>7388.9841443931809</v>
      </c>
      <c r="BK80">
        <v>7179.3406611531382</v>
      </c>
      <c r="BN80">
        <f t="shared" si="9"/>
        <v>89</v>
      </c>
      <c r="BO80">
        <f>VLOOKUP(A80,RUR.POP!$A$1:$BJ$265,62,FALSE)</f>
        <v>250126</v>
      </c>
      <c r="BP80" t="str">
        <f t="shared" si="10"/>
        <v/>
      </c>
      <c r="BQ80" t="str">
        <f t="shared" si="11"/>
        <v/>
      </c>
      <c r="BR80">
        <f t="shared" si="12"/>
        <v>4116.4606926022743</v>
      </c>
      <c r="BS80" t="str">
        <f t="shared" si="13"/>
        <v>Gabon</v>
      </c>
      <c r="BU80">
        <f t="shared" si="14"/>
        <v>10716.202583086206</v>
      </c>
      <c r="BV80">
        <f t="shared" si="15"/>
        <v>52</v>
      </c>
      <c r="BW80">
        <f t="shared" si="16"/>
        <v>2011</v>
      </c>
    </row>
    <row r="81" spans="1:75">
      <c r="A81" t="s">
        <v>374</v>
      </c>
      <c r="B81">
        <f t="shared" si="17"/>
        <v>80</v>
      </c>
      <c r="C81" t="s">
        <v>539</v>
      </c>
      <c r="D81" t="s">
        <v>373</v>
      </c>
      <c r="E81" t="s">
        <v>545</v>
      </c>
      <c r="F81" t="s">
        <v>546</v>
      </c>
      <c r="G81">
        <v>1380.3062412625718</v>
      </c>
      <c r="H81">
        <v>1452.5447090135581</v>
      </c>
      <c r="I81">
        <v>1513.6514485492642</v>
      </c>
      <c r="J81">
        <v>1592.6144766156178</v>
      </c>
      <c r="K81">
        <v>1729.3999780356835</v>
      </c>
      <c r="L81">
        <v>1850.9547685549837</v>
      </c>
      <c r="M81">
        <v>1959.6278296212581</v>
      </c>
      <c r="N81">
        <v>2023.6275637111758</v>
      </c>
      <c r="O81">
        <v>1896.3867486073502</v>
      </c>
      <c r="P81">
        <v>2032.3470096450301</v>
      </c>
      <c r="Q81">
        <v>2347.5443177374741</v>
      </c>
      <c r="R81">
        <v>2649.8015138722335</v>
      </c>
      <c r="S81">
        <v>3030.4325141197723</v>
      </c>
      <c r="T81">
        <v>3426.2762205037789</v>
      </c>
      <c r="U81">
        <v>3665.8627976419029</v>
      </c>
      <c r="V81">
        <v>4299.7456179928358</v>
      </c>
      <c r="W81">
        <v>4138.1677876153472</v>
      </c>
      <c r="X81">
        <v>4681.4399317303796</v>
      </c>
      <c r="Y81">
        <v>5976.9381689999063</v>
      </c>
      <c r="Z81">
        <v>7804.7620805115466</v>
      </c>
      <c r="AA81">
        <v>10032.062080014974</v>
      </c>
      <c r="AB81">
        <v>9599.3062222196477</v>
      </c>
      <c r="AC81">
        <v>9146.0773570185174</v>
      </c>
      <c r="AD81">
        <v>8691.5188130651404</v>
      </c>
      <c r="AE81">
        <v>8179.1944406499106</v>
      </c>
      <c r="AF81">
        <v>8652.2165424759296</v>
      </c>
      <c r="AG81">
        <v>10611.112210095978</v>
      </c>
      <c r="AH81">
        <v>13118.586534629034</v>
      </c>
      <c r="AI81">
        <v>15987.168077568824</v>
      </c>
      <c r="AJ81">
        <v>16239.282196094424</v>
      </c>
      <c r="AK81">
        <v>19095.466998460779</v>
      </c>
      <c r="AL81">
        <v>19900.726650506862</v>
      </c>
      <c r="AM81">
        <v>20487.170785287846</v>
      </c>
      <c r="AN81">
        <v>18389.019567509866</v>
      </c>
      <c r="AO81">
        <v>19709.238098365302</v>
      </c>
      <c r="AP81">
        <v>22755.562122819483</v>
      </c>
      <c r="AQ81">
        <v>23947.958749578025</v>
      </c>
      <c r="AR81">
        <v>26357.527190469631</v>
      </c>
      <c r="AS81">
        <v>27759.334211102647</v>
      </c>
      <c r="AT81">
        <v>28154.371256164723</v>
      </c>
      <c r="AU81">
        <v>27769.931254999607</v>
      </c>
      <c r="AV81">
        <v>27284.224040609479</v>
      </c>
      <c r="AW81">
        <v>29603.46576361702</v>
      </c>
      <c r="AX81">
        <v>34007.888757414337</v>
      </c>
      <c r="AY81">
        <v>39824.761805377835</v>
      </c>
      <c r="AZ81">
        <v>41524.065535440408</v>
      </c>
      <c r="BA81">
        <v>44016.72641046557</v>
      </c>
      <c r="BB81">
        <v>49949.15488115394</v>
      </c>
      <c r="BC81">
        <v>46523.265453920183</v>
      </c>
      <c r="BD81">
        <v>38010.100450657577</v>
      </c>
      <c r="BE81">
        <v>38709.911662282932</v>
      </c>
      <c r="BF81">
        <v>41240.424855884936</v>
      </c>
      <c r="BG81">
        <v>41538.307261655333</v>
      </c>
      <c r="BH81">
        <v>42407.371014640194</v>
      </c>
      <c r="BI81">
        <v>46412.1172713997</v>
      </c>
      <c r="BJ81">
        <v>43929.690813102803</v>
      </c>
      <c r="BK81">
        <v>39899.3883948894</v>
      </c>
      <c r="BN81">
        <f t="shared" si="9"/>
        <v>17</v>
      </c>
      <c r="BO81">
        <f>VLOOKUP(A81,RUR.POP!$A$1:$BJ$265,62,FALSE)</f>
        <v>11266632</v>
      </c>
      <c r="BP81" t="str">
        <f t="shared" si="10"/>
        <v/>
      </c>
      <c r="BQ81" t="str">
        <f t="shared" si="11"/>
        <v/>
      </c>
      <c r="BR81">
        <f t="shared" si="12"/>
        <v>27769.931254999607</v>
      </c>
      <c r="BS81" t="str">
        <f t="shared" si="13"/>
        <v>United Kingdom</v>
      </c>
      <c r="BU81">
        <f t="shared" si="14"/>
        <v>49949.15488115394</v>
      </c>
      <c r="BV81">
        <f t="shared" si="15"/>
        <v>48</v>
      </c>
      <c r="BW81">
        <f t="shared" si="16"/>
        <v>2007</v>
      </c>
    </row>
    <row r="82" spans="1:75">
      <c r="A82" t="s">
        <v>372</v>
      </c>
      <c r="B82">
        <f t="shared" si="17"/>
        <v>81</v>
      </c>
      <c r="C82" t="s">
        <v>539</v>
      </c>
      <c r="D82" t="s">
        <v>371</v>
      </c>
      <c r="E82" t="s">
        <v>545</v>
      </c>
      <c r="F82" t="s">
        <v>546</v>
      </c>
      <c r="AK82">
        <v>1614.6401223991975</v>
      </c>
      <c r="AL82">
        <v>1314.670670204044</v>
      </c>
      <c r="AM82">
        <v>757.22354850535771</v>
      </c>
      <c r="AN82">
        <v>550.01554260922455</v>
      </c>
      <c r="AO82">
        <v>517.08708794089171</v>
      </c>
      <c r="AP82">
        <v>569.01813814329614</v>
      </c>
      <c r="AQ82">
        <v>670.46110480910249</v>
      </c>
      <c r="AR82">
        <v>774.68020329432318</v>
      </c>
      <c r="AS82">
        <v>805.27268452059752</v>
      </c>
      <c r="AT82">
        <v>628.86565164546619</v>
      </c>
      <c r="AU82">
        <v>691.99771010530242</v>
      </c>
      <c r="AV82">
        <v>733.9704142073474</v>
      </c>
      <c r="AW82">
        <v>779.38459347987737</v>
      </c>
      <c r="AX82">
        <v>928.01082271683686</v>
      </c>
      <c r="AY82">
        <v>1207.3672275029389</v>
      </c>
      <c r="AZ82">
        <v>1530.057520904985</v>
      </c>
      <c r="BA82">
        <v>1872.680416067152</v>
      </c>
      <c r="BB82">
        <v>2492.128779945273</v>
      </c>
      <c r="BC82">
        <v>3174.9490006864266</v>
      </c>
      <c r="BD82">
        <v>2706.5885115817332</v>
      </c>
      <c r="BE82">
        <v>2964.4770337308778</v>
      </c>
      <c r="BF82">
        <v>3725.0632212159171</v>
      </c>
      <c r="BG82">
        <v>4142.8691753654975</v>
      </c>
      <c r="BH82">
        <v>4274.3768570296097</v>
      </c>
      <c r="BI82">
        <v>4429.6500745149051</v>
      </c>
      <c r="BJ82">
        <v>3764.6409115903712</v>
      </c>
      <c r="BK82">
        <v>3853.6499035291508</v>
      </c>
      <c r="BN82">
        <f t="shared" si="9"/>
        <v>175</v>
      </c>
      <c r="BO82">
        <f>VLOOKUP(A82,RUR.POP!$A$1:$BJ$265,62,FALSE)</f>
        <v>1717350</v>
      </c>
      <c r="BP82" t="str">
        <f t="shared" si="10"/>
        <v/>
      </c>
      <c r="BQ82" t="str">
        <f t="shared" si="11"/>
        <v/>
      </c>
      <c r="BR82">
        <f t="shared" si="12"/>
        <v>691.99771010530242</v>
      </c>
      <c r="BS82" t="str">
        <f t="shared" si="13"/>
        <v>Georgia</v>
      </c>
      <c r="BU82">
        <f t="shared" si="14"/>
        <v>4429.6500745149051</v>
      </c>
      <c r="BV82">
        <f t="shared" si="15"/>
        <v>55</v>
      </c>
      <c r="BW82">
        <f t="shared" si="16"/>
        <v>2014</v>
      </c>
    </row>
    <row r="83" spans="1:75">
      <c r="A83" t="s">
        <v>370</v>
      </c>
      <c r="B83">
        <f t="shared" si="17"/>
        <v>82</v>
      </c>
      <c r="C83" t="s">
        <v>539</v>
      </c>
      <c r="D83" t="s">
        <v>369</v>
      </c>
      <c r="E83" t="s">
        <v>545</v>
      </c>
      <c r="F83" t="s">
        <v>546</v>
      </c>
      <c r="G83">
        <v>182.97919121229214</v>
      </c>
      <c r="H83">
        <v>189.71338033378635</v>
      </c>
      <c r="I83">
        <v>195.11998853899021</v>
      </c>
      <c r="J83">
        <v>210.96897849835656</v>
      </c>
      <c r="K83">
        <v>230.43119990765098</v>
      </c>
      <c r="L83">
        <v>266.3186457984508</v>
      </c>
      <c r="M83">
        <v>269.45923557261858</v>
      </c>
      <c r="N83">
        <v>216.84142575525183</v>
      </c>
      <c r="O83">
        <v>202.76188570907834</v>
      </c>
      <c r="P83">
        <v>233.65124196695672</v>
      </c>
      <c r="Q83">
        <v>257.65185163870348</v>
      </c>
      <c r="R83">
        <v>273.82279640919518</v>
      </c>
      <c r="S83">
        <v>232.53991353238061</v>
      </c>
      <c r="T83">
        <v>263.68596396970935</v>
      </c>
      <c r="U83">
        <v>301.3667987228709</v>
      </c>
      <c r="V83">
        <v>285.82952471667426</v>
      </c>
      <c r="W83">
        <v>275.87789542448309</v>
      </c>
      <c r="X83">
        <v>312.99931318479111</v>
      </c>
      <c r="Y83">
        <v>353.70887309950564</v>
      </c>
      <c r="Z83">
        <v>381.0361958319246</v>
      </c>
      <c r="AA83">
        <v>411.51791658506488</v>
      </c>
      <c r="AB83">
        <v>379.79777777412414</v>
      </c>
      <c r="AC83">
        <v>351.31938923471563</v>
      </c>
      <c r="AD83">
        <v>341.08721662711088</v>
      </c>
      <c r="AE83">
        <v>358.39681899973573</v>
      </c>
      <c r="AF83">
        <v>354.21998984186132</v>
      </c>
      <c r="AG83">
        <v>437.07824126953244</v>
      </c>
      <c r="AH83">
        <v>376.43180036064405</v>
      </c>
      <c r="AI83">
        <v>375.18122447695004</v>
      </c>
      <c r="AJ83">
        <v>368.96239701982216</v>
      </c>
      <c r="AK83">
        <v>402.58888165101899</v>
      </c>
      <c r="AL83">
        <v>438.61431929596756</v>
      </c>
      <c r="AM83">
        <v>414.76734078261887</v>
      </c>
      <c r="AN83">
        <v>375.32043531027495</v>
      </c>
      <c r="AO83">
        <v>333.4049391914665</v>
      </c>
      <c r="AP83">
        <v>385.73731953166333</v>
      </c>
      <c r="AQ83">
        <v>403.53444053187536</v>
      </c>
      <c r="AR83">
        <v>391.35567997148246</v>
      </c>
      <c r="AS83">
        <v>414.76846099532912</v>
      </c>
      <c r="AT83">
        <v>417.76799072897933</v>
      </c>
      <c r="AU83">
        <v>263.11246786607722</v>
      </c>
      <c r="AV83">
        <v>273.6596668467883</v>
      </c>
      <c r="AW83">
        <v>309.48447025704309</v>
      </c>
      <c r="AX83">
        <v>373.28155368595532</v>
      </c>
      <c r="AY83">
        <v>423.19363891576529</v>
      </c>
      <c r="AZ83">
        <v>498.17239036240244</v>
      </c>
      <c r="BA83">
        <v>922.93516768545044</v>
      </c>
      <c r="BB83">
        <v>1090.6867177146823</v>
      </c>
      <c r="BC83">
        <v>1224.4015535023714</v>
      </c>
      <c r="BD83">
        <v>1086.765038363189</v>
      </c>
      <c r="BE83">
        <v>1312.6075573102514</v>
      </c>
      <c r="BF83">
        <v>1574.9786533121076</v>
      </c>
      <c r="BG83">
        <v>1629.8002222250518</v>
      </c>
      <c r="BH83">
        <v>1814.4922970219995</v>
      </c>
      <c r="BI83">
        <v>1432.2279425605045</v>
      </c>
      <c r="BJ83">
        <v>1361.1139050483957</v>
      </c>
      <c r="BK83">
        <v>1513.4610343274487</v>
      </c>
      <c r="BN83">
        <f t="shared" si="9"/>
        <v>228</v>
      </c>
      <c r="BO83">
        <f>VLOOKUP(A83,RUR.POP!$A$1:$BJ$265,62,FALSE)</f>
        <v>12782725</v>
      </c>
      <c r="BP83" t="str">
        <f t="shared" si="10"/>
        <v/>
      </c>
      <c r="BQ83" t="str">
        <f t="shared" si="11"/>
        <v/>
      </c>
      <c r="BR83">
        <f t="shared" si="12"/>
        <v>263.11246786607722</v>
      </c>
      <c r="BS83" t="str">
        <f t="shared" si="13"/>
        <v>Ghana</v>
      </c>
      <c r="BU83">
        <f t="shared" si="14"/>
        <v>1814.4922970219995</v>
      </c>
      <c r="BV83">
        <f t="shared" si="15"/>
        <v>54</v>
      </c>
      <c r="BW83">
        <f t="shared" si="16"/>
        <v>2013</v>
      </c>
    </row>
    <row r="84" spans="1:75">
      <c r="A84" t="s">
        <v>368</v>
      </c>
      <c r="B84">
        <f t="shared" si="17"/>
        <v>83</v>
      </c>
      <c r="C84" t="s">
        <v>539</v>
      </c>
      <c r="D84" t="s">
        <v>367</v>
      </c>
      <c r="E84" t="s">
        <v>545</v>
      </c>
      <c r="F84" t="s">
        <v>546</v>
      </c>
      <c r="BN84" t="str">
        <f t="shared" si="9"/>
        <v/>
      </c>
      <c r="BO84">
        <f>VLOOKUP(A84,RUR.POP!$A$1:$BJ$265,62,FALSE)</f>
        <v>0</v>
      </c>
      <c r="BP84" t="str">
        <f t="shared" si="10"/>
        <v/>
      </c>
      <c r="BQ84" t="str">
        <f t="shared" si="11"/>
        <v/>
      </c>
      <c r="BR84">
        <f t="shared" si="12"/>
        <v>0</v>
      </c>
      <c r="BS84" t="str">
        <f t="shared" si="13"/>
        <v>Gibraltar</v>
      </c>
      <c r="BU84">
        <f t="shared" si="14"/>
        <v>0</v>
      </c>
      <c r="BV84" t="e">
        <f t="shared" si="15"/>
        <v>#N/A</v>
      </c>
      <c r="BW84" t="e">
        <f t="shared" si="16"/>
        <v>#N/A</v>
      </c>
    </row>
    <row r="85" spans="1:75">
      <c r="A85" t="s">
        <v>366</v>
      </c>
      <c r="B85">
        <f t="shared" si="17"/>
        <v>84</v>
      </c>
      <c r="C85" t="s">
        <v>539</v>
      </c>
      <c r="D85" t="s">
        <v>365</v>
      </c>
      <c r="E85" t="s">
        <v>545</v>
      </c>
      <c r="F85" t="s">
        <v>546</v>
      </c>
      <c r="AG85">
        <v>367.62438377323286</v>
      </c>
      <c r="AH85">
        <v>379.36346858829188</v>
      </c>
      <c r="AI85">
        <v>429.22527674314057</v>
      </c>
      <c r="AJ85">
        <v>421.44793698128774</v>
      </c>
      <c r="AK85">
        <v>441.41279326494271</v>
      </c>
      <c r="AL85">
        <v>472.9737936402384</v>
      </c>
      <c r="AM85">
        <v>485.97484910303552</v>
      </c>
      <c r="AN85">
        <v>457.76284875086429</v>
      </c>
      <c r="AO85">
        <v>448.44756423013968</v>
      </c>
      <c r="AP85">
        <v>469.27610142222966</v>
      </c>
      <c r="AQ85">
        <v>475.74639189719716</v>
      </c>
      <c r="AR85">
        <v>453.8011509589478</v>
      </c>
      <c r="AS85">
        <v>421.99820340455716</v>
      </c>
      <c r="AT85">
        <v>399.97396436699859</v>
      </c>
      <c r="AU85">
        <v>340.05169175048718</v>
      </c>
      <c r="AV85">
        <v>315.83980032372591</v>
      </c>
      <c r="AW85">
        <v>322.81117097408884</v>
      </c>
      <c r="AX85">
        <v>370.1931781161507</v>
      </c>
      <c r="AY85">
        <v>386.32882825339732</v>
      </c>
      <c r="AZ85">
        <v>303.42449798582049</v>
      </c>
      <c r="BA85">
        <v>296.68030820050427</v>
      </c>
      <c r="BB85">
        <v>409.45677496523376</v>
      </c>
      <c r="BC85">
        <v>437.44672382104085</v>
      </c>
      <c r="BD85">
        <v>436.68955388959989</v>
      </c>
      <c r="BE85">
        <v>438.75133456901187</v>
      </c>
      <c r="BF85">
        <v>459.20090124501615</v>
      </c>
      <c r="BG85">
        <v>502.34856462290526</v>
      </c>
      <c r="BH85">
        <v>540.16932042539634</v>
      </c>
      <c r="BI85">
        <v>561.09973873217939</v>
      </c>
      <c r="BJ85">
        <v>554.0408766440512</v>
      </c>
      <c r="BK85">
        <v>508.14507842728756</v>
      </c>
      <c r="BN85">
        <f t="shared" si="9"/>
        <v>217</v>
      </c>
      <c r="BO85">
        <f>VLOOKUP(A85,RUR.POP!$A$1:$BJ$265,62,FALSE)</f>
        <v>7728735</v>
      </c>
      <c r="BP85" t="str">
        <f t="shared" si="10"/>
        <v/>
      </c>
      <c r="BQ85" t="str">
        <f t="shared" si="11"/>
        <v/>
      </c>
      <c r="BR85">
        <f t="shared" si="12"/>
        <v>340.05169175048718</v>
      </c>
      <c r="BS85" t="str">
        <f t="shared" si="13"/>
        <v>Guinea</v>
      </c>
      <c r="BU85">
        <f t="shared" si="14"/>
        <v>561.09973873217939</v>
      </c>
      <c r="BV85">
        <f t="shared" si="15"/>
        <v>55</v>
      </c>
      <c r="BW85">
        <f t="shared" si="16"/>
        <v>2014</v>
      </c>
    </row>
    <row r="86" spans="1:75">
      <c r="A86" t="s">
        <v>364</v>
      </c>
      <c r="B86">
        <f t="shared" si="17"/>
        <v>85</v>
      </c>
      <c r="C86" t="s">
        <v>539</v>
      </c>
      <c r="D86" t="s">
        <v>363</v>
      </c>
      <c r="E86" t="s">
        <v>545</v>
      </c>
      <c r="F86" t="s">
        <v>546</v>
      </c>
      <c r="M86">
        <v>108.31582561328236</v>
      </c>
      <c r="N86">
        <v>112.15707189546816</v>
      </c>
      <c r="O86">
        <v>96.732529366024593</v>
      </c>
      <c r="P86">
        <v>103.64600732349207</v>
      </c>
      <c r="Q86">
        <v>116.92061381309007</v>
      </c>
      <c r="R86">
        <v>121.09807814743991</v>
      </c>
      <c r="S86">
        <v>124.67161812991716</v>
      </c>
      <c r="T86">
        <v>153.4883771617092</v>
      </c>
      <c r="U86">
        <v>189.50595329472023</v>
      </c>
      <c r="V86">
        <v>221.04999735907612</v>
      </c>
      <c r="W86">
        <v>209.14911659167902</v>
      </c>
      <c r="X86">
        <v>250.25369524556876</v>
      </c>
      <c r="Y86">
        <v>302.61960583817108</v>
      </c>
      <c r="Z86">
        <v>353.94668874519272</v>
      </c>
      <c r="AA86">
        <v>398.89654977369804</v>
      </c>
      <c r="AB86">
        <v>349.79308931941279</v>
      </c>
      <c r="AC86">
        <v>333.30478696690358</v>
      </c>
      <c r="AD86">
        <v>317.04473391439643</v>
      </c>
      <c r="AE86">
        <v>252.94221960044405</v>
      </c>
      <c r="AF86">
        <v>308.32684742316121</v>
      </c>
      <c r="AG86">
        <v>242.17176268676118</v>
      </c>
      <c r="AH86">
        <v>274.36839325330089</v>
      </c>
      <c r="AI86">
        <v>316.31946649641355</v>
      </c>
      <c r="AJ86">
        <v>322.44630522611652</v>
      </c>
      <c r="AK86">
        <v>345.85581007643799</v>
      </c>
      <c r="AL86">
        <v>727.03466099802586</v>
      </c>
      <c r="AM86">
        <v>729.04188807737467</v>
      </c>
      <c r="AN86">
        <v>748.78420963172186</v>
      </c>
      <c r="AO86">
        <v>719.97570726113656</v>
      </c>
      <c r="AP86">
        <v>737.17879138995136</v>
      </c>
      <c r="AQ86">
        <v>773.4393371450102</v>
      </c>
      <c r="AR86">
        <v>712.33187805591206</v>
      </c>
      <c r="AS86">
        <v>723.79482957967423</v>
      </c>
      <c r="AT86">
        <v>681.53741788134732</v>
      </c>
      <c r="AU86">
        <v>635.56375841510408</v>
      </c>
      <c r="AV86">
        <v>541.05589131049453</v>
      </c>
      <c r="AW86">
        <v>440.9474785921052</v>
      </c>
      <c r="AX86">
        <v>359.65217805717583</v>
      </c>
      <c r="AY86">
        <v>413.83987733947413</v>
      </c>
      <c r="AZ86">
        <v>432.19290606687406</v>
      </c>
      <c r="BA86">
        <v>439.34236737960833</v>
      </c>
      <c r="BB86">
        <v>519.04527937353043</v>
      </c>
      <c r="BC86">
        <v>607.94797350702652</v>
      </c>
      <c r="BD86">
        <v>549.31795600010344</v>
      </c>
      <c r="BE86">
        <v>562.85175266216879</v>
      </c>
      <c r="BF86">
        <v>517.79420625378782</v>
      </c>
      <c r="BG86">
        <v>506.38534329522099</v>
      </c>
      <c r="BH86">
        <v>486.07952471243362</v>
      </c>
      <c r="BI86">
        <v>442.74668993298133</v>
      </c>
      <c r="BJ86">
        <v>474.71655871974855</v>
      </c>
      <c r="BK86">
        <v>473.19043627423974</v>
      </c>
      <c r="BN86">
        <f t="shared" si="9"/>
        <v>180</v>
      </c>
      <c r="BO86">
        <f>VLOOKUP(A86,RUR.POP!$A$1:$BJ$265,62,FALSE)</f>
        <v>810834</v>
      </c>
      <c r="BP86" t="str">
        <f t="shared" si="10"/>
        <v/>
      </c>
      <c r="BQ86" t="str">
        <f t="shared" si="11"/>
        <v/>
      </c>
      <c r="BR86">
        <f t="shared" si="12"/>
        <v>635.56375841510408</v>
      </c>
      <c r="BS86" t="str">
        <f t="shared" si="13"/>
        <v>Gambia, The</v>
      </c>
      <c r="BU86">
        <f t="shared" si="14"/>
        <v>773.4393371450102</v>
      </c>
      <c r="BV86">
        <f t="shared" si="15"/>
        <v>37</v>
      </c>
      <c r="BW86">
        <f t="shared" si="16"/>
        <v>1996</v>
      </c>
    </row>
    <row r="87" spans="1:75">
      <c r="A87" t="s">
        <v>362</v>
      </c>
      <c r="B87">
        <f t="shared" si="17"/>
        <v>86</v>
      </c>
      <c r="C87" t="s">
        <v>539</v>
      </c>
      <c r="D87" t="s">
        <v>361</v>
      </c>
      <c r="E87" t="s">
        <v>545</v>
      </c>
      <c r="F87" t="s">
        <v>546</v>
      </c>
      <c r="Q87">
        <v>110.60776683729932</v>
      </c>
      <c r="R87">
        <v>108.14376355287555</v>
      </c>
      <c r="S87">
        <v>118.27917918168639</v>
      </c>
      <c r="T87">
        <v>118.17612165882424</v>
      </c>
      <c r="U87">
        <v>128.4556489051472</v>
      </c>
      <c r="V87">
        <v>139.99992313047619</v>
      </c>
      <c r="W87">
        <v>143.32159546513418</v>
      </c>
      <c r="X87">
        <v>146.13361635047363</v>
      </c>
      <c r="Y87">
        <v>155.57087716425011</v>
      </c>
      <c r="Z87">
        <v>149.58177821255927</v>
      </c>
      <c r="AA87">
        <v>138.16979215441626</v>
      </c>
      <c r="AB87">
        <v>189.97009196602323</v>
      </c>
      <c r="AC87">
        <v>198.78707299538345</v>
      </c>
      <c r="AD87">
        <v>191.51744362923174</v>
      </c>
      <c r="AE87">
        <v>157.92355406870348</v>
      </c>
      <c r="AF87">
        <v>159.92753060280674</v>
      </c>
      <c r="AG87">
        <v>141.29920244402211</v>
      </c>
      <c r="AH87">
        <v>184.22343176321252</v>
      </c>
      <c r="AI87">
        <v>170.29198307009275</v>
      </c>
      <c r="AJ87">
        <v>215.61831469614597</v>
      </c>
      <c r="AK87">
        <v>241.00248499398469</v>
      </c>
      <c r="AL87">
        <v>247.93842117691835</v>
      </c>
      <c r="AM87">
        <v>212.94080985469253</v>
      </c>
      <c r="AN87">
        <v>217.60753229401615</v>
      </c>
      <c r="AO87">
        <v>211.59525761428998</v>
      </c>
      <c r="AP87">
        <v>223.34184013662409</v>
      </c>
      <c r="AQ87">
        <v>233.30956069410337</v>
      </c>
      <c r="AR87">
        <v>227.63826795621864</v>
      </c>
      <c r="AS87">
        <v>172.06014875812082</v>
      </c>
      <c r="AT87">
        <v>183.85301053758428</v>
      </c>
      <c r="AU87">
        <v>297.75194428871811</v>
      </c>
      <c r="AV87">
        <v>309.48674900111143</v>
      </c>
      <c r="AW87">
        <v>321.48132039298179</v>
      </c>
      <c r="AX87">
        <v>360.57185853429854</v>
      </c>
      <c r="AY87">
        <v>393.31382436744849</v>
      </c>
      <c r="AZ87">
        <v>424.95345849238464</v>
      </c>
      <c r="BA87">
        <v>418.94450039341422</v>
      </c>
      <c r="BB87">
        <v>481.06949759664212</v>
      </c>
      <c r="BC87">
        <v>583.54456216882738</v>
      </c>
      <c r="BD87">
        <v>544.22207787562252</v>
      </c>
      <c r="BE87">
        <v>543.95741084337726</v>
      </c>
      <c r="BF87">
        <v>692.60099889733476</v>
      </c>
      <c r="BG87">
        <v>607.7518832913554</v>
      </c>
      <c r="BH87">
        <v>610.56630470340076</v>
      </c>
      <c r="BI87">
        <v>642.6256153521806</v>
      </c>
      <c r="BJ87">
        <v>596.87171887261036</v>
      </c>
      <c r="BK87">
        <v>620.21476474355188</v>
      </c>
      <c r="BN87">
        <f t="shared" si="9"/>
        <v>223</v>
      </c>
      <c r="BO87">
        <f>VLOOKUP(A87,RUR.POP!$A$1:$BJ$265,62,FALSE)</f>
        <v>906142</v>
      </c>
      <c r="BP87" t="str">
        <f t="shared" si="10"/>
        <v/>
      </c>
      <c r="BQ87" t="str">
        <f t="shared" si="11"/>
        <v/>
      </c>
      <c r="BR87">
        <f t="shared" si="12"/>
        <v>297.75194428871811</v>
      </c>
      <c r="BS87" t="str">
        <f t="shared" si="13"/>
        <v>Guinea-Bissau</v>
      </c>
      <c r="BU87">
        <f t="shared" si="14"/>
        <v>692.60099889733476</v>
      </c>
      <c r="BV87">
        <f t="shared" si="15"/>
        <v>52</v>
      </c>
      <c r="BW87">
        <f t="shared" si="16"/>
        <v>2011</v>
      </c>
    </row>
    <row r="88" spans="1:75">
      <c r="A88" t="s">
        <v>360</v>
      </c>
      <c r="B88">
        <f t="shared" si="17"/>
        <v>87</v>
      </c>
      <c r="C88" t="s">
        <v>539</v>
      </c>
      <c r="D88" t="s">
        <v>359</v>
      </c>
      <c r="E88" t="s">
        <v>545</v>
      </c>
      <c r="F88" t="s">
        <v>546</v>
      </c>
      <c r="I88">
        <v>34.74142752269109</v>
      </c>
      <c r="J88">
        <v>40.66082689429377</v>
      </c>
      <c r="K88">
        <v>46.830516052343818</v>
      </c>
      <c r="L88">
        <v>233.41480530841591</v>
      </c>
      <c r="M88">
        <v>242.60359183902725</v>
      </c>
      <c r="N88">
        <v>246.44713376744573</v>
      </c>
      <c r="O88">
        <v>224.03721122499434</v>
      </c>
      <c r="P88">
        <v>219.5247223052848</v>
      </c>
      <c r="Q88">
        <v>216.40516311250207</v>
      </c>
      <c r="R88">
        <v>215.2942484628629</v>
      </c>
      <c r="S88">
        <v>223.62458170688163</v>
      </c>
      <c r="T88">
        <v>288.95786049382269</v>
      </c>
      <c r="U88">
        <v>349.48320766135816</v>
      </c>
      <c r="V88">
        <v>401.52780739888027</v>
      </c>
      <c r="W88">
        <v>411.00521795907071</v>
      </c>
      <c r="X88">
        <v>421.55336766633042</v>
      </c>
      <c r="AA88">
        <v>198.34673758445254</v>
      </c>
      <c r="AB88">
        <v>136.01057103598563</v>
      </c>
      <c r="AC88">
        <v>152.41588666003355</v>
      </c>
      <c r="AD88">
        <v>141.32270275106117</v>
      </c>
      <c r="AE88">
        <v>148.84057431117762</v>
      </c>
      <c r="AF88">
        <v>173.0823549149126</v>
      </c>
      <c r="AG88">
        <v>203.19819148590619</v>
      </c>
      <c r="AH88">
        <v>239.24220211811749</v>
      </c>
      <c r="AI88">
        <v>249.88358518944023</v>
      </c>
      <c r="AJ88">
        <v>213.13179322921428</v>
      </c>
      <c r="AK88">
        <v>262.66945584199198</v>
      </c>
      <c r="AL88">
        <v>251.70220431722987</v>
      </c>
      <c r="AM88">
        <v>295.96347639787729</v>
      </c>
      <c r="AN88">
        <v>289.08840899211157</v>
      </c>
      <c r="AO88">
        <v>206.93640804270964</v>
      </c>
      <c r="AP88">
        <v>280.96953133932237</v>
      </c>
      <c r="AQ88">
        <v>443.63259555029515</v>
      </c>
      <c r="AR88">
        <v>812.17152276819218</v>
      </c>
      <c r="AS88">
        <v>654.14731020769591</v>
      </c>
      <c r="AT88">
        <v>1052.8528178698484</v>
      </c>
      <c r="AU88">
        <v>1702.6849010027554</v>
      </c>
      <c r="AV88">
        <v>2283.8790394389453</v>
      </c>
      <c r="AW88">
        <v>2711.1701141691369</v>
      </c>
      <c r="AX88">
        <v>3577.1761965953447</v>
      </c>
      <c r="AY88">
        <v>6085.3489069204024</v>
      </c>
      <c r="AZ88">
        <v>10850.633344626145</v>
      </c>
      <c r="BA88">
        <v>12732.027586962196</v>
      </c>
      <c r="BB88">
        <v>15761.839128277874</v>
      </c>
      <c r="BC88">
        <v>22742.38159080116</v>
      </c>
      <c r="BD88">
        <v>16530.209372913436</v>
      </c>
      <c r="BE88">
        <v>17136.445675758332</v>
      </c>
      <c r="BF88">
        <v>21451.886170906906</v>
      </c>
      <c r="BG88">
        <v>21557.652799910902</v>
      </c>
      <c r="BH88">
        <v>20246.993082662477</v>
      </c>
      <c r="BI88">
        <v>19002.597326713905</v>
      </c>
      <c r="BJ88">
        <v>10347.312572597089</v>
      </c>
      <c r="BK88">
        <v>8333.2382631199598</v>
      </c>
      <c r="BN88">
        <f t="shared" si="9"/>
        <v>128</v>
      </c>
      <c r="BO88">
        <f>VLOOKUP(A88,RUR.POP!$A$1:$BJ$265,62,FALSE)</f>
        <v>731636</v>
      </c>
      <c r="BP88" t="str">
        <f t="shared" si="10"/>
        <v/>
      </c>
      <c r="BQ88" t="str">
        <f t="shared" si="11"/>
        <v/>
      </c>
      <c r="BR88">
        <f t="shared" si="12"/>
        <v>1702.6849010027554</v>
      </c>
      <c r="BS88" t="str">
        <f t="shared" si="13"/>
        <v>Equatorial Guinea</v>
      </c>
      <c r="BU88">
        <f t="shared" si="14"/>
        <v>22742.38159080116</v>
      </c>
      <c r="BV88">
        <f t="shared" si="15"/>
        <v>49</v>
      </c>
      <c r="BW88">
        <f t="shared" si="16"/>
        <v>2008</v>
      </c>
    </row>
    <row r="89" spans="1:75">
      <c r="A89" t="s">
        <v>358</v>
      </c>
      <c r="B89">
        <f t="shared" si="17"/>
        <v>88</v>
      </c>
      <c r="C89" t="s">
        <v>539</v>
      </c>
      <c r="D89" t="s">
        <v>357</v>
      </c>
      <c r="E89" t="s">
        <v>545</v>
      </c>
      <c r="F89" t="s">
        <v>546</v>
      </c>
      <c r="G89">
        <v>533.68638123264873</v>
      </c>
      <c r="H89">
        <v>597.28732101232174</v>
      </c>
      <c r="I89">
        <v>630.6139412938104</v>
      </c>
      <c r="J89">
        <v>701.62041775284979</v>
      </c>
      <c r="K89">
        <v>784.95434843291764</v>
      </c>
      <c r="L89">
        <v>888.92199790532152</v>
      </c>
      <c r="M89">
        <v>981.65239447005251</v>
      </c>
      <c r="N89">
        <v>1052.1209927656578</v>
      </c>
      <c r="O89">
        <v>1134.3561514753821</v>
      </c>
      <c r="P89">
        <v>1284.2123155908214</v>
      </c>
      <c r="Q89">
        <v>1494.3878552534879</v>
      </c>
      <c r="R89">
        <v>1652.3265992594959</v>
      </c>
      <c r="S89">
        <v>1899.675272514703</v>
      </c>
      <c r="T89">
        <v>2502.81435849334</v>
      </c>
      <c r="U89">
        <v>2828.7484321973529</v>
      </c>
      <c r="V89">
        <v>3153.2353057471651</v>
      </c>
      <c r="W89">
        <v>3390.5454835929568</v>
      </c>
      <c r="X89">
        <v>3886.3742527091495</v>
      </c>
      <c r="Y89">
        <v>4694.6336833478144</v>
      </c>
      <c r="Z89">
        <v>5705.9492741993145</v>
      </c>
      <c r="AA89">
        <v>5893.6618097916071</v>
      </c>
      <c r="AB89">
        <v>5380.2676828435415</v>
      </c>
      <c r="AC89">
        <v>5579.234771589824</v>
      </c>
      <c r="AD89">
        <v>5019.8786526613194</v>
      </c>
      <c r="AE89">
        <v>4852.565728473297</v>
      </c>
      <c r="AF89">
        <v>4813.7111799106851</v>
      </c>
      <c r="AG89">
        <v>5656.5053560680972</v>
      </c>
      <c r="AH89">
        <v>6564.884502608129</v>
      </c>
      <c r="AI89">
        <v>7598.0280533499363</v>
      </c>
      <c r="AJ89">
        <v>7846.67816401445</v>
      </c>
      <c r="AK89">
        <v>9600.1851296596851</v>
      </c>
      <c r="AL89">
        <v>10188.36978012384</v>
      </c>
      <c r="AM89">
        <v>11176.458436251656</v>
      </c>
      <c r="AN89">
        <v>10401.982986191446</v>
      </c>
      <c r="AO89">
        <v>11091.283860637564</v>
      </c>
      <c r="AP89">
        <v>12959.324318661924</v>
      </c>
      <c r="AQ89">
        <v>13749.115152099628</v>
      </c>
      <c r="AR89">
        <v>13427.832493794536</v>
      </c>
      <c r="AS89">
        <v>13472.137641527637</v>
      </c>
      <c r="AT89">
        <v>13245.189463412058</v>
      </c>
      <c r="AU89">
        <v>12042.953731099451</v>
      </c>
      <c r="AV89">
        <v>12538.178827836149</v>
      </c>
      <c r="AW89">
        <v>14110.313391107757</v>
      </c>
      <c r="AX89">
        <v>18477.578411926999</v>
      </c>
      <c r="AY89">
        <v>21955.104091159461</v>
      </c>
      <c r="AZ89">
        <v>22551.735744099024</v>
      </c>
      <c r="BA89">
        <v>24801.15780650351</v>
      </c>
      <c r="BB89">
        <v>28827.326355522353</v>
      </c>
      <c r="BC89">
        <v>31997.282010881332</v>
      </c>
      <c r="BD89">
        <v>29710.970295028441</v>
      </c>
      <c r="BE89">
        <v>26917.758978725371</v>
      </c>
      <c r="BF89">
        <v>25916.293528935083</v>
      </c>
      <c r="BG89">
        <v>22242.681934770993</v>
      </c>
      <c r="BH89">
        <v>21874.819504166666</v>
      </c>
      <c r="BI89">
        <v>21673.781070222467</v>
      </c>
      <c r="BJ89">
        <v>18007.789908868908</v>
      </c>
      <c r="BK89">
        <v>18103.969322402547</v>
      </c>
      <c r="BN89">
        <f t="shared" si="9"/>
        <v>52</v>
      </c>
      <c r="BO89">
        <f>VLOOKUP(A89,RUR.POP!$A$1:$BJ$265,62,FALSE)</f>
        <v>2328926</v>
      </c>
      <c r="BP89" t="str">
        <f t="shared" si="10"/>
        <v/>
      </c>
      <c r="BQ89" t="str">
        <f t="shared" si="11"/>
        <v/>
      </c>
      <c r="BR89">
        <f t="shared" si="12"/>
        <v>12042.953731099451</v>
      </c>
      <c r="BS89" t="str">
        <f t="shared" si="13"/>
        <v>Greece</v>
      </c>
      <c r="BU89">
        <f t="shared" si="14"/>
        <v>31997.282010881332</v>
      </c>
      <c r="BV89">
        <f t="shared" si="15"/>
        <v>49</v>
      </c>
      <c r="BW89">
        <f t="shared" si="16"/>
        <v>2008</v>
      </c>
    </row>
    <row r="90" spans="1:75">
      <c r="A90" t="s">
        <v>356</v>
      </c>
      <c r="B90">
        <f t="shared" si="17"/>
        <v>89</v>
      </c>
      <c r="C90" t="s">
        <v>539</v>
      </c>
      <c r="D90" t="s">
        <v>355</v>
      </c>
      <c r="E90" t="s">
        <v>545</v>
      </c>
      <c r="F90" t="s">
        <v>546</v>
      </c>
      <c r="X90">
        <v>792.76252090376545</v>
      </c>
      <c r="Y90">
        <v>991.57305015320333</v>
      </c>
      <c r="Z90">
        <v>1154.4165186322623</v>
      </c>
      <c r="AA90">
        <v>1246.0025508346389</v>
      </c>
      <c r="AB90">
        <v>1276.9058747613929</v>
      </c>
      <c r="AC90">
        <v>1347.4513110827038</v>
      </c>
      <c r="AD90">
        <v>1373.1682265168747</v>
      </c>
      <c r="AE90">
        <v>1478.4111047525951</v>
      </c>
      <c r="AF90">
        <v>1678.8626827736589</v>
      </c>
      <c r="AG90">
        <v>1873.2165262933265</v>
      </c>
      <c r="AH90">
        <v>2163.5094549167802</v>
      </c>
      <c r="AI90">
        <v>2410.2865911739891</v>
      </c>
      <c r="AJ90">
        <v>2759.6820677639103</v>
      </c>
      <c r="AK90">
        <v>2888.3475064441586</v>
      </c>
      <c r="AL90">
        <v>3118.1485474941423</v>
      </c>
      <c r="AM90">
        <v>3191.01685143651</v>
      </c>
      <c r="AN90">
        <v>3151.540541813366</v>
      </c>
      <c r="AO90">
        <v>3270.5780207046741</v>
      </c>
      <c r="AP90">
        <v>3413.0220308583484</v>
      </c>
      <c r="AQ90">
        <v>3640.1388980750262</v>
      </c>
      <c r="AR90">
        <v>3878.3903198703142</v>
      </c>
      <c r="AS90">
        <v>4401.4213829856071</v>
      </c>
      <c r="AT90">
        <v>4751.5759890526751</v>
      </c>
      <c r="AU90">
        <v>5117.5899228527169</v>
      </c>
      <c r="AV90">
        <v>5109.958715207662</v>
      </c>
      <c r="AW90">
        <v>5292.2323792940824</v>
      </c>
      <c r="AX90">
        <v>5773.0735766291318</v>
      </c>
      <c r="AY90">
        <v>5836.1770631292138</v>
      </c>
      <c r="AZ90">
        <v>6754.5123925079042</v>
      </c>
      <c r="BA90">
        <v>6764.7228669512433</v>
      </c>
      <c r="BB90">
        <v>7322.5968617237704</v>
      </c>
      <c r="BC90">
        <v>7946.9443464440092</v>
      </c>
      <c r="BD90">
        <v>7395.0881252503541</v>
      </c>
      <c r="BE90">
        <v>7365.6666592364027</v>
      </c>
      <c r="BF90">
        <v>7410.4084384170037</v>
      </c>
      <c r="BG90">
        <v>7583.1870019069602</v>
      </c>
      <c r="BH90">
        <v>7955.6159847919744</v>
      </c>
      <c r="BI90">
        <v>8569.7769977574408</v>
      </c>
      <c r="BJ90">
        <v>9212.1928243362763</v>
      </c>
      <c r="BK90">
        <v>9469.2191806965802</v>
      </c>
      <c r="BN90">
        <f t="shared" si="9"/>
        <v>74</v>
      </c>
      <c r="BO90">
        <f>VLOOKUP(A90,RUR.POP!$A$1:$BJ$265,62,FALSE)</f>
        <v>69095</v>
      </c>
      <c r="BP90" t="str">
        <f t="shared" si="10"/>
        <v/>
      </c>
      <c r="BQ90" t="str">
        <f t="shared" si="11"/>
        <v/>
      </c>
      <c r="BR90">
        <f t="shared" si="12"/>
        <v>5117.5899228527169</v>
      </c>
      <c r="BS90" t="str">
        <f t="shared" si="13"/>
        <v>Grenada</v>
      </c>
      <c r="BU90">
        <f t="shared" si="14"/>
        <v>9469.2191806965802</v>
      </c>
      <c r="BV90">
        <f t="shared" si="15"/>
        <v>57</v>
      </c>
      <c r="BW90">
        <f t="shared" si="16"/>
        <v>2016</v>
      </c>
    </row>
    <row r="91" spans="1:75">
      <c r="A91" t="s">
        <v>354</v>
      </c>
      <c r="B91">
        <f t="shared" si="17"/>
        <v>90</v>
      </c>
      <c r="C91" t="s">
        <v>539</v>
      </c>
      <c r="D91" t="s">
        <v>353</v>
      </c>
      <c r="E91" t="s">
        <v>545</v>
      </c>
      <c r="F91" t="s">
        <v>546</v>
      </c>
      <c r="Q91">
        <v>1498.2764367816094</v>
      </c>
      <c r="R91">
        <v>1876.5032387468739</v>
      </c>
      <c r="S91">
        <v>2196.7117113453401</v>
      </c>
      <c r="T91">
        <v>2860.2805764011528</v>
      </c>
      <c r="U91">
        <v>3432.7060329127626</v>
      </c>
      <c r="V91">
        <v>4257.9497117540031</v>
      </c>
      <c r="W91">
        <v>4844.6763292742389</v>
      </c>
      <c r="X91">
        <v>5713.954919049921</v>
      </c>
      <c r="Y91">
        <v>7235.5497409832114</v>
      </c>
      <c r="Z91">
        <v>8480.6948268144788</v>
      </c>
      <c r="AA91">
        <v>9483.1730760734281</v>
      </c>
      <c r="AB91">
        <v>8544.0583286126312</v>
      </c>
      <c r="AC91">
        <v>7813.6906673353242</v>
      </c>
      <c r="AD91">
        <v>7988.1709586119987</v>
      </c>
      <c r="AE91">
        <v>7198.7022474938385</v>
      </c>
      <c r="AF91">
        <v>7760.8284044829525</v>
      </c>
      <c r="AG91">
        <v>11271.321429025213</v>
      </c>
      <c r="AH91">
        <v>14554.387538482588</v>
      </c>
      <c r="AI91">
        <v>16398.011093936289</v>
      </c>
      <c r="AJ91">
        <v>16813.683949148217</v>
      </c>
      <c r="AK91">
        <v>18326.805123460937</v>
      </c>
      <c r="AL91">
        <v>18315.196303158471</v>
      </c>
      <c r="AM91">
        <v>18768.930143719674</v>
      </c>
      <c r="AN91">
        <v>16797.45885628416</v>
      </c>
      <c r="AO91">
        <v>18123.963034820499</v>
      </c>
      <c r="AP91">
        <v>21665.701898367162</v>
      </c>
      <c r="AQ91">
        <v>21422.35754340472</v>
      </c>
      <c r="AR91">
        <v>19145.496036252338</v>
      </c>
      <c r="AS91">
        <v>20496.661371850987</v>
      </c>
      <c r="AT91">
        <v>20170.438416002744</v>
      </c>
      <c r="AU91">
        <v>19004.107291030436</v>
      </c>
      <c r="AV91">
        <v>19275.473337606632</v>
      </c>
      <c r="AW91">
        <v>20652.878328787829</v>
      </c>
      <c r="AX91">
        <v>24801.659030053579</v>
      </c>
      <c r="AY91">
        <v>28497.52016040148</v>
      </c>
      <c r="AZ91">
        <v>29088.826832653383</v>
      </c>
      <c r="BA91">
        <v>32035.080654273366</v>
      </c>
      <c r="BB91">
        <v>36232.682735712639</v>
      </c>
      <c r="BC91">
        <v>41022.994213563965</v>
      </c>
      <c r="BD91">
        <v>41277.467889295986</v>
      </c>
      <c r="BE91">
        <v>40532.508104966648</v>
      </c>
      <c r="BF91">
        <v>44212.441139830371</v>
      </c>
      <c r="BG91">
        <v>42398.63367256261</v>
      </c>
      <c r="BH91">
        <v>43967.150155046707</v>
      </c>
      <c r="BI91">
        <v>45317.114286793782</v>
      </c>
      <c r="BJ91">
        <v>39569.105790544134</v>
      </c>
      <c r="BN91">
        <f t="shared" si="9"/>
        <v>40</v>
      </c>
      <c r="BO91">
        <f>VLOOKUP(A91,RUR.POP!$A$1:$BJ$265,62,FALSE)</f>
        <v>7412</v>
      </c>
      <c r="BP91" t="str">
        <f t="shared" si="10"/>
        <v/>
      </c>
      <c r="BQ91" t="str">
        <f t="shared" si="11"/>
        <v/>
      </c>
      <c r="BR91">
        <f t="shared" si="12"/>
        <v>19004.107291030436</v>
      </c>
      <c r="BS91" t="str">
        <f t="shared" si="13"/>
        <v>Greenland</v>
      </c>
      <c r="BU91">
        <f t="shared" si="14"/>
        <v>45317.114286793782</v>
      </c>
      <c r="BV91">
        <f t="shared" si="15"/>
        <v>55</v>
      </c>
      <c r="BW91">
        <f t="shared" si="16"/>
        <v>2014</v>
      </c>
    </row>
    <row r="92" spans="1:75">
      <c r="A92" t="s">
        <v>352</v>
      </c>
      <c r="B92">
        <f t="shared" si="17"/>
        <v>91</v>
      </c>
      <c r="C92" t="s">
        <v>539</v>
      </c>
      <c r="D92" t="s">
        <v>351</v>
      </c>
      <c r="E92" t="s">
        <v>545</v>
      </c>
      <c r="F92" t="s">
        <v>546</v>
      </c>
      <c r="G92">
        <v>247.84198623189658</v>
      </c>
      <c r="H92">
        <v>248.308208470062</v>
      </c>
      <c r="I92">
        <v>256.16850672979933</v>
      </c>
      <c r="J92">
        <v>274.78995802424538</v>
      </c>
      <c r="K92">
        <v>274.6197897068833</v>
      </c>
      <c r="L92">
        <v>273.40401370428992</v>
      </c>
      <c r="M92">
        <v>277.41024461052757</v>
      </c>
      <c r="N92">
        <v>281.65280493058088</v>
      </c>
      <c r="O92">
        <v>303.20345130435845</v>
      </c>
      <c r="P92">
        <v>313.85895777010455</v>
      </c>
      <c r="Q92">
        <v>338.6820430211576</v>
      </c>
      <c r="R92">
        <v>343.36248892825512</v>
      </c>
      <c r="S92">
        <v>353.66091133870918</v>
      </c>
      <c r="T92">
        <v>420.86779817610858</v>
      </c>
      <c r="U92">
        <v>504.33046240636224</v>
      </c>
      <c r="V92">
        <v>566.68544271688199</v>
      </c>
      <c r="W92">
        <v>661.48789840729501</v>
      </c>
      <c r="X92">
        <v>810.0638886967381</v>
      </c>
      <c r="Y92">
        <v>875.49502401676614</v>
      </c>
      <c r="Z92">
        <v>971.35650904956208</v>
      </c>
      <c r="AA92">
        <v>1081.7250430049787</v>
      </c>
      <c r="AB92">
        <v>1152.8178040331679</v>
      </c>
      <c r="AC92">
        <v>1138.759740759383</v>
      </c>
      <c r="AD92">
        <v>1153.2376795992391</v>
      </c>
      <c r="AE92">
        <v>1177.4364510698074</v>
      </c>
      <c r="AF92">
        <v>1179.8035556727161</v>
      </c>
      <c r="AG92">
        <v>857.00946696654262</v>
      </c>
      <c r="AH92">
        <v>820.038346551519</v>
      </c>
      <c r="AI92">
        <v>886.80082718297342</v>
      </c>
      <c r="AJ92">
        <v>929.31405853682156</v>
      </c>
      <c r="AK92">
        <v>825.80738809737784</v>
      </c>
      <c r="AL92">
        <v>991.8622727277799</v>
      </c>
      <c r="AM92">
        <v>1075.4282171785292</v>
      </c>
      <c r="AN92">
        <v>1147.0264349739941</v>
      </c>
      <c r="AO92">
        <v>1276.3327268393007</v>
      </c>
      <c r="AP92">
        <v>1408.0321798613904</v>
      </c>
      <c r="AQ92">
        <v>1472.2769543930403</v>
      </c>
      <c r="AR92">
        <v>1633.9726244453902</v>
      </c>
      <c r="AS92">
        <v>1742.0811287966897</v>
      </c>
      <c r="AT92">
        <v>1608.6928898189992</v>
      </c>
      <c r="AU92">
        <v>1655.5962607170934</v>
      </c>
      <c r="AV92">
        <v>1568.3762756517801</v>
      </c>
      <c r="AW92">
        <v>1701.7714911845326</v>
      </c>
      <c r="AX92">
        <v>1753.3494711586168</v>
      </c>
      <c r="AY92">
        <v>1872.7370829884044</v>
      </c>
      <c r="AZ92">
        <v>2077.8343804145411</v>
      </c>
      <c r="BA92">
        <v>2256.5672396448786</v>
      </c>
      <c r="BB92">
        <v>2489.9558363678348</v>
      </c>
      <c r="BC92">
        <v>2794.2218092223256</v>
      </c>
      <c r="BD92">
        <v>2635.7534744126133</v>
      </c>
      <c r="BE92">
        <v>2825.5240695337575</v>
      </c>
      <c r="BF92">
        <v>3187.845295894122</v>
      </c>
      <c r="BG92">
        <v>3299.6051393637167</v>
      </c>
      <c r="BH92">
        <v>3452.8289336950534</v>
      </c>
      <c r="BI92">
        <v>3687.7637667659865</v>
      </c>
      <c r="BJ92">
        <v>3923.5733436471273</v>
      </c>
      <c r="BK92">
        <v>4146.7441286273024</v>
      </c>
      <c r="BN92">
        <f t="shared" si="9"/>
        <v>133</v>
      </c>
      <c r="BO92">
        <f>VLOOKUP(A92,RUR.POP!$A$1:$BJ$265,62,FALSE)</f>
        <v>7954610</v>
      </c>
      <c r="BP92" t="str">
        <f t="shared" si="10"/>
        <v/>
      </c>
      <c r="BQ92" t="str">
        <f t="shared" si="11"/>
        <v/>
      </c>
      <c r="BR92">
        <f t="shared" si="12"/>
        <v>1655.5962607170934</v>
      </c>
      <c r="BS92" t="str">
        <f t="shared" si="13"/>
        <v>Guatemala</v>
      </c>
      <c r="BU92">
        <f t="shared" si="14"/>
        <v>4146.7441286273024</v>
      </c>
      <c r="BV92">
        <f t="shared" si="15"/>
        <v>57</v>
      </c>
      <c r="BW92">
        <f t="shared" si="16"/>
        <v>2016</v>
      </c>
    </row>
    <row r="93" spans="1:75">
      <c r="A93" t="s">
        <v>350</v>
      </c>
      <c r="B93">
        <f t="shared" si="17"/>
        <v>92</v>
      </c>
      <c r="C93" t="s">
        <v>539</v>
      </c>
      <c r="D93" t="s">
        <v>349</v>
      </c>
      <c r="E93" t="s">
        <v>545</v>
      </c>
      <c r="F93" t="s">
        <v>546</v>
      </c>
      <c r="AW93">
        <v>21536.503896930175</v>
      </c>
      <c r="AX93">
        <v>22572.504660334529</v>
      </c>
      <c r="AY93">
        <v>24396.106237231103</v>
      </c>
      <c r="AZ93">
        <v>26495.877577303316</v>
      </c>
      <c r="BA93">
        <v>26555.645201956533</v>
      </c>
      <c r="BB93">
        <v>27540.839130024237</v>
      </c>
      <c r="BC93">
        <v>29056.496997516271</v>
      </c>
      <c r="BD93">
        <v>30025.560349429445</v>
      </c>
      <c r="BE93">
        <v>30700.434008178421</v>
      </c>
      <c r="BF93">
        <v>30862.10999636769</v>
      </c>
      <c r="BG93">
        <v>32499.234245778975</v>
      </c>
      <c r="BH93">
        <v>33446.609508963367</v>
      </c>
      <c r="BI93">
        <v>34578.516093360748</v>
      </c>
      <c r="BJ93">
        <v>35439.470447536107</v>
      </c>
      <c r="BN93" t="str">
        <f t="shared" si="9"/>
        <v/>
      </c>
      <c r="BO93">
        <f>VLOOKUP(A93,RUR.POP!$A$1:$BJ$265,62,FALSE)</f>
        <v>8808</v>
      </c>
      <c r="BP93" t="str">
        <f t="shared" si="10"/>
        <v/>
      </c>
      <c r="BQ93" t="str">
        <f t="shared" si="11"/>
        <v/>
      </c>
      <c r="BR93">
        <f t="shared" si="12"/>
        <v>0</v>
      </c>
      <c r="BS93" t="str">
        <f t="shared" si="13"/>
        <v>Guam</v>
      </c>
      <c r="BU93">
        <f t="shared" si="14"/>
        <v>35439.470447536107</v>
      </c>
      <c r="BV93">
        <f t="shared" si="15"/>
        <v>56</v>
      </c>
      <c r="BW93">
        <f t="shared" si="16"/>
        <v>2015</v>
      </c>
    </row>
    <row r="94" spans="1:75">
      <c r="A94" t="s">
        <v>348</v>
      </c>
      <c r="B94">
        <f t="shared" si="17"/>
        <v>93</v>
      </c>
      <c r="C94" t="s">
        <v>539</v>
      </c>
      <c r="D94" t="s">
        <v>347</v>
      </c>
      <c r="E94" t="s">
        <v>545</v>
      </c>
      <c r="F94" t="s">
        <v>546</v>
      </c>
      <c r="G94">
        <v>297.67329907936767</v>
      </c>
      <c r="H94">
        <v>315.38545950255087</v>
      </c>
      <c r="I94">
        <v>321.54576713955441</v>
      </c>
      <c r="J94">
        <v>282.30633850180448</v>
      </c>
      <c r="K94">
        <v>305.36161118849554</v>
      </c>
      <c r="L94">
        <v>327.1142226917828</v>
      </c>
      <c r="M94">
        <v>344.16652348524906</v>
      </c>
      <c r="N94">
        <v>370.15417230245902</v>
      </c>
      <c r="O94">
        <v>334.8412728486357</v>
      </c>
      <c r="P94">
        <v>358.32093655002916</v>
      </c>
      <c r="Q94">
        <v>379.89372054688806</v>
      </c>
      <c r="R94">
        <v>395.20291893891414</v>
      </c>
      <c r="S94">
        <v>395.29294683405504</v>
      </c>
      <c r="T94">
        <v>420.66158167188968</v>
      </c>
      <c r="U94">
        <v>588.13621991353955</v>
      </c>
      <c r="V94">
        <v>663.40100191148872</v>
      </c>
      <c r="W94">
        <v>602.62484733477334</v>
      </c>
      <c r="X94">
        <v>590.06537045003824</v>
      </c>
      <c r="Y94">
        <v>658.43856516799201</v>
      </c>
      <c r="Z94">
        <v>683.33303274443654</v>
      </c>
      <c r="AA94">
        <v>773.1816707748352</v>
      </c>
      <c r="AB94">
        <v>729.60695883353526</v>
      </c>
      <c r="AC94">
        <v>616.96315885137335</v>
      </c>
      <c r="AD94">
        <v>628.19768884872076</v>
      </c>
      <c r="AE94">
        <v>564.52641803562335</v>
      </c>
      <c r="AF94">
        <v>588.61340942847005</v>
      </c>
      <c r="AG94">
        <v>660.14153739426672</v>
      </c>
      <c r="AH94">
        <v>468.10434100690355</v>
      </c>
      <c r="AI94">
        <v>551.19608754667115</v>
      </c>
      <c r="AJ94">
        <v>509.31636821613239</v>
      </c>
      <c r="AK94">
        <v>533.5362053885251</v>
      </c>
      <c r="AL94">
        <v>452.38935346230517</v>
      </c>
      <c r="AM94">
        <v>492.2665978245642</v>
      </c>
      <c r="AN94">
        <v>586.97123386790372</v>
      </c>
      <c r="AO94">
        <v>713.23352023363111</v>
      </c>
      <c r="AP94">
        <v>816.54293288045312</v>
      </c>
      <c r="AQ94">
        <v>925.8985581680929</v>
      </c>
      <c r="AR94">
        <v>985.04688901466045</v>
      </c>
      <c r="AS94">
        <v>946.67034742248404</v>
      </c>
      <c r="AT94">
        <v>919.86657662250866</v>
      </c>
      <c r="AU94">
        <v>946.05993716656678</v>
      </c>
      <c r="AV94">
        <v>925.58250462741387</v>
      </c>
      <c r="AW94">
        <v>960.86748271194017</v>
      </c>
      <c r="AX94">
        <v>986.79581727476011</v>
      </c>
      <c r="AY94">
        <v>1045.5886096060881</v>
      </c>
      <c r="AZ94">
        <v>1098.4552156133263</v>
      </c>
      <c r="BA94">
        <v>1945.6309053346483</v>
      </c>
      <c r="BB94">
        <v>2327.058324168152</v>
      </c>
      <c r="BC94">
        <v>2576.1249570966952</v>
      </c>
      <c r="BD94">
        <v>2716.3525599445306</v>
      </c>
      <c r="BE94">
        <v>3026.2812116501218</v>
      </c>
      <c r="BF94">
        <v>3439.5975134625382</v>
      </c>
      <c r="BG94">
        <v>3785.9356650841019</v>
      </c>
      <c r="BH94">
        <v>3944.17817327896</v>
      </c>
      <c r="BI94">
        <v>4030.8023206210305</v>
      </c>
      <c r="BJ94">
        <v>4136.6899187558847</v>
      </c>
      <c r="BK94">
        <v>4456.5536973549388</v>
      </c>
      <c r="BN94">
        <f t="shared" si="9"/>
        <v>168</v>
      </c>
      <c r="BO94">
        <f>VLOOKUP(A94,RUR.POP!$A$1:$BJ$265,62,FALSE)</f>
        <v>551667</v>
      </c>
      <c r="BP94" t="str">
        <f t="shared" si="10"/>
        <v/>
      </c>
      <c r="BQ94" t="str">
        <f t="shared" si="11"/>
        <v/>
      </c>
      <c r="BR94">
        <f t="shared" si="12"/>
        <v>946.05993716656678</v>
      </c>
      <c r="BS94" t="str">
        <f t="shared" si="13"/>
        <v>Guyana</v>
      </c>
      <c r="BU94">
        <f t="shared" si="14"/>
        <v>4456.5536973549388</v>
      </c>
      <c r="BV94">
        <f t="shared" si="15"/>
        <v>57</v>
      </c>
      <c r="BW94">
        <f t="shared" si="16"/>
        <v>2016</v>
      </c>
    </row>
    <row r="95" spans="1:75">
      <c r="A95" t="s">
        <v>346</v>
      </c>
      <c r="B95">
        <f t="shared" si="17"/>
        <v>94</v>
      </c>
      <c r="C95" t="s">
        <v>536</v>
      </c>
      <c r="D95" t="s">
        <v>345</v>
      </c>
      <c r="E95" t="s">
        <v>545</v>
      </c>
      <c r="F95" t="s">
        <v>546</v>
      </c>
      <c r="G95">
        <v>1405.0233793068555</v>
      </c>
      <c r="H95">
        <v>1464.8136691959221</v>
      </c>
      <c r="I95">
        <v>1561.6656513728065</v>
      </c>
      <c r="J95">
        <v>1660.0915509544586</v>
      </c>
      <c r="K95">
        <v>1790.4314745041343</v>
      </c>
      <c r="L95">
        <v>1921.1745672112977</v>
      </c>
      <c r="M95">
        <v>2084.339017563063</v>
      </c>
      <c r="N95">
        <v>2212.6442247043879</v>
      </c>
      <c r="O95">
        <v>2376.0324611335618</v>
      </c>
      <c r="P95">
        <v>2579.7807468795977</v>
      </c>
      <c r="Q95">
        <v>2809.8754025730332</v>
      </c>
      <c r="R95">
        <v>3086.2071581313116</v>
      </c>
      <c r="S95">
        <v>3543.7554237099253</v>
      </c>
      <c r="T95">
        <v>4247.6131473037794</v>
      </c>
      <c r="U95">
        <v>4743.1080222408391</v>
      </c>
      <c r="V95">
        <v>5238.3866244515175</v>
      </c>
      <c r="W95">
        <v>5660.4225213459713</v>
      </c>
      <c r="X95">
        <v>6357.4259517586779</v>
      </c>
      <c r="Y95">
        <v>7551.4533990788314</v>
      </c>
      <c r="Z95">
        <v>8658.387927962156</v>
      </c>
      <c r="AA95">
        <v>9593.5183349056697</v>
      </c>
      <c r="AB95">
        <v>9663.1276049089884</v>
      </c>
      <c r="AC95">
        <v>9497.0672865961078</v>
      </c>
      <c r="AD95">
        <v>9735.1646681360544</v>
      </c>
      <c r="AE95">
        <v>10086.512230006438</v>
      </c>
      <c r="AF95">
        <v>10532.916609599353</v>
      </c>
      <c r="AG95">
        <v>12694.798694313618</v>
      </c>
      <c r="AH95">
        <v>14601.231609723154</v>
      </c>
      <c r="AI95">
        <v>16331.792130550939</v>
      </c>
      <c r="AJ95">
        <v>16982.098374491601</v>
      </c>
      <c r="AK95">
        <v>18946.600206232957</v>
      </c>
      <c r="AL95">
        <v>19872.376781072166</v>
      </c>
      <c r="AM95">
        <v>21245.613367581416</v>
      </c>
      <c r="AN95">
        <v>21273.483968197103</v>
      </c>
      <c r="AO95">
        <v>22637.050086496321</v>
      </c>
      <c r="AP95">
        <v>24920.721900663524</v>
      </c>
      <c r="AQ95">
        <v>24969.710763284595</v>
      </c>
      <c r="AR95">
        <v>24396.635981699579</v>
      </c>
      <c r="AS95">
        <v>24321.113785369631</v>
      </c>
      <c r="AT95">
        <v>25391.178382553964</v>
      </c>
      <c r="AU95">
        <v>25755.806331665226</v>
      </c>
      <c r="AV95">
        <v>25340.82135203488</v>
      </c>
      <c r="AW95">
        <v>26235.640023166477</v>
      </c>
      <c r="AX95">
        <v>29221.516198454581</v>
      </c>
      <c r="AY95">
        <v>32304.088708340703</v>
      </c>
      <c r="AZ95">
        <v>33920.884127389647</v>
      </c>
      <c r="BA95">
        <v>35531.335861152918</v>
      </c>
      <c r="BB95">
        <v>38531.311932653152</v>
      </c>
      <c r="BC95">
        <v>40584.100792262412</v>
      </c>
      <c r="BD95">
        <v>37756.608202510819</v>
      </c>
      <c r="BE95">
        <v>39310.397216762365</v>
      </c>
      <c r="BF95">
        <v>42219.066663524442</v>
      </c>
      <c r="BG95">
        <v>41991.627246483811</v>
      </c>
      <c r="BH95">
        <v>42192.350973980007</v>
      </c>
      <c r="BI95">
        <v>42780.342467117298</v>
      </c>
      <c r="BJ95">
        <v>40078.054137301428</v>
      </c>
      <c r="BK95">
        <v>40677.683523172505</v>
      </c>
      <c r="BN95">
        <f t="shared" si="9"/>
        <v>21</v>
      </c>
      <c r="BO95">
        <f>VLOOKUP(A95,RUR.POP!$A$1:$BJ$265,62,FALSE)</f>
        <v>216792236</v>
      </c>
      <c r="BP95" t="str">
        <f t="shared" si="10"/>
        <v/>
      </c>
      <c r="BQ95" t="str">
        <f t="shared" si="11"/>
        <v/>
      </c>
      <c r="BR95">
        <f t="shared" si="12"/>
        <v>25755.806331665226</v>
      </c>
      <c r="BS95" t="str">
        <f t="shared" si="13"/>
        <v>High income</v>
      </c>
      <c r="BU95">
        <f t="shared" si="14"/>
        <v>42780.342467117298</v>
      </c>
      <c r="BV95">
        <f t="shared" si="15"/>
        <v>55</v>
      </c>
      <c r="BW95">
        <f t="shared" si="16"/>
        <v>2014</v>
      </c>
    </row>
    <row r="96" spans="1:75">
      <c r="A96" t="s">
        <v>344</v>
      </c>
      <c r="B96">
        <f t="shared" si="17"/>
        <v>95</v>
      </c>
      <c r="C96" t="s">
        <v>539</v>
      </c>
      <c r="D96" t="s">
        <v>343</v>
      </c>
      <c r="E96" t="s">
        <v>545</v>
      </c>
      <c r="F96" t="s">
        <v>546</v>
      </c>
      <c r="G96">
        <v>429.44287439205266</v>
      </c>
      <c r="H96">
        <v>436.75441152039252</v>
      </c>
      <c r="I96">
        <v>487.8211340508127</v>
      </c>
      <c r="J96">
        <v>565.7278103580461</v>
      </c>
      <c r="K96">
        <v>629.59152578449391</v>
      </c>
      <c r="L96">
        <v>676.80550711009573</v>
      </c>
      <c r="M96">
        <v>685.92661413508438</v>
      </c>
      <c r="N96">
        <v>723.23922561666143</v>
      </c>
      <c r="O96">
        <v>714.48296958060951</v>
      </c>
      <c r="P96">
        <v>825.5234491420116</v>
      </c>
      <c r="Q96">
        <v>960.03196151070404</v>
      </c>
      <c r="R96">
        <v>1106.4697169591536</v>
      </c>
      <c r="S96">
        <v>1384.7384373227123</v>
      </c>
      <c r="T96">
        <v>1893.1812418946447</v>
      </c>
      <c r="U96">
        <v>2144.6077129514379</v>
      </c>
      <c r="V96">
        <v>2252.1118813685871</v>
      </c>
      <c r="W96">
        <v>2850.0146101832001</v>
      </c>
      <c r="X96">
        <v>3429.4202760725439</v>
      </c>
      <c r="Y96">
        <v>3923.9437313275516</v>
      </c>
      <c r="Z96">
        <v>4569.4537072422418</v>
      </c>
      <c r="AA96">
        <v>5700.412634358222</v>
      </c>
      <c r="AB96">
        <v>5991.3202614197162</v>
      </c>
      <c r="AC96">
        <v>6133.7840786051529</v>
      </c>
      <c r="AD96">
        <v>5595.2351386384571</v>
      </c>
      <c r="AE96">
        <v>6208.2261593719941</v>
      </c>
      <c r="AF96">
        <v>6542.9315367431254</v>
      </c>
      <c r="AG96">
        <v>7435.0306975942249</v>
      </c>
      <c r="AH96">
        <v>9071.3326021171797</v>
      </c>
      <c r="AI96">
        <v>10609.745639454548</v>
      </c>
      <c r="AJ96">
        <v>12097.775158681765</v>
      </c>
      <c r="AK96">
        <v>13485.544892956465</v>
      </c>
      <c r="AL96">
        <v>15465.858855334902</v>
      </c>
      <c r="AM96">
        <v>17976.429382765476</v>
      </c>
      <c r="AN96">
        <v>20395.517366677559</v>
      </c>
      <c r="AO96">
        <v>22502.579740969206</v>
      </c>
      <c r="AP96">
        <v>23497.492313819341</v>
      </c>
      <c r="AQ96">
        <v>24818.154552351698</v>
      </c>
      <c r="AR96">
        <v>27330.033350280693</v>
      </c>
      <c r="AS96">
        <v>25808.970952452983</v>
      </c>
      <c r="AT96">
        <v>25091.666599796648</v>
      </c>
      <c r="AU96">
        <v>25756.663778327784</v>
      </c>
      <c r="AV96">
        <v>25230.216332951622</v>
      </c>
      <c r="AW96">
        <v>24665.889998277908</v>
      </c>
      <c r="AX96">
        <v>23977.019451669821</v>
      </c>
      <c r="AY96">
        <v>24928.100372255118</v>
      </c>
      <c r="AZ96">
        <v>26649.75080170697</v>
      </c>
      <c r="BA96">
        <v>28224.215060938866</v>
      </c>
      <c r="BB96">
        <v>30594.017841023058</v>
      </c>
      <c r="BC96">
        <v>31515.662771301828</v>
      </c>
      <c r="BD96">
        <v>30697.340383517017</v>
      </c>
      <c r="BE96">
        <v>32549.998231120971</v>
      </c>
      <c r="BF96">
        <v>35142.487934454257</v>
      </c>
      <c r="BG96">
        <v>36707.774228255439</v>
      </c>
      <c r="BH96">
        <v>38357.826759647513</v>
      </c>
      <c r="BI96">
        <v>40247.366914583152</v>
      </c>
      <c r="BJ96">
        <v>42351.02459573633</v>
      </c>
      <c r="BK96">
        <v>43681.14057995125</v>
      </c>
      <c r="BN96">
        <f t="shared" si="9"/>
        <v>20</v>
      </c>
      <c r="BO96">
        <f>VLOOKUP(A96,RUR.POP!$A$1:$BJ$265,62,FALSE)</f>
        <v>0</v>
      </c>
      <c r="BP96" t="str">
        <f t="shared" si="10"/>
        <v/>
      </c>
      <c r="BQ96" t="str">
        <f t="shared" si="11"/>
        <v/>
      </c>
      <c r="BR96">
        <f t="shared" si="12"/>
        <v>25756.663778327784</v>
      </c>
      <c r="BS96" t="str">
        <f t="shared" si="13"/>
        <v>Hong Kong SAR, China</v>
      </c>
      <c r="BU96">
        <f t="shared" si="14"/>
        <v>43681.14057995125</v>
      </c>
      <c r="BV96">
        <f t="shared" si="15"/>
        <v>57</v>
      </c>
      <c r="BW96">
        <f t="shared" si="16"/>
        <v>2016</v>
      </c>
    </row>
    <row r="97" spans="1:75">
      <c r="A97" t="s">
        <v>342</v>
      </c>
      <c r="B97">
        <f t="shared" si="17"/>
        <v>96</v>
      </c>
      <c r="C97" t="s">
        <v>539</v>
      </c>
      <c r="D97" t="s">
        <v>341</v>
      </c>
      <c r="E97" t="s">
        <v>545</v>
      </c>
      <c r="F97" t="s">
        <v>546</v>
      </c>
      <c r="G97">
        <v>164.64431872864071</v>
      </c>
      <c r="H97">
        <v>169.90975511911569</v>
      </c>
      <c r="I97">
        <v>179.87597255957826</v>
      </c>
      <c r="J97">
        <v>185.04926451714184</v>
      </c>
      <c r="K97">
        <v>200.43464054437521</v>
      </c>
      <c r="L97">
        <v>216.81493258767014</v>
      </c>
      <c r="M97">
        <v>227.74076768868071</v>
      </c>
      <c r="N97">
        <v>240.5472298659837</v>
      </c>
      <c r="O97">
        <v>252.58451994296931</v>
      </c>
      <c r="P97">
        <v>253.26852869573921</v>
      </c>
      <c r="Q97">
        <v>266.13572038301459</v>
      </c>
      <c r="R97">
        <v>261.24637033727942</v>
      </c>
      <c r="S97">
        <v>278.61501266605438</v>
      </c>
      <c r="T97">
        <v>307.3431438392937</v>
      </c>
      <c r="U97">
        <v>338.15433435733024</v>
      </c>
      <c r="V97">
        <v>356.45637960194222</v>
      </c>
      <c r="W97">
        <v>414.62148256098283</v>
      </c>
      <c r="X97">
        <v>497.93680571814599</v>
      </c>
      <c r="Y97">
        <v>557.9646968396554</v>
      </c>
      <c r="Z97">
        <v>631.26196320652491</v>
      </c>
      <c r="AA97">
        <v>697.60754057732322</v>
      </c>
      <c r="AB97">
        <v>743.35515107286221</v>
      </c>
      <c r="AC97">
        <v>742.45837719851181</v>
      </c>
      <c r="AD97">
        <v>763.26806485868622</v>
      </c>
      <c r="AE97">
        <v>798.81835534877359</v>
      </c>
      <c r="AF97">
        <v>850.11429067952838</v>
      </c>
      <c r="AG97">
        <v>863.57451365688041</v>
      </c>
      <c r="AH97">
        <v>914.28426898210489</v>
      </c>
      <c r="AI97">
        <v>849.03331160584491</v>
      </c>
      <c r="AJ97">
        <v>740.20500670106139</v>
      </c>
      <c r="AK97">
        <v>615.27336292515815</v>
      </c>
      <c r="AL97">
        <v>601.6616065419804</v>
      </c>
      <c r="AM97">
        <v>651.59952419609931</v>
      </c>
      <c r="AN97">
        <v>644.95583028929116</v>
      </c>
      <c r="AO97">
        <v>618.15025844932563</v>
      </c>
      <c r="AP97">
        <v>685.06187462614116</v>
      </c>
      <c r="AQ97">
        <v>687.48141988012344</v>
      </c>
      <c r="AR97">
        <v>773.47573171108854</v>
      </c>
      <c r="AS97">
        <v>840.14757969550988</v>
      </c>
      <c r="AT97">
        <v>845.10882255107515</v>
      </c>
      <c r="AU97">
        <v>1088.7831650426758</v>
      </c>
      <c r="AV97">
        <v>1130.405046022684</v>
      </c>
      <c r="AW97">
        <v>1132.8720008777077</v>
      </c>
      <c r="AX97">
        <v>1157.3042704044358</v>
      </c>
      <c r="AY97">
        <v>1217.6579606610539</v>
      </c>
      <c r="AZ97">
        <v>1311.7417144257056</v>
      </c>
      <c r="BA97">
        <v>1437.6287853746157</v>
      </c>
      <c r="BB97">
        <v>1592.5721816707603</v>
      </c>
      <c r="BC97">
        <v>1751.5958565076764</v>
      </c>
      <c r="BD97">
        <v>1815.4894964407822</v>
      </c>
      <c r="BE97">
        <v>1932.8582899968937</v>
      </c>
      <c r="BF97">
        <v>2120.5847978164356</v>
      </c>
      <c r="BG97">
        <v>2178.3830247596675</v>
      </c>
      <c r="BH97">
        <v>2136.773905033323</v>
      </c>
      <c r="BI97">
        <v>2242.7119119469389</v>
      </c>
      <c r="BJ97">
        <v>2326.1585061901715</v>
      </c>
      <c r="BK97">
        <v>2361.1576195089519</v>
      </c>
      <c r="BN97">
        <f t="shared" si="9"/>
        <v>158</v>
      </c>
      <c r="BO97">
        <f>VLOOKUP(A97,RUR.POP!$A$1:$BJ$265,62,FALSE)</f>
        <v>4072085</v>
      </c>
      <c r="BP97" t="str">
        <f t="shared" si="10"/>
        <v/>
      </c>
      <c r="BQ97" t="str">
        <f t="shared" si="11"/>
        <v/>
      </c>
      <c r="BR97">
        <f t="shared" si="12"/>
        <v>1088.7831650426758</v>
      </c>
      <c r="BS97" t="str">
        <f t="shared" si="13"/>
        <v>Honduras</v>
      </c>
      <c r="BU97">
        <f t="shared" si="14"/>
        <v>2361.1576195089519</v>
      </c>
      <c r="BV97">
        <f t="shared" si="15"/>
        <v>57</v>
      </c>
      <c r="BW97">
        <f t="shared" si="16"/>
        <v>2016</v>
      </c>
    </row>
    <row r="98" spans="1:75">
      <c r="A98" t="s">
        <v>340</v>
      </c>
      <c r="B98">
        <f t="shared" si="17"/>
        <v>97</v>
      </c>
      <c r="C98" t="s">
        <v>536</v>
      </c>
      <c r="D98" t="s">
        <v>339</v>
      </c>
      <c r="E98" t="s">
        <v>545</v>
      </c>
      <c r="F98" t="s">
        <v>546</v>
      </c>
      <c r="G98">
        <v>108.10535348356463</v>
      </c>
      <c r="H98">
        <v>108.40808543759455</v>
      </c>
      <c r="I98">
        <v>115.41496260633043</v>
      </c>
      <c r="J98">
        <v>136.37568940882312</v>
      </c>
      <c r="K98">
        <v>118.44927977904672</v>
      </c>
      <c r="L98">
        <v>135.24239642357489</v>
      </c>
      <c r="M98">
        <v>143.83183682467364</v>
      </c>
      <c r="N98">
        <v>137.27775073067394</v>
      </c>
      <c r="O98">
        <v>139.95276313205966</v>
      </c>
      <c r="P98">
        <v>152.20103403796779</v>
      </c>
      <c r="Q98">
        <v>155.40703473356845</v>
      </c>
      <c r="R98">
        <v>163.1960147393869</v>
      </c>
      <c r="S98">
        <v>172.09614218686343</v>
      </c>
      <c r="T98">
        <v>202.01957089638992</v>
      </c>
      <c r="U98">
        <v>242.27082423696905</v>
      </c>
      <c r="V98">
        <v>266.97838394584716</v>
      </c>
      <c r="W98">
        <v>276.43789557140417</v>
      </c>
      <c r="X98">
        <v>318.38604112621869</v>
      </c>
      <c r="Y98">
        <v>352.27154339026356</v>
      </c>
      <c r="Z98">
        <v>384.21728073362868</v>
      </c>
      <c r="AA98">
        <v>392.77129896364153</v>
      </c>
      <c r="AB98">
        <v>382.57274427111656</v>
      </c>
      <c r="AC98">
        <v>372.03129026018081</v>
      </c>
      <c r="AD98">
        <v>341.61431771514174</v>
      </c>
      <c r="AE98">
        <v>332.20033772133439</v>
      </c>
      <c r="AF98">
        <v>339.38155707661258</v>
      </c>
      <c r="AG98">
        <v>378.69316876467144</v>
      </c>
      <c r="AH98">
        <v>405.81152935506509</v>
      </c>
      <c r="AI98">
        <v>393.22924238256951</v>
      </c>
      <c r="AJ98">
        <v>367.97841444406623</v>
      </c>
      <c r="AK98">
        <v>364.26023200539373</v>
      </c>
      <c r="AL98">
        <v>363.65778084716953</v>
      </c>
      <c r="AM98">
        <v>322.31472374164309</v>
      </c>
      <c r="AN98">
        <v>318.18219860968844</v>
      </c>
      <c r="AO98">
        <v>274.87229496016261</v>
      </c>
      <c r="AP98">
        <v>305.15615072593522</v>
      </c>
      <c r="AQ98">
        <v>310.64078489366818</v>
      </c>
      <c r="AR98">
        <v>317.06697698714783</v>
      </c>
      <c r="AS98">
        <v>317.81462758085507</v>
      </c>
      <c r="AT98">
        <v>309.65787590313442</v>
      </c>
      <c r="AU98">
        <v>326.48892587709656</v>
      </c>
      <c r="AV98">
        <v>301.72227472752172</v>
      </c>
      <c r="AW98">
        <v>318.70524663331747</v>
      </c>
      <c r="AX98">
        <v>352.4254041046072</v>
      </c>
      <c r="AY98">
        <v>393.43059735584114</v>
      </c>
      <c r="AZ98">
        <v>442.07276331971912</v>
      </c>
      <c r="BA98">
        <v>513.46948228848669</v>
      </c>
      <c r="BB98">
        <v>594.19408194664868</v>
      </c>
      <c r="BC98">
        <v>696.31247809812623</v>
      </c>
      <c r="BD98">
        <v>688.28958221105302</v>
      </c>
      <c r="BE98">
        <v>735.02234902748023</v>
      </c>
      <c r="BF98">
        <v>799.44156130574208</v>
      </c>
      <c r="BG98">
        <v>837.86699049255469</v>
      </c>
      <c r="BH98">
        <v>882.52912944446655</v>
      </c>
      <c r="BI98">
        <v>912.5077354740821</v>
      </c>
      <c r="BJ98">
        <v>877.1027626875499</v>
      </c>
      <c r="BK98">
        <v>861.51015552469505</v>
      </c>
      <c r="BN98">
        <f t="shared" si="9"/>
        <v>218</v>
      </c>
      <c r="BO98">
        <f>VLOOKUP(A98,RUR.POP!$A$1:$BJ$265,62,FALSE)</f>
        <v>483446479</v>
      </c>
      <c r="BP98" t="str">
        <f t="shared" si="10"/>
        <v/>
      </c>
      <c r="BQ98" t="str">
        <f t="shared" si="11"/>
        <v/>
      </c>
      <c r="BR98">
        <f t="shared" si="12"/>
        <v>326.48892587709656</v>
      </c>
      <c r="BS98" t="str">
        <f t="shared" si="13"/>
        <v>Heavily indebted poor countries (HIPC)</v>
      </c>
      <c r="BU98">
        <f t="shared" si="14"/>
        <v>912.5077354740821</v>
      </c>
      <c r="BV98">
        <f t="shared" si="15"/>
        <v>55</v>
      </c>
      <c r="BW98">
        <f t="shared" si="16"/>
        <v>2014</v>
      </c>
    </row>
    <row r="99" spans="1:75">
      <c r="A99" t="s">
        <v>338</v>
      </c>
      <c r="B99">
        <f t="shared" si="17"/>
        <v>98</v>
      </c>
      <c r="C99" t="s">
        <v>539</v>
      </c>
      <c r="D99" t="s">
        <v>337</v>
      </c>
      <c r="E99" t="s">
        <v>545</v>
      </c>
      <c r="F99" t="s">
        <v>546</v>
      </c>
      <c r="AP99">
        <v>4794.9372125132659</v>
      </c>
      <c r="AQ99">
        <v>5268.8056736451181</v>
      </c>
      <c r="AR99">
        <v>5210.4302391096026</v>
      </c>
      <c r="AS99">
        <v>5650.332016486188</v>
      </c>
      <c r="AT99">
        <v>5135.473341390596</v>
      </c>
      <c r="AU99">
        <v>4919.6280687083427</v>
      </c>
      <c r="AV99">
        <v>5245.4214194413798</v>
      </c>
      <c r="AW99">
        <v>6053.716037391102</v>
      </c>
      <c r="AX99">
        <v>7805.8814183310824</v>
      </c>
      <c r="AY99">
        <v>9365.7424680118711</v>
      </c>
      <c r="AZ99">
        <v>10224.240585517933</v>
      </c>
      <c r="BA99">
        <v>11363.41844560555</v>
      </c>
      <c r="BB99">
        <v>13546.698722445397</v>
      </c>
      <c r="BC99">
        <v>15893.860562279242</v>
      </c>
      <c r="BD99">
        <v>14157.144161951026</v>
      </c>
      <c r="BE99">
        <v>13505.745863032269</v>
      </c>
      <c r="BF99">
        <v>14539.184205718153</v>
      </c>
      <c r="BG99">
        <v>13235.977570174906</v>
      </c>
      <c r="BH99">
        <v>13574.740089062663</v>
      </c>
      <c r="BI99">
        <v>13467.468268675222</v>
      </c>
      <c r="BJ99">
        <v>11579.667040319333</v>
      </c>
      <c r="BK99">
        <v>12090.666563570336</v>
      </c>
      <c r="BN99">
        <f t="shared" si="9"/>
        <v>78</v>
      </c>
      <c r="BO99">
        <f>VLOOKUP(A99,RUR.POP!$A$1:$BJ$265,62,FALSE)</f>
        <v>1698101</v>
      </c>
      <c r="BP99" t="str">
        <f t="shared" si="10"/>
        <v/>
      </c>
      <c r="BQ99" t="str">
        <f t="shared" si="11"/>
        <v/>
      </c>
      <c r="BR99">
        <f t="shared" si="12"/>
        <v>4919.6280687083427</v>
      </c>
      <c r="BS99" t="str">
        <f t="shared" si="13"/>
        <v>Croatia</v>
      </c>
      <c r="BU99">
        <f t="shared" si="14"/>
        <v>15893.860562279242</v>
      </c>
      <c r="BV99">
        <f t="shared" si="15"/>
        <v>49</v>
      </c>
      <c r="BW99">
        <f t="shared" si="16"/>
        <v>2008</v>
      </c>
    </row>
    <row r="100" spans="1:75">
      <c r="A100" t="s">
        <v>336</v>
      </c>
      <c r="B100">
        <f t="shared" si="17"/>
        <v>99</v>
      </c>
      <c r="C100" t="s">
        <v>539</v>
      </c>
      <c r="D100" t="s">
        <v>335</v>
      </c>
      <c r="E100" t="s">
        <v>545</v>
      </c>
      <c r="F100" t="s">
        <v>546</v>
      </c>
      <c r="AL100">
        <v>479.54926777499315</v>
      </c>
      <c r="AM100">
        <v>305.55536923606911</v>
      </c>
      <c r="AN100">
        <v>249.41274662577379</v>
      </c>
      <c r="AO100">
        <v>282.42270107333684</v>
      </c>
      <c r="AP100">
        <v>359.76765687117461</v>
      </c>
      <c r="AQ100">
        <v>365.01138632364842</v>
      </c>
      <c r="AR100">
        <v>411.60864403634486</v>
      </c>
      <c r="AS100">
        <v>450.91861588111499</v>
      </c>
      <c r="AT100">
        <v>494.23242055847027</v>
      </c>
      <c r="AU100">
        <v>462.48065243347554</v>
      </c>
      <c r="AV100">
        <v>413.73831636241283</v>
      </c>
      <c r="AW100">
        <v>393.0163027452345</v>
      </c>
      <c r="AX100">
        <v>329.78209460999807</v>
      </c>
      <c r="AY100">
        <v>387.94297253673273</v>
      </c>
      <c r="AZ100">
        <v>465.31018757647706</v>
      </c>
      <c r="BA100">
        <v>505.47062063398101</v>
      </c>
      <c r="BB100">
        <v>615.81981918141344</v>
      </c>
      <c r="BC100">
        <v>674.75641467458922</v>
      </c>
      <c r="BD100">
        <v>668.29760458460089</v>
      </c>
      <c r="BE100">
        <v>662.27951816243319</v>
      </c>
      <c r="BF100">
        <v>740.93584521607931</v>
      </c>
      <c r="BG100">
        <v>766.84376231888814</v>
      </c>
      <c r="BH100">
        <v>810.26560730188442</v>
      </c>
      <c r="BI100">
        <v>830.11481174770176</v>
      </c>
      <c r="BJ100">
        <v>814.54639521691581</v>
      </c>
      <c r="BK100">
        <v>739.5954362537492</v>
      </c>
      <c r="BN100">
        <f t="shared" si="9"/>
        <v>199</v>
      </c>
      <c r="BO100">
        <f>VLOOKUP(A100,RUR.POP!$A$1:$BJ$265,62,FALSE)</f>
        <v>4361279</v>
      </c>
      <c r="BP100" t="str">
        <f t="shared" si="10"/>
        <v/>
      </c>
      <c r="BQ100" t="str">
        <f t="shared" si="11"/>
        <v/>
      </c>
      <c r="BR100">
        <f t="shared" si="12"/>
        <v>462.48065243347554</v>
      </c>
      <c r="BS100" t="str">
        <f t="shared" si="13"/>
        <v>Haiti</v>
      </c>
      <c r="BU100">
        <f t="shared" si="14"/>
        <v>830.11481174770176</v>
      </c>
      <c r="BV100">
        <f t="shared" si="15"/>
        <v>55</v>
      </c>
      <c r="BW100">
        <f t="shared" si="16"/>
        <v>2014</v>
      </c>
    </row>
    <row r="101" spans="1:75">
      <c r="A101" t="s">
        <v>334</v>
      </c>
      <c r="B101">
        <f t="shared" si="17"/>
        <v>100</v>
      </c>
      <c r="C101" t="s">
        <v>539</v>
      </c>
      <c r="D101" t="s">
        <v>333</v>
      </c>
      <c r="E101" t="s">
        <v>545</v>
      </c>
      <c r="F101" t="s">
        <v>546</v>
      </c>
      <c r="AL101">
        <v>3340.3495890684758</v>
      </c>
      <c r="AM101">
        <v>3724.0588598465611</v>
      </c>
      <c r="AN101">
        <v>3862.5300052472926</v>
      </c>
      <c r="AO101">
        <v>4161.0298428088254</v>
      </c>
      <c r="AP101">
        <v>4481.4140630216898</v>
      </c>
      <c r="AQ101">
        <v>4513.3445190276288</v>
      </c>
      <c r="AR101">
        <v>4584.6465918684844</v>
      </c>
      <c r="AS101">
        <v>4739.8173289978122</v>
      </c>
      <c r="AT101">
        <v>4793.6099174064257</v>
      </c>
      <c r="AU101">
        <v>4623.4067115994258</v>
      </c>
      <c r="AV101">
        <v>5270.8053636931645</v>
      </c>
      <c r="AW101">
        <v>6650.6440034624693</v>
      </c>
      <c r="AX101">
        <v>8396.2530229411932</v>
      </c>
      <c r="AY101">
        <v>10259.526064772077</v>
      </c>
      <c r="AZ101">
        <v>11161.724408458474</v>
      </c>
      <c r="BA101">
        <v>11398.765835174803</v>
      </c>
      <c r="BB101">
        <v>13842.605492617256</v>
      </c>
      <c r="BC101">
        <v>15669.259286727538</v>
      </c>
      <c r="BD101">
        <v>12967.165427875803</v>
      </c>
      <c r="BE101">
        <v>13025.533794363026</v>
      </c>
      <c r="BF101">
        <v>14048.879582541274</v>
      </c>
      <c r="BG101">
        <v>12834.323488404805</v>
      </c>
      <c r="BH101">
        <v>13613.601468950246</v>
      </c>
      <c r="BI101">
        <v>14117.976676209273</v>
      </c>
      <c r="BJ101">
        <v>12365.626025613949</v>
      </c>
      <c r="BK101">
        <v>12664.847435120277</v>
      </c>
      <c r="BN101">
        <f t="shared" si="9"/>
        <v>81</v>
      </c>
      <c r="BO101">
        <f>VLOOKUP(A101,RUR.POP!$A$1:$BJ$265,62,FALSE)</f>
        <v>2781231</v>
      </c>
      <c r="BP101" t="str">
        <f t="shared" si="10"/>
        <v/>
      </c>
      <c r="BQ101" t="str">
        <f t="shared" si="11"/>
        <v/>
      </c>
      <c r="BR101">
        <f t="shared" si="12"/>
        <v>4623.4067115994258</v>
      </c>
      <c r="BS101" t="str">
        <f t="shared" si="13"/>
        <v>Hungary</v>
      </c>
      <c r="BU101">
        <f t="shared" si="14"/>
        <v>15669.259286727538</v>
      </c>
      <c r="BV101">
        <f t="shared" si="15"/>
        <v>49</v>
      </c>
      <c r="BW101">
        <f t="shared" si="16"/>
        <v>2008</v>
      </c>
    </row>
    <row r="102" spans="1:75">
      <c r="A102" t="s">
        <v>332</v>
      </c>
      <c r="B102">
        <f t="shared" si="17"/>
        <v>101</v>
      </c>
      <c r="C102" t="s">
        <v>536</v>
      </c>
      <c r="D102" t="s">
        <v>331</v>
      </c>
      <c r="E102" t="s">
        <v>545</v>
      </c>
      <c r="F102" t="s">
        <v>546</v>
      </c>
      <c r="G102">
        <v>153.58514427546061</v>
      </c>
      <c r="H102">
        <v>145.18042316073283</v>
      </c>
      <c r="I102">
        <v>148.96194955489915</v>
      </c>
      <c r="J102">
        <v>155.27343313200501</v>
      </c>
      <c r="K102">
        <v>171.97812151327622</v>
      </c>
      <c r="L102">
        <v>184.75182653166382</v>
      </c>
      <c r="M102">
        <v>186.11746255765391</v>
      </c>
      <c r="N102">
        <v>186.93533198125328</v>
      </c>
      <c r="O102">
        <v>193.15760901776537</v>
      </c>
      <c r="P102">
        <v>210.98448920081901</v>
      </c>
      <c r="Q102">
        <v>223.58112522869962</v>
      </c>
      <c r="R102">
        <v>238.74179070242207</v>
      </c>
      <c r="S102">
        <v>262.72877962570669</v>
      </c>
      <c r="T102">
        <v>330.73997704406503</v>
      </c>
      <c r="U102">
        <v>408.66720900211288</v>
      </c>
      <c r="V102">
        <v>432.98061821678988</v>
      </c>
      <c r="W102">
        <v>463.26635689680575</v>
      </c>
      <c r="X102">
        <v>515.86045686876867</v>
      </c>
      <c r="Y102">
        <v>546.37543430882749</v>
      </c>
      <c r="Z102">
        <v>642.40564669541379</v>
      </c>
      <c r="AA102">
        <v>739.43678980343009</v>
      </c>
      <c r="AB102">
        <v>787.73908488573545</v>
      </c>
      <c r="AC102">
        <v>766.86495230595574</v>
      </c>
      <c r="AD102">
        <v>742.78170180554855</v>
      </c>
      <c r="AE102">
        <v>742.80704085630805</v>
      </c>
      <c r="AF102">
        <v>769.14449440224075</v>
      </c>
      <c r="AG102">
        <v>790.38449534225094</v>
      </c>
      <c r="AH102">
        <v>795.0302130008638</v>
      </c>
      <c r="AI102">
        <v>848.91778329603653</v>
      </c>
      <c r="AJ102">
        <v>892.89837624994982</v>
      </c>
      <c r="AK102">
        <v>992.91120658240948</v>
      </c>
      <c r="AL102">
        <v>1053.1458074861519</v>
      </c>
      <c r="AM102">
        <v>1033.0237006725436</v>
      </c>
      <c r="AN102">
        <v>1092.1951847005487</v>
      </c>
      <c r="AO102">
        <v>1179.4049126392479</v>
      </c>
      <c r="AP102">
        <v>1305.9467641714098</v>
      </c>
      <c r="AQ102">
        <v>1405.9822212154804</v>
      </c>
      <c r="AR102">
        <v>1468.3772755497048</v>
      </c>
      <c r="AS102">
        <v>1408.399158831186</v>
      </c>
      <c r="AT102">
        <v>1351.0003439518478</v>
      </c>
      <c r="AU102">
        <v>1451.1167232720034</v>
      </c>
      <c r="AV102">
        <v>1453.7621986123038</v>
      </c>
      <c r="AW102">
        <v>1460.1048608228816</v>
      </c>
      <c r="AX102">
        <v>1630.9054806872587</v>
      </c>
      <c r="AY102">
        <v>1919.538845546693</v>
      </c>
      <c r="AZ102">
        <v>2269.8754425884267</v>
      </c>
      <c r="BA102">
        <v>2663.0141056894058</v>
      </c>
      <c r="BB102">
        <v>3280.2262769857593</v>
      </c>
      <c r="BC102">
        <v>3900.9670499943004</v>
      </c>
      <c r="BD102">
        <v>3747.0145827741621</v>
      </c>
      <c r="BE102">
        <v>4506.6112479033509</v>
      </c>
      <c r="BF102">
        <v>5278.6354466530483</v>
      </c>
      <c r="BG102">
        <v>5534.6079822661786</v>
      </c>
      <c r="BH102">
        <v>5804.9210957343757</v>
      </c>
      <c r="BI102">
        <v>5921.5182421175768</v>
      </c>
      <c r="BJ102">
        <v>5541.7751218898366</v>
      </c>
      <c r="BK102">
        <v>5498.8246744242879</v>
      </c>
      <c r="BN102">
        <f t="shared" si="9"/>
        <v>146</v>
      </c>
      <c r="BO102">
        <f>VLOOKUP(A102,RUR.POP!$A$1:$BJ$265,62,FALSE)</f>
        <v>2176561100</v>
      </c>
      <c r="BP102" t="str">
        <f t="shared" si="10"/>
        <v/>
      </c>
      <c r="BQ102" t="str">
        <f t="shared" si="11"/>
        <v/>
      </c>
      <c r="BR102">
        <f t="shared" si="12"/>
        <v>1451.1167232720034</v>
      </c>
      <c r="BS102" t="str">
        <f t="shared" si="13"/>
        <v>IBRD only</v>
      </c>
      <c r="BU102">
        <f t="shared" si="14"/>
        <v>5921.5182421175768</v>
      </c>
      <c r="BV102">
        <f t="shared" si="15"/>
        <v>55</v>
      </c>
      <c r="BW102">
        <f t="shared" si="16"/>
        <v>2014</v>
      </c>
    </row>
    <row r="103" spans="1:75">
      <c r="A103" t="s">
        <v>330</v>
      </c>
      <c r="B103">
        <f t="shared" si="17"/>
        <v>102</v>
      </c>
      <c r="C103" t="s">
        <v>536</v>
      </c>
      <c r="D103" t="s">
        <v>329</v>
      </c>
      <c r="E103" t="s">
        <v>545</v>
      </c>
      <c r="F103" t="s">
        <v>546</v>
      </c>
      <c r="G103">
        <v>144.4071810148819</v>
      </c>
      <c r="H103">
        <v>138.09438275332937</v>
      </c>
      <c r="I103">
        <v>142.20184935448162</v>
      </c>
      <c r="J103">
        <v>149.29185739822555</v>
      </c>
      <c r="K103">
        <v>162.11513664743626</v>
      </c>
      <c r="L103">
        <v>174.75234932720858</v>
      </c>
      <c r="M103">
        <v>177.1135008734507</v>
      </c>
      <c r="N103">
        <v>177.40103299185247</v>
      </c>
      <c r="O103">
        <v>183.1270327647739</v>
      </c>
      <c r="P103">
        <v>200.18397632176257</v>
      </c>
      <c r="Q103">
        <v>213.98458924377428</v>
      </c>
      <c r="R103">
        <v>225.88279577972787</v>
      </c>
      <c r="S103">
        <v>246.11037463600559</v>
      </c>
      <c r="T103">
        <v>305.66377384484645</v>
      </c>
      <c r="U103">
        <v>380.43626680341004</v>
      </c>
      <c r="V103">
        <v>407.55420534107878</v>
      </c>
      <c r="W103">
        <v>433.06638897107729</v>
      </c>
      <c r="X103">
        <v>479.36446357517906</v>
      </c>
      <c r="Y103">
        <v>509.5682853768019</v>
      </c>
      <c r="Z103">
        <v>596.08505879317067</v>
      </c>
      <c r="AA103">
        <v>685.45528255920908</v>
      </c>
      <c r="AB103">
        <v>724.31951772864022</v>
      </c>
      <c r="AC103">
        <v>702.075536083207</v>
      </c>
      <c r="AD103">
        <v>672.03399173548212</v>
      </c>
      <c r="AE103">
        <v>667.768447238372</v>
      </c>
      <c r="AF103">
        <v>689.12688743581771</v>
      </c>
      <c r="AG103">
        <v>705.94373525325716</v>
      </c>
      <c r="AH103">
        <v>712.64333073770695</v>
      </c>
      <c r="AI103">
        <v>755.88213328538416</v>
      </c>
      <c r="AJ103">
        <v>788.71081986963338</v>
      </c>
      <c r="AK103">
        <v>870.86124348456133</v>
      </c>
      <c r="AL103">
        <v>917.84300832871668</v>
      </c>
      <c r="AM103">
        <v>896.46866423581514</v>
      </c>
      <c r="AN103">
        <v>938.46039413056872</v>
      </c>
      <c r="AO103">
        <v>1002.3548497218517</v>
      </c>
      <c r="AP103">
        <v>1109.4205644711633</v>
      </c>
      <c r="AQ103">
        <v>1192.3209001869416</v>
      </c>
      <c r="AR103">
        <v>1240.4043396681238</v>
      </c>
      <c r="AS103">
        <v>1188.6788119824721</v>
      </c>
      <c r="AT103">
        <v>1141.4154486069338</v>
      </c>
      <c r="AU103">
        <v>1224.0670679921047</v>
      </c>
      <c r="AV103">
        <v>1219.7922020320154</v>
      </c>
      <c r="AW103">
        <v>1226.1735027116063</v>
      </c>
      <c r="AX103">
        <v>1366.0007624188199</v>
      </c>
      <c r="AY103">
        <v>1600.6436449778835</v>
      </c>
      <c r="AZ103">
        <v>1883.294224575267</v>
      </c>
      <c r="BA103">
        <v>2205.0418794087695</v>
      </c>
      <c r="BB103">
        <v>2696.9388911212563</v>
      </c>
      <c r="BC103">
        <v>3197.8076866823872</v>
      </c>
      <c r="BD103">
        <v>3065.2954466523083</v>
      </c>
      <c r="BE103">
        <v>3688.1442482427751</v>
      </c>
      <c r="BF103">
        <v>4295.0953442510163</v>
      </c>
      <c r="BG103">
        <v>4494.6654702660235</v>
      </c>
      <c r="BH103">
        <v>4707.4544642796745</v>
      </c>
      <c r="BI103">
        <v>4803.1249448416211</v>
      </c>
      <c r="BJ103">
        <v>4489.7836821570354</v>
      </c>
      <c r="BK103">
        <v>4435.5083442697451</v>
      </c>
      <c r="BN103">
        <f t="shared" si="9"/>
        <v>154</v>
      </c>
      <c r="BO103">
        <f>VLOOKUP(A103,RUR.POP!$A$1:$BJ$265,62,FALSE)</f>
        <v>3177585214</v>
      </c>
      <c r="BP103" t="str">
        <f t="shared" si="10"/>
        <v/>
      </c>
      <c r="BQ103" t="str">
        <f t="shared" si="11"/>
        <v/>
      </c>
      <c r="BR103">
        <f t="shared" si="12"/>
        <v>1224.0670679921047</v>
      </c>
      <c r="BS103" t="str">
        <f t="shared" si="13"/>
        <v>IDA &amp; IBRD total</v>
      </c>
      <c r="BU103">
        <f t="shared" si="14"/>
        <v>4803.1249448416211</v>
      </c>
      <c r="BV103">
        <f t="shared" si="15"/>
        <v>55</v>
      </c>
      <c r="BW103">
        <f t="shared" si="16"/>
        <v>2014</v>
      </c>
    </row>
    <row r="104" spans="1:75">
      <c r="A104" t="s">
        <v>328</v>
      </c>
      <c r="B104">
        <f t="shared" si="17"/>
        <v>103</v>
      </c>
      <c r="C104" t="s">
        <v>536</v>
      </c>
      <c r="D104" t="s">
        <v>327</v>
      </c>
      <c r="E104" t="s">
        <v>545</v>
      </c>
      <c r="F104" t="s">
        <v>546</v>
      </c>
      <c r="G104">
        <v>101.30648801297208</v>
      </c>
      <c r="H104">
        <v>104.40412465576273</v>
      </c>
      <c r="I104">
        <v>109.90562881951887</v>
      </c>
      <c r="J104">
        <v>120.74204030490519</v>
      </c>
      <c r="K104">
        <v>115.25716586865623</v>
      </c>
      <c r="L104">
        <v>127.34054112240457</v>
      </c>
      <c r="M104">
        <v>134.59932847865716</v>
      </c>
      <c r="N104">
        <v>132.50687214562396</v>
      </c>
      <c r="O104">
        <v>136.04410400556341</v>
      </c>
      <c r="P104">
        <v>149.66534226887813</v>
      </c>
      <c r="Q104">
        <v>169.51622315520862</v>
      </c>
      <c r="R104">
        <v>165.92016180242268</v>
      </c>
      <c r="S104">
        <v>168.45403430175094</v>
      </c>
      <c r="T104">
        <v>188.32684739755237</v>
      </c>
      <c r="U104">
        <v>249.18068214661409</v>
      </c>
      <c r="V104">
        <v>290.67624017130788</v>
      </c>
      <c r="W104">
        <v>294.75817822235609</v>
      </c>
      <c r="X104">
        <v>313.20042280275123</v>
      </c>
      <c r="Y104">
        <v>343.73161038909331</v>
      </c>
      <c r="Z104">
        <v>388.85923659671391</v>
      </c>
      <c r="AA104">
        <v>446.12953367468765</v>
      </c>
      <c r="AB104">
        <v>445.129053240475</v>
      </c>
      <c r="AC104">
        <v>419.28083511863355</v>
      </c>
      <c r="AD104">
        <v>366.11002642407158</v>
      </c>
      <c r="AE104">
        <v>346.33729529873506</v>
      </c>
      <c r="AF104">
        <v>349.57367527971047</v>
      </c>
      <c r="AG104">
        <v>350.84093779804459</v>
      </c>
      <c r="AH104">
        <v>368.96961550433122</v>
      </c>
      <c r="AI104">
        <v>370.69459971523264</v>
      </c>
      <c r="AJ104">
        <v>361.17689887886837</v>
      </c>
      <c r="AK104">
        <v>370.88546886605815</v>
      </c>
      <c r="AL104">
        <v>368.65492658478956</v>
      </c>
      <c r="AM104">
        <v>348.28215702900013</v>
      </c>
      <c r="AN104">
        <v>327.30788446232089</v>
      </c>
      <c r="AO104">
        <v>305.06434484899148</v>
      </c>
      <c r="AP104">
        <v>344.93718142224282</v>
      </c>
      <c r="AQ104">
        <v>371.06456718155891</v>
      </c>
      <c r="AR104">
        <v>373.77197768094879</v>
      </c>
      <c r="AS104">
        <v>363.22807898506414</v>
      </c>
      <c r="AT104">
        <v>363.7945549087288</v>
      </c>
      <c r="AU104">
        <v>392.07353542224303</v>
      </c>
      <c r="AV104">
        <v>372.83122655004649</v>
      </c>
      <c r="AW104">
        <v>390.31591413328516</v>
      </c>
      <c r="AX104">
        <v>431.53238081874389</v>
      </c>
      <c r="AY104">
        <v>489.93514422473453</v>
      </c>
      <c r="AZ104">
        <v>553.67054012642086</v>
      </c>
      <c r="BA104">
        <v>650.12802659117972</v>
      </c>
      <c r="BB104">
        <v>741.30402157616163</v>
      </c>
      <c r="BC104">
        <v>870.61482847154014</v>
      </c>
      <c r="BD104">
        <v>838.41608642725566</v>
      </c>
      <c r="BE104">
        <v>1052.0039769994007</v>
      </c>
      <c r="BF104">
        <v>1166.3973997379574</v>
      </c>
      <c r="BG104">
        <v>1229.4693840311611</v>
      </c>
      <c r="BH104">
        <v>1306.8668786141516</v>
      </c>
      <c r="BI104">
        <v>1383.761925440258</v>
      </c>
      <c r="BJ104">
        <v>1315.9925112961353</v>
      </c>
      <c r="BK104">
        <v>1268.1016807117248</v>
      </c>
      <c r="BN104">
        <f t="shared" si="9"/>
        <v>208</v>
      </c>
      <c r="BO104">
        <f>VLOOKUP(A104,RUR.POP!$A$1:$BJ$265,62,FALSE)</f>
        <v>1001024114</v>
      </c>
      <c r="BP104" t="str">
        <f t="shared" si="10"/>
        <v/>
      </c>
      <c r="BQ104" t="str">
        <f t="shared" si="11"/>
        <v/>
      </c>
      <c r="BR104">
        <f t="shared" si="12"/>
        <v>392.07353542224303</v>
      </c>
      <c r="BS104" t="str">
        <f t="shared" si="13"/>
        <v>IDA total</v>
      </c>
      <c r="BU104">
        <f t="shared" si="14"/>
        <v>1383.761925440258</v>
      </c>
      <c r="BV104">
        <f t="shared" si="15"/>
        <v>55</v>
      </c>
      <c r="BW104">
        <f t="shared" si="16"/>
        <v>2014</v>
      </c>
    </row>
    <row r="105" spans="1:75">
      <c r="A105" t="s">
        <v>326</v>
      </c>
      <c r="B105">
        <f t="shared" si="17"/>
        <v>104</v>
      </c>
      <c r="C105" t="s">
        <v>536</v>
      </c>
      <c r="D105" t="s">
        <v>325</v>
      </c>
      <c r="E105" t="s">
        <v>545</v>
      </c>
      <c r="F105" t="s">
        <v>546</v>
      </c>
      <c r="G105">
        <v>101.69313240384112</v>
      </c>
      <c r="H105">
        <v>106.13838512191661</v>
      </c>
      <c r="I105">
        <v>110.73217029515348</v>
      </c>
      <c r="J105">
        <v>114.27022808283255</v>
      </c>
      <c r="K105">
        <v>121.83989844913484</v>
      </c>
      <c r="L105">
        <v>129.29369607418076</v>
      </c>
      <c r="M105">
        <v>136.81334671236343</v>
      </c>
      <c r="N105">
        <v>134.16303851258192</v>
      </c>
      <c r="O105">
        <v>138.95851329878343</v>
      </c>
      <c r="P105">
        <v>154.47284983716207</v>
      </c>
      <c r="Q105">
        <v>207.09808864676233</v>
      </c>
      <c r="R105">
        <v>186.48823309459922</v>
      </c>
      <c r="S105">
        <v>202.96974754464676</v>
      </c>
      <c r="T105">
        <v>210.03434826468518</v>
      </c>
      <c r="U105">
        <v>296.73563517516374</v>
      </c>
      <c r="V105">
        <v>331.74775081197873</v>
      </c>
      <c r="W105">
        <v>391.80166720588733</v>
      </c>
      <c r="X105">
        <v>398.61516803054934</v>
      </c>
      <c r="Y105">
        <v>418.94594245872599</v>
      </c>
      <c r="Z105">
        <v>500.07432317699812</v>
      </c>
      <c r="AA105">
        <v>624.00636832634791</v>
      </c>
      <c r="AB105">
        <v>623.54104548724081</v>
      </c>
      <c r="AC105">
        <v>569.79706490126068</v>
      </c>
      <c r="AD105">
        <v>460.22335047412685</v>
      </c>
      <c r="AE105">
        <v>419.12649893071205</v>
      </c>
      <c r="AF105">
        <v>406.58346459869023</v>
      </c>
      <c r="AG105">
        <v>383.62068205253854</v>
      </c>
      <c r="AH105">
        <v>411.81430888864259</v>
      </c>
      <c r="AI105">
        <v>428.62541221354536</v>
      </c>
      <c r="AJ105">
        <v>426.02161359658521</v>
      </c>
      <c r="AK105">
        <v>440.1394387706693</v>
      </c>
      <c r="AL105">
        <v>440.9407947423453</v>
      </c>
      <c r="AM105">
        <v>434.27133742609249</v>
      </c>
      <c r="AN105">
        <v>384.15500241476769</v>
      </c>
      <c r="AO105">
        <v>376.19969081409067</v>
      </c>
      <c r="AP105">
        <v>435.01101226726468</v>
      </c>
      <c r="AQ105">
        <v>473.46182002879561</v>
      </c>
      <c r="AR105">
        <v>466.99120746179511</v>
      </c>
      <c r="AS105">
        <v>436.21532928737753</v>
      </c>
      <c r="AT105">
        <v>445.04209125051511</v>
      </c>
      <c r="AU105">
        <v>484.39647470926479</v>
      </c>
      <c r="AV105">
        <v>457.47773939076302</v>
      </c>
      <c r="AW105">
        <v>486.5985281774789</v>
      </c>
      <c r="AX105">
        <v>542.52715333609353</v>
      </c>
      <c r="AY105">
        <v>639.7830064432402</v>
      </c>
      <c r="AZ105">
        <v>737.58243573402274</v>
      </c>
      <c r="BA105">
        <v>905.39521820048321</v>
      </c>
      <c r="BB105">
        <v>1011.9674742397369</v>
      </c>
      <c r="BC105">
        <v>1177.0222507117326</v>
      </c>
      <c r="BD105">
        <v>1070.7645148642557</v>
      </c>
      <c r="BE105">
        <v>1545.4257728951777</v>
      </c>
      <c r="BF105">
        <v>1730.2490207303181</v>
      </c>
      <c r="BG105">
        <v>1859.1235755598052</v>
      </c>
      <c r="BH105">
        <v>1975.0333742203948</v>
      </c>
      <c r="BI105">
        <v>2096.1938750355298</v>
      </c>
      <c r="BJ105">
        <v>1917.1996925864144</v>
      </c>
      <c r="BK105">
        <v>1754.2046131235884</v>
      </c>
      <c r="BN105">
        <f t="shared" si="9"/>
        <v>194</v>
      </c>
      <c r="BO105">
        <f>VLOOKUP(A105,RUR.POP!$A$1:$BJ$265,62,FALSE)</f>
        <v>303465095</v>
      </c>
      <c r="BP105" t="str">
        <f t="shared" si="10"/>
        <v/>
      </c>
      <c r="BQ105" t="str">
        <f t="shared" si="11"/>
        <v/>
      </c>
      <c r="BR105">
        <f t="shared" si="12"/>
        <v>484.39647470926479</v>
      </c>
      <c r="BS105" t="str">
        <f t="shared" si="13"/>
        <v>IDA blend</v>
      </c>
      <c r="BU105">
        <f t="shared" si="14"/>
        <v>2096.1938750355298</v>
      </c>
      <c r="BV105">
        <f t="shared" si="15"/>
        <v>55</v>
      </c>
      <c r="BW105">
        <f t="shared" si="16"/>
        <v>2014</v>
      </c>
    </row>
    <row r="106" spans="1:75">
      <c r="A106" t="s">
        <v>324</v>
      </c>
      <c r="B106">
        <f t="shared" si="17"/>
        <v>105</v>
      </c>
      <c r="C106" t="s">
        <v>539</v>
      </c>
      <c r="D106" t="s">
        <v>323</v>
      </c>
      <c r="E106" t="s">
        <v>545</v>
      </c>
      <c r="F106" t="s">
        <v>546</v>
      </c>
      <c r="N106">
        <v>53.516151697450177</v>
      </c>
      <c r="O106">
        <v>65.028152833139487</v>
      </c>
      <c r="P106">
        <v>74.574387536799364</v>
      </c>
      <c r="Q106">
        <v>79.685657354913303</v>
      </c>
      <c r="R106">
        <v>79.150086651330909</v>
      </c>
      <c r="S106">
        <v>90.844495314017848</v>
      </c>
      <c r="T106">
        <v>130.97997440491798</v>
      </c>
      <c r="U106">
        <v>202.42704175975808</v>
      </c>
      <c r="V106">
        <v>233.03929364285042</v>
      </c>
      <c r="W106">
        <v>278.10584832080201</v>
      </c>
      <c r="X106">
        <v>333.58730792843295</v>
      </c>
      <c r="Y106">
        <v>365.80105907096856</v>
      </c>
      <c r="Z106">
        <v>356.81312815493555</v>
      </c>
      <c r="AA106">
        <v>491.43777880235996</v>
      </c>
      <c r="AB106">
        <v>566.42529145656454</v>
      </c>
      <c r="AC106">
        <v>583.52617162312947</v>
      </c>
      <c r="AD106">
        <v>512.84520449180457</v>
      </c>
      <c r="AE106">
        <v>525.22914045038488</v>
      </c>
      <c r="AF106">
        <v>516.86780624580319</v>
      </c>
      <c r="AG106">
        <v>474.78094500261085</v>
      </c>
      <c r="AH106">
        <v>442.14811869382248</v>
      </c>
      <c r="AI106">
        <v>481.71276130464241</v>
      </c>
      <c r="AJ106">
        <v>529.93166093585444</v>
      </c>
      <c r="AK106">
        <v>585.00103105881965</v>
      </c>
      <c r="AL106">
        <v>631.7004456972461</v>
      </c>
      <c r="AM106">
        <v>681.84286793922809</v>
      </c>
      <c r="AN106">
        <v>827.78235097293907</v>
      </c>
      <c r="AO106">
        <v>912.07247337024683</v>
      </c>
      <c r="AP106">
        <v>1026.2704926428971</v>
      </c>
      <c r="AQ106">
        <v>1137.3327243288584</v>
      </c>
      <c r="AR106">
        <v>1063.7122656041706</v>
      </c>
      <c r="AS106">
        <v>463.96857532902339</v>
      </c>
      <c r="AT106">
        <v>671.10702203112771</v>
      </c>
      <c r="AU106">
        <v>780.09207439874126</v>
      </c>
      <c r="AV106">
        <v>747.98174548997383</v>
      </c>
      <c r="AW106">
        <v>899.55568572833181</v>
      </c>
      <c r="AX106">
        <v>1064.509447136805</v>
      </c>
      <c r="AY106">
        <v>1148.5690961840871</v>
      </c>
      <c r="AZ106">
        <v>1260.9288337007688</v>
      </c>
      <c r="BA106">
        <v>1586.2050395993342</v>
      </c>
      <c r="BB106">
        <v>1855.0939151917839</v>
      </c>
      <c r="BC106">
        <v>2160.5276062892781</v>
      </c>
      <c r="BD106">
        <v>2254.4456057622579</v>
      </c>
      <c r="BE106">
        <v>3113.4806345143284</v>
      </c>
      <c r="BF106">
        <v>3634.2768045177681</v>
      </c>
      <c r="BG106">
        <v>3687.9539964578616</v>
      </c>
      <c r="BH106">
        <v>3620.6639810952229</v>
      </c>
      <c r="BI106">
        <v>3491.5958868506868</v>
      </c>
      <c r="BJ106">
        <v>3336.1066861013751</v>
      </c>
      <c r="BK106">
        <v>3570.2948881176421</v>
      </c>
      <c r="BN106">
        <f t="shared" si="9"/>
        <v>172</v>
      </c>
      <c r="BO106">
        <f>VLOOKUP(A106,RUR.POP!$A$1:$BJ$265,62,FALSE)</f>
        <v>118896312</v>
      </c>
      <c r="BP106">
        <f t="shared" si="10"/>
        <v>172</v>
      </c>
      <c r="BQ106">
        <f t="shared" si="11"/>
        <v>12</v>
      </c>
      <c r="BR106">
        <f t="shared" si="12"/>
        <v>780.09207439874126</v>
      </c>
      <c r="BS106" t="str">
        <f t="shared" si="13"/>
        <v>Indonesia</v>
      </c>
      <c r="BU106">
        <f t="shared" si="14"/>
        <v>3687.9539964578616</v>
      </c>
      <c r="BV106">
        <f t="shared" si="15"/>
        <v>53</v>
      </c>
      <c r="BW106">
        <f t="shared" si="16"/>
        <v>2012</v>
      </c>
    </row>
    <row r="107" spans="1:75">
      <c r="A107" t="s">
        <v>322</v>
      </c>
      <c r="B107">
        <f t="shared" si="17"/>
        <v>106</v>
      </c>
      <c r="C107" t="s">
        <v>536</v>
      </c>
      <c r="D107" t="s">
        <v>321</v>
      </c>
      <c r="E107" t="s">
        <v>545</v>
      </c>
      <c r="F107" t="s">
        <v>546</v>
      </c>
      <c r="G107">
        <v>103.74578402423452</v>
      </c>
      <c r="H107">
        <v>106.16129976388299</v>
      </c>
      <c r="I107">
        <v>112.32565646409732</v>
      </c>
      <c r="J107">
        <v>127.59905108195825</v>
      </c>
      <c r="K107">
        <v>114.54746508355825</v>
      </c>
      <c r="L107">
        <v>129.58456054435777</v>
      </c>
      <c r="M107">
        <v>136.89171257118423</v>
      </c>
      <c r="N107">
        <v>135.06625731278419</v>
      </c>
      <c r="O107">
        <v>137.99492040247841</v>
      </c>
      <c r="P107">
        <v>150.91288707190481</v>
      </c>
      <c r="Q107">
        <v>152.86464384071181</v>
      </c>
      <c r="R107">
        <v>158.67778579830406</v>
      </c>
      <c r="S107">
        <v>153.39618002802729</v>
      </c>
      <c r="T107">
        <v>180.91463550932298</v>
      </c>
      <c r="U107">
        <v>228.62792494575385</v>
      </c>
      <c r="V107">
        <v>274.77134875501537</v>
      </c>
      <c r="W107">
        <v>246.59035807177904</v>
      </c>
      <c r="X107">
        <v>271.89508022046988</v>
      </c>
      <c r="Y107">
        <v>308.83766081281937</v>
      </c>
      <c r="Z107">
        <v>333.75325596356782</v>
      </c>
      <c r="AA107">
        <v>352.91973956967354</v>
      </c>
      <c r="AB107">
        <v>351.06844390902251</v>
      </c>
      <c r="AC107">
        <v>340.13848545806525</v>
      </c>
      <c r="AD107">
        <v>317.81590131416277</v>
      </c>
      <c r="AE107">
        <v>309.66189800353885</v>
      </c>
      <c r="AF107">
        <v>321.63037359074809</v>
      </c>
      <c r="AG107">
        <v>336.43319328937247</v>
      </c>
      <c r="AH107">
        <v>349.07897559215098</v>
      </c>
      <c r="AI107">
        <v>342.35934081228078</v>
      </c>
      <c r="AJ107">
        <v>329.00452771513039</v>
      </c>
      <c r="AK107">
        <v>336.39320171811295</v>
      </c>
      <c r="AL107">
        <v>332.4703565328785</v>
      </c>
      <c r="AM107">
        <v>304.40683583667959</v>
      </c>
      <c r="AN107">
        <v>299.32488585817669</v>
      </c>
      <c r="AO107">
        <v>269.26898471593262</v>
      </c>
      <c r="AP107">
        <v>299.38073810498997</v>
      </c>
      <c r="AQ107">
        <v>319.16667707701663</v>
      </c>
      <c r="AR107">
        <v>326.97977710057734</v>
      </c>
      <c r="AS107">
        <v>327.38093427052416</v>
      </c>
      <c r="AT107">
        <v>323.55762404453651</v>
      </c>
      <c r="AU107">
        <v>346.24167212269754</v>
      </c>
      <c r="AV107">
        <v>330.98745899524937</v>
      </c>
      <c r="AW107">
        <v>342.71963648258628</v>
      </c>
      <c r="AX107">
        <v>376.73985154602667</v>
      </c>
      <c r="AY107">
        <v>415.77907374641507</v>
      </c>
      <c r="AZ107">
        <v>462.63806446862475</v>
      </c>
      <c r="BA107">
        <v>523.4791081767263</v>
      </c>
      <c r="BB107">
        <v>607.31563041620041</v>
      </c>
      <c r="BC107">
        <v>719.59025476180773</v>
      </c>
      <c r="BD107">
        <v>726.48400655722617</v>
      </c>
      <c r="BE107">
        <v>803.21487643576995</v>
      </c>
      <c r="BF107">
        <v>881.08784579912424</v>
      </c>
      <c r="BG107">
        <v>909.39065584114473</v>
      </c>
      <c r="BH107">
        <v>966.84267080621953</v>
      </c>
      <c r="BI107">
        <v>1020.6592460667719</v>
      </c>
      <c r="BJ107">
        <v>1010.6779198761838</v>
      </c>
      <c r="BK107">
        <v>1023.4733200850354</v>
      </c>
      <c r="BN107">
        <f t="shared" si="9"/>
        <v>215</v>
      </c>
      <c r="BO107">
        <f>VLOOKUP(A107,RUR.POP!$A$1:$BJ$265,62,FALSE)</f>
        <v>697559019</v>
      </c>
      <c r="BP107" t="str">
        <f t="shared" si="10"/>
        <v/>
      </c>
      <c r="BQ107" t="str">
        <f t="shared" si="11"/>
        <v/>
      </c>
      <c r="BR107">
        <f t="shared" si="12"/>
        <v>346.24167212269754</v>
      </c>
      <c r="BS107" t="str">
        <f t="shared" si="13"/>
        <v>IDA only</v>
      </c>
      <c r="BU107">
        <f t="shared" si="14"/>
        <v>1023.4733200850354</v>
      </c>
      <c r="BV107">
        <f t="shared" si="15"/>
        <v>57</v>
      </c>
      <c r="BW107">
        <f t="shared" si="16"/>
        <v>2016</v>
      </c>
    </row>
    <row r="108" spans="1:75">
      <c r="A108" t="s">
        <v>320</v>
      </c>
      <c r="B108">
        <f t="shared" si="17"/>
        <v>107</v>
      </c>
      <c r="C108" t="s">
        <v>539</v>
      </c>
      <c r="D108" t="s">
        <v>319</v>
      </c>
      <c r="E108" t="s">
        <v>545</v>
      </c>
      <c r="F108" t="s">
        <v>546</v>
      </c>
      <c r="AP108">
        <v>13054.475248227031</v>
      </c>
      <c r="AQ108">
        <v>14526.088208710426</v>
      </c>
      <c r="AR108">
        <v>16663.417282699604</v>
      </c>
      <c r="AS108">
        <v>19366.133208895233</v>
      </c>
      <c r="AT108">
        <v>21784.87959821133</v>
      </c>
      <c r="AU108">
        <v>21551.779359039923</v>
      </c>
      <c r="AV108">
        <v>22059.723616217609</v>
      </c>
      <c r="AW108">
        <v>25688.463401022509</v>
      </c>
      <c r="AX108">
        <v>30366.039750942335</v>
      </c>
      <c r="AY108">
        <v>36608.451773252724</v>
      </c>
      <c r="AZ108">
        <v>39033.700115020212</v>
      </c>
      <c r="BA108">
        <v>43482.359430611796</v>
      </c>
      <c r="BB108">
        <v>73153.323753112083</v>
      </c>
      <c r="BC108">
        <v>74203.13176458604</v>
      </c>
      <c r="BD108">
        <v>63635.793654857858</v>
      </c>
      <c r="BE108">
        <v>67690.565666425566</v>
      </c>
      <c r="BF108">
        <v>75117.994203682683</v>
      </c>
      <c r="BG108">
        <v>79028.044984593245</v>
      </c>
      <c r="BH108">
        <v>82356.823366539975</v>
      </c>
      <c r="BI108">
        <v>89941.644285190763</v>
      </c>
      <c r="BN108">
        <f t="shared" si="9"/>
        <v>33</v>
      </c>
      <c r="BO108">
        <f>VLOOKUP(A108,RUR.POP!$A$1:$BJ$265,62,FALSE)</f>
        <v>39958</v>
      </c>
      <c r="BP108" t="str">
        <f t="shared" si="10"/>
        <v/>
      </c>
      <c r="BQ108" t="str">
        <f t="shared" si="11"/>
        <v/>
      </c>
      <c r="BR108">
        <f t="shared" si="12"/>
        <v>21551.779359039923</v>
      </c>
      <c r="BS108" t="str">
        <f t="shared" si="13"/>
        <v>Isle of Man</v>
      </c>
      <c r="BU108">
        <f t="shared" si="14"/>
        <v>89941.644285190763</v>
      </c>
      <c r="BV108">
        <f t="shared" si="15"/>
        <v>55</v>
      </c>
      <c r="BW108">
        <f t="shared" si="16"/>
        <v>2014</v>
      </c>
    </row>
    <row r="109" spans="1:75">
      <c r="A109" t="s">
        <v>318</v>
      </c>
      <c r="B109">
        <f t="shared" si="17"/>
        <v>108</v>
      </c>
      <c r="C109" t="s">
        <v>539</v>
      </c>
      <c r="D109" t="s">
        <v>317</v>
      </c>
      <c r="E109" t="s">
        <v>545</v>
      </c>
      <c r="F109" t="s">
        <v>546</v>
      </c>
      <c r="G109">
        <v>81.284763749674411</v>
      </c>
      <c r="H109">
        <v>84.426436928229734</v>
      </c>
      <c r="I109">
        <v>88.914918596047656</v>
      </c>
      <c r="J109">
        <v>100.0485917087333</v>
      </c>
      <c r="K109">
        <v>114.31516095901229</v>
      </c>
      <c r="L109">
        <v>118.06338245920969</v>
      </c>
      <c r="M109">
        <v>89.053583486511471</v>
      </c>
      <c r="N109">
        <v>95.33078293868391</v>
      </c>
      <c r="O109">
        <v>98.831234689506459</v>
      </c>
      <c r="P109">
        <v>106.49637941041743</v>
      </c>
      <c r="Q109">
        <v>111.25757064835427</v>
      </c>
      <c r="R109">
        <v>117.36073809819756</v>
      </c>
      <c r="S109">
        <v>121.69228858488405</v>
      </c>
      <c r="T109">
        <v>142.27008132106954</v>
      </c>
      <c r="U109">
        <v>161.76301063677329</v>
      </c>
      <c r="V109">
        <v>156.38009504325279</v>
      </c>
      <c r="W109">
        <v>159.40779845040049</v>
      </c>
      <c r="X109">
        <v>184.27287492597358</v>
      </c>
      <c r="Y109">
        <v>203.55870455388217</v>
      </c>
      <c r="Z109">
        <v>221.68794743442839</v>
      </c>
      <c r="AA109">
        <v>263.84071976999689</v>
      </c>
      <c r="AB109">
        <v>267.71101027181516</v>
      </c>
      <c r="AC109">
        <v>271.33359614926059</v>
      </c>
      <c r="AD109">
        <v>288.30716971540284</v>
      </c>
      <c r="AE109">
        <v>273.90182660363831</v>
      </c>
      <c r="AF109">
        <v>293.48864710527045</v>
      </c>
      <c r="AG109">
        <v>307.3953460336291</v>
      </c>
      <c r="AH109">
        <v>337.06399617922131</v>
      </c>
      <c r="AI109">
        <v>350.67273906074854</v>
      </c>
      <c r="AJ109">
        <v>342.72389813912167</v>
      </c>
      <c r="AK109">
        <v>363.96408731969848</v>
      </c>
      <c r="AL109">
        <v>300.09663658917157</v>
      </c>
      <c r="AM109">
        <v>313.86011009781191</v>
      </c>
      <c r="AN109">
        <v>298.21766383250224</v>
      </c>
      <c r="AO109">
        <v>342.71751868197327</v>
      </c>
      <c r="AP109">
        <v>370.10135530585012</v>
      </c>
      <c r="AQ109">
        <v>396.01461228492315</v>
      </c>
      <c r="AR109">
        <v>411.38772078442298</v>
      </c>
      <c r="AS109">
        <v>409.19438586515577</v>
      </c>
      <c r="AT109">
        <v>437.58611782009626</v>
      </c>
      <c r="AU109">
        <v>438.86463044789417</v>
      </c>
      <c r="AV109">
        <v>447.01389657817174</v>
      </c>
      <c r="AW109">
        <v>466.20080422626273</v>
      </c>
      <c r="AX109">
        <v>541.13522787230988</v>
      </c>
      <c r="AY109">
        <v>621.31837671850872</v>
      </c>
      <c r="AZ109">
        <v>707.00801901502666</v>
      </c>
      <c r="BA109">
        <v>792.02596975936285</v>
      </c>
      <c r="BB109">
        <v>1018.1663730012654</v>
      </c>
      <c r="BC109">
        <v>991.48463040517606</v>
      </c>
      <c r="BD109">
        <v>1090.3177645434016</v>
      </c>
      <c r="BE109">
        <v>1345.7701532092601</v>
      </c>
      <c r="BF109">
        <v>1461.6719573389153</v>
      </c>
      <c r="BG109">
        <v>1446.985409543187</v>
      </c>
      <c r="BH109">
        <v>1452.1953732317843</v>
      </c>
      <c r="BI109">
        <v>1573.1180889751859</v>
      </c>
      <c r="BJ109">
        <v>1613.1887076073851</v>
      </c>
      <c r="BK109">
        <v>1709.3879211980229</v>
      </c>
      <c r="BN109">
        <f t="shared" si="9"/>
        <v>202</v>
      </c>
      <c r="BO109">
        <f>VLOOKUP(A109,RUR.POP!$A$1:$BJ$265,62,FALSE)</f>
        <v>885393934</v>
      </c>
      <c r="BP109">
        <f t="shared" si="10"/>
        <v>202</v>
      </c>
      <c r="BQ109">
        <f t="shared" si="11"/>
        <v>15</v>
      </c>
      <c r="BR109">
        <f t="shared" si="12"/>
        <v>438.86463044789417</v>
      </c>
      <c r="BS109" t="str">
        <f t="shared" si="13"/>
        <v>India</v>
      </c>
      <c r="BU109">
        <f t="shared" si="14"/>
        <v>1709.3879211980229</v>
      </c>
      <c r="BV109">
        <f t="shared" si="15"/>
        <v>57</v>
      </c>
      <c r="BW109">
        <f t="shared" si="16"/>
        <v>2016</v>
      </c>
    </row>
    <row r="110" spans="1:75">
      <c r="A110" t="s">
        <v>316</v>
      </c>
      <c r="B110">
        <f t="shared" si="17"/>
        <v>109</v>
      </c>
      <c r="C110" t="s">
        <v>536</v>
      </c>
      <c r="D110" t="s">
        <v>315</v>
      </c>
      <c r="E110" t="s">
        <v>545</v>
      </c>
      <c r="F110" t="s">
        <v>546</v>
      </c>
      <c r="BN110" t="str">
        <f t="shared" si="9"/>
        <v/>
      </c>
      <c r="BO110">
        <f>VLOOKUP(A110,RUR.POP!$A$1:$BJ$265,62,FALSE)</f>
        <v>0</v>
      </c>
      <c r="BP110" t="str">
        <f t="shared" si="10"/>
        <v/>
      </c>
      <c r="BQ110" t="str">
        <f t="shared" si="11"/>
        <v/>
      </c>
      <c r="BR110">
        <f t="shared" si="12"/>
        <v>0</v>
      </c>
      <c r="BS110" t="str">
        <f t="shared" si="13"/>
        <v>Not classified</v>
      </c>
      <c r="BU110">
        <f t="shared" si="14"/>
        <v>0</v>
      </c>
      <c r="BV110" t="e">
        <f t="shared" si="15"/>
        <v>#N/A</v>
      </c>
      <c r="BW110" t="e">
        <f t="shared" si="16"/>
        <v>#N/A</v>
      </c>
    </row>
    <row r="111" spans="1:75">
      <c r="A111" t="s">
        <v>314</v>
      </c>
      <c r="B111">
        <f t="shared" si="17"/>
        <v>110</v>
      </c>
      <c r="C111" t="s">
        <v>539</v>
      </c>
      <c r="D111" t="s">
        <v>313</v>
      </c>
      <c r="E111" t="s">
        <v>545</v>
      </c>
      <c r="F111" t="s">
        <v>546</v>
      </c>
      <c r="G111">
        <v>685.61471237976036</v>
      </c>
      <c r="H111">
        <v>739.27640644266637</v>
      </c>
      <c r="I111">
        <v>797.00628835395923</v>
      </c>
      <c r="J111">
        <v>852.13530171788807</v>
      </c>
      <c r="K111">
        <v>965.13542267674484</v>
      </c>
      <c r="L111">
        <v>1023.773726409361</v>
      </c>
      <c r="M111">
        <v>1074.5065055495788</v>
      </c>
      <c r="N111">
        <v>1152.0049521499373</v>
      </c>
      <c r="O111">
        <v>1124.5166360824637</v>
      </c>
      <c r="P111">
        <v>1291.3499202863707</v>
      </c>
      <c r="Q111">
        <v>1487.9853063976827</v>
      </c>
      <c r="R111">
        <v>1705.6178815089063</v>
      </c>
      <c r="S111">
        <v>2082.5237836832125</v>
      </c>
      <c r="T111">
        <v>2426.6676247472733</v>
      </c>
      <c r="U111">
        <v>2519.4177442320574</v>
      </c>
      <c r="V111">
        <v>2976.3420036151379</v>
      </c>
      <c r="W111">
        <v>2922.4719341114701</v>
      </c>
      <c r="X111">
        <v>3430.4641079863695</v>
      </c>
      <c r="Y111">
        <v>4404.340204902267</v>
      </c>
      <c r="Z111">
        <v>5435.3345760029088</v>
      </c>
      <c r="AA111">
        <v>6378.743017632959</v>
      </c>
      <c r="AB111">
        <v>5992.0768605319745</v>
      </c>
      <c r="AC111">
        <v>6166.7339576567283</v>
      </c>
      <c r="AD111">
        <v>5921.0945420622693</v>
      </c>
      <c r="AE111">
        <v>5697.6593275221494</v>
      </c>
      <c r="AF111">
        <v>6017.6836770107057</v>
      </c>
      <c r="AG111">
        <v>8120.1976765697063</v>
      </c>
      <c r="AH111">
        <v>9591.393733023102</v>
      </c>
      <c r="AI111">
        <v>10726.473076884466</v>
      </c>
      <c r="AJ111">
        <v>11186.87425955501</v>
      </c>
      <c r="AK111">
        <v>14045.185470630191</v>
      </c>
      <c r="AL111">
        <v>14101.14592496542</v>
      </c>
      <c r="AM111">
        <v>15729.932882666559</v>
      </c>
      <c r="AN111">
        <v>14671.563574639111</v>
      </c>
      <c r="AO111">
        <v>15918.664504785404</v>
      </c>
      <c r="AP111">
        <v>19177.412449934014</v>
      </c>
      <c r="AQ111">
        <v>20856.295201627203</v>
      </c>
      <c r="AR111">
        <v>22540.261222605968</v>
      </c>
      <c r="AS111">
        <v>24271.208377217365</v>
      </c>
      <c r="AT111">
        <v>26308.172460171329</v>
      </c>
      <c r="AU111">
        <v>26241.918833754004</v>
      </c>
      <c r="AV111">
        <v>28223.555281575835</v>
      </c>
      <c r="AW111">
        <v>32539.019372525388</v>
      </c>
      <c r="AX111">
        <v>41107.155318541467</v>
      </c>
      <c r="AY111">
        <v>47631.063765713399</v>
      </c>
      <c r="AZ111">
        <v>50886.827890610621</v>
      </c>
      <c r="BA111">
        <v>54326.097129820526</v>
      </c>
      <c r="BB111">
        <v>61388.174573813412</v>
      </c>
      <c r="BC111">
        <v>61235.401054370035</v>
      </c>
      <c r="BD111">
        <v>51983.788917164158</v>
      </c>
      <c r="BE111">
        <v>48538.58776046805</v>
      </c>
      <c r="BF111">
        <v>52567.525679179482</v>
      </c>
      <c r="BG111">
        <v>49231.362544370524</v>
      </c>
      <c r="BH111">
        <v>52034.767357745804</v>
      </c>
      <c r="BI111">
        <v>55503.326227893551</v>
      </c>
      <c r="BJ111">
        <v>60664.104399157899</v>
      </c>
      <c r="BK111">
        <v>61606.482939417016</v>
      </c>
      <c r="BN111">
        <f t="shared" si="9"/>
        <v>18</v>
      </c>
      <c r="BO111">
        <f>VLOOKUP(A111,RUR.POP!$A$1:$BJ$265,62,FALSE)</f>
        <v>1740509</v>
      </c>
      <c r="BP111" t="str">
        <f t="shared" si="10"/>
        <v/>
      </c>
      <c r="BQ111" t="str">
        <f t="shared" si="11"/>
        <v/>
      </c>
      <c r="BR111">
        <f t="shared" si="12"/>
        <v>26241.918833754004</v>
      </c>
      <c r="BS111" t="str">
        <f t="shared" si="13"/>
        <v>Ireland</v>
      </c>
      <c r="BU111">
        <f t="shared" si="14"/>
        <v>61606.482939417016</v>
      </c>
      <c r="BV111">
        <f t="shared" si="15"/>
        <v>57</v>
      </c>
      <c r="BW111">
        <f t="shared" si="16"/>
        <v>2016</v>
      </c>
    </row>
    <row r="112" spans="1:75">
      <c r="A112" t="s">
        <v>312</v>
      </c>
      <c r="B112">
        <f t="shared" si="17"/>
        <v>111</v>
      </c>
      <c r="C112" t="s">
        <v>539</v>
      </c>
      <c r="D112" t="s">
        <v>311</v>
      </c>
      <c r="E112" t="s">
        <v>545</v>
      </c>
      <c r="F112" t="s">
        <v>546</v>
      </c>
      <c r="G112">
        <v>191.68087745853185</v>
      </c>
      <c r="H112">
        <v>196.92467882000409</v>
      </c>
      <c r="I112">
        <v>203.43631145871302</v>
      </c>
      <c r="J112">
        <v>208.13083217746399</v>
      </c>
      <c r="K112">
        <v>221.31918855495005</v>
      </c>
      <c r="L112">
        <v>248.33866438655448</v>
      </c>
      <c r="M112">
        <v>264.97677361784662</v>
      </c>
      <c r="N112">
        <v>287.07916738916549</v>
      </c>
      <c r="O112">
        <v>318.98757600073264</v>
      </c>
      <c r="P112">
        <v>350.9095745324754</v>
      </c>
      <c r="Q112">
        <v>384.94217943373729</v>
      </c>
      <c r="R112">
        <v>468.96198499178507</v>
      </c>
      <c r="S112">
        <v>570.36953159692496</v>
      </c>
      <c r="T112">
        <v>876.30924053117951</v>
      </c>
      <c r="U112">
        <v>1453.7789895536773</v>
      </c>
      <c r="V112">
        <v>1581.8926361543356</v>
      </c>
      <c r="W112">
        <v>2017.1842749187354</v>
      </c>
      <c r="X112">
        <v>2315.3820362254532</v>
      </c>
      <c r="Y112">
        <v>2168.1558707847562</v>
      </c>
      <c r="Z112">
        <v>2426.4543727010914</v>
      </c>
      <c r="AA112">
        <v>2440.3056458110068</v>
      </c>
      <c r="AB112">
        <v>2498.887061428884</v>
      </c>
      <c r="AC112">
        <v>3007.1331583447254</v>
      </c>
      <c r="AD112">
        <v>3582.651552625613</v>
      </c>
      <c r="AE112">
        <v>3568.5051264016151</v>
      </c>
      <c r="AF112">
        <v>3805.943091292856</v>
      </c>
      <c r="AG112">
        <v>4244.9851298647072</v>
      </c>
      <c r="AH112">
        <v>2617.5114612665261</v>
      </c>
      <c r="AI112">
        <v>2318.538454586298</v>
      </c>
      <c r="AJ112">
        <v>2199.7574190632185</v>
      </c>
      <c r="AK112">
        <v>2219.8423017029081</v>
      </c>
      <c r="AN112">
        <v>1080.5612325551917</v>
      </c>
      <c r="AO112">
        <v>1202.8683267317801</v>
      </c>
      <c r="AP112">
        <v>1591.7160656793624</v>
      </c>
      <c r="AQ112">
        <v>1955.146028570291</v>
      </c>
      <c r="AR112">
        <v>1816.5866940259336</v>
      </c>
      <c r="AS112">
        <v>1725.7562775595138</v>
      </c>
      <c r="AT112">
        <v>1749.8277827612783</v>
      </c>
      <c r="AU112">
        <v>1657.1697476108263</v>
      </c>
      <c r="AV112">
        <v>1890.9915259546408</v>
      </c>
      <c r="AW112">
        <v>1892.036143326894</v>
      </c>
      <c r="AX112">
        <v>2231.3427955591592</v>
      </c>
      <c r="AY112">
        <v>2638.6790751370058</v>
      </c>
      <c r="AZ112">
        <v>3121.8449060513944</v>
      </c>
      <c r="BA112">
        <v>3631.2430466607507</v>
      </c>
      <c r="BB112">
        <v>4685.121718700756</v>
      </c>
      <c r="BC112">
        <v>5452.4896708009255</v>
      </c>
      <c r="BD112">
        <v>5414.4563546825184</v>
      </c>
      <c r="BE112">
        <v>6273.3784411213073</v>
      </c>
      <c r="BF112">
        <v>7842.434672873399</v>
      </c>
      <c r="BG112">
        <v>7680.6006437667675</v>
      </c>
      <c r="BH112">
        <v>6607.0683537487157</v>
      </c>
      <c r="BI112">
        <v>5424.3099741919323</v>
      </c>
      <c r="BJ112">
        <v>4957.5812764567872</v>
      </c>
      <c r="BN112">
        <f t="shared" si="9"/>
        <v>132</v>
      </c>
      <c r="BO112">
        <f>VLOOKUP(A112,RUR.POP!$A$1:$BJ$265,62,FALSE)</f>
        <v>20969267</v>
      </c>
      <c r="BP112">
        <f t="shared" si="10"/>
        <v>132</v>
      </c>
      <c r="BQ112">
        <f t="shared" si="11"/>
        <v>8</v>
      </c>
      <c r="BR112">
        <f t="shared" si="12"/>
        <v>1657.1697476108263</v>
      </c>
      <c r="BS112" t="str">
        <f t="shared" si="13"/>
        <v>Iran, Islamic Rep.</v>
      </c>
      <c r="BU112">
        <f t="shared" si="14"/>
        <v>7842.434672873399</v>
      </c>
      <c r="BV112">
        <f t="shared" si="15"/>
        <v>52</v>
      </c>
      <c r="BW112">
        <f t="shared" si="16"/>
        <v>2011</v>
      </c>
    </row>
    <row r="113" spans="1:75">
      <c r="A113" t="s">
        <v>310</v>
      </c>
      <c r="B113">
        <f t="shared" si="17"/>
        <v>112</v>
      </c>
      <c r="C113" t="s">
        <v>539</v>
      </c>
      <c r="D113" t="s">
        <v>309</v>
      </c>
      <c r="E113" t="s">
        <v>545</v>
      </c>
      <c r="F113" t="s">
        <v>546</v>
      </c>
      <c r="G113">
        <v>231.02561724371353</v>
      </c>
      <c r="H113">
        <v>245.03198833227992</v>
      </c>
      <c r="I113">
        <v>254.70133408689603</v>
      </c>
      <c r="J113">
        <v>250.78707823701754</v>
      </c>
      <c r="K113">
        <v>288.16348165528876</v>
      </c>
      <c r="O113">
        <v>312.82227742147353</v>
      </c>
      <c r="P113">
        <v>313.81744555746491</v>
      </c>
      <c r="Q113">
        <v>330.88520172465303</v>
      </c>
      <c r="R113">
        <v>376.88992716228552</v>
      </c>
      <c r="S113">
        <v>388.1045432648425</v>
      </c>
      <c r="T113">
        <v>468.84211034191264</v>
      </c>
      <c r="U113">
        <v>1018.0739128135735</v>
      </c>
      <c r="V113">
        <v>1151.817728686417</v>
      </c>
      <c r="W113">
        <v>1471.211338877918</v>
      </c>
      <c r="X113">
        <v>1592.0285393613663</v>
      </c>
      <c r="Y113">
        <v>1847.8965665761086</v>
      </c>
      <c r="Z113">
        <v>2852.3933602768661</v>
      </c>
      <c r="AA113">
        <v>3911.5430030315338</v>
      </c>
      <c r="AB113">
        <v>2735.5485076063705</v>
      </c>
      <c r="AC113">
        <v>2950.1591829588269</v>
      </c>
      <c r="AD113">
        <v>2738.137352338591</v>
      </c>
      <c r="AE113">
        <v>3077.9984720850612</v>
      </c>
      <c r="AF113">
        <v>3099.8815254078963</v>
      </c>
      <c r="AG113">
        <v>2957.2405137439441</v>
      </c>
      <c r="AH113">
        <v>3475.0966607519936</v>
      </c>
      <c r="AI113">
        <v>3753.5299108920676</v>
      </c>
      <c r="AJ113">
        <v>3852.1497578704666</v>
      </c>
      <c r="AK113">
        <v>10297.427665440508</v>
      </c>
      <c r="AY113">
        <v>1391.8169229957784</v>
      </c>
      <c r="AZ113">
        <v>1849.6039107669908</v>
      </c>
      <c r="BA113">
        <v>2351.8124285880995</v>
      </c>
      <c r="BB113">
        <v>3129.2249222509477</v>
      </c>
      <c r="BC113">
        <v>4521.032470198018</v>
      </c>
      <c r="BD113">
        <v>3735.1448360307077</v>
      </c>
      <c r="BE113">
        <v>4502.7490482572603</v>
      </c>
      <c r="BF113">
        <v>5854.6144971121166</v>
      </c>
      <c r="BG113">
        <v>6651.122419811355</v>
      </c>
      <c r="BH113">
        <v>6925.2240456848704</v>
      </c>
      <c r="BI113">
        <v>6703.0747372292781</v>
      </c>
      <c r="BJ113">
        <v>4974.0269301667004</v>
      </c>
      <c r="BK113">
        <v>4609.6006935232153</v>
      </c>
      <c r="BN113" t="str">
        <f t="shared" si="9"/>
        <v/>
      </c>
      <c r="BO113">
        <f>VLOOKUP(A113,RUR.POP!$A$1:$BJ$265,62,FALSE)</f>
        <v>11312558</v>
      </c>
      <c r="BP113" t="str">
        <f t="shared" si="10"/>
        <v/>
      </c>
      <c r="BQ113" t="str">
        <f t="shared" si="11"/>
        <v/>
      </c>
      <c r="BR113">
        <f t="shared" si="12"/>
        <v>0</v>
      </c>
      <c r="BS113" t="str">
        <f t="shared" si="13"/>
        <v>Iraq</v>
      </c>
      <c r="BU113">
        <f t="shared" si="14"/>
        <v>10297.427665440508</v>
      </c>
      <c r="BV113">
        <f t="shared" si="15"/>
        <v>31</v>
      </c>
      <c r="BW113">
        <f t="shared" si="16"/>
        <v>1990</v>
      </c>
    </row>
    <row r="114" spans="1:75">
      <c r="A114" t="s">
        <v>308</v>
      </c>
      <c r="B114">
        <f t="shared" si="17"/>
        <v>113</v>
      </c>
      <c r="C114" t="s">
        <v>539</v>
      </c>
      <c r="D114" t="s">
        <v>307</v>
      </c>
      <c r="E114" t="s">
        <v>545</v>
      </c>
      <c r="F114" t="s">
        <v>546</v>
      </c>
      <c r="G114">
        <v>1414.9822694062102</v>
      </c>
      <c r="H114">
        <v>1418.1258697152584</v>
      </c>
      <c r="I114">
        <v>1562.2307304583746</v>
      </c>
      <c r="J114">
        <v>1831.7056558197173</v>
      </c>
      <c r="K114">
        <v>2297.9206432037981</v>
      </c>
      <c r="L114">
        <v>2723.520949890732</v>
      </c>
      <c r="M114">
        <v>3215.6941780432885</v>
      </c>
      <c r="N114">
        <v>3125.6494918501435</v>
      </c>
      <c r="O114">
        <v>2354.4800267130499</v>
      </c>
      <c r="P114">
        <v>2039.1962951726166</v>
      </c>
      <c r="Q114">
        <v>2597.387271891278</v>
      </c>
      <c r="R114">
        <v>3278.6487716787865</v>
      </c>
      <c r="S114">
        <v>4047.619079350578</v>
      </c>
      <c r="T114">
        <v>5481.7302854394475</v>
      </c>
      <c r="U114">
        <v>7098.0283342699186</v>
      </c>
      <c r="V114">
        <v>6506.8667729307954</v>
      </c>
      <c r="W114">
        <v>7645.1820897942516</v>
      </c>
      <c r="X114">
        <v>10038.542525525125</v>
      </c>
      <c r="Y114">
        <v>11328.467651844952</v>
      </c>
      <c r="Z114">
        <v>12743.834186530341</v>
      </c>
      <c r="AA114">
        <v>14942.813995694161</v>
      </c>
      <c r="AB114">
        <v>15260.828103031508</v>
      </c>
      <c r="AC114">
        <v>13823.673215219194</v>
      </c>
      <c r="AD114">
        <v>11767.093073383065</v>
      </c>
      <c r="AE114">
        <v>12057.172838343617</v>
      </c>
      <c r="AF114">
        <v>12462.098794652857</v>
      </c>
      <c r="AG114">
        <v>16539.980276733171</v>
      </c>
      <c r="AH114">
        <v>22636.486898804713</v>
      </c>
      <c r="AI114">
        <v>24651.589333755201</v>
      </c>
      <c r="AJ114">
        <v>22617.491662103079</v>
      </c>
      <c r="AK114">
        <v>25592.147148274758</v>
      </c>
      <c r="AL114">
        <v>27021.798258460545</v>
      </c>
      <c r="AM114">
        <v>27345.706092240373</v>
      </c>
      <c r="AN114">
        <v>23772.291222982021</v>
      </c>
      <c r="AO114">
        <v>24214.709732591262</v>
      </c>
      <c r="AP114">
        <v>26851.017220263529</v>
      </c>
      <c r="AQ114">
        <v>27897.001724662994</v>
      </c>
      <c r="AR114">
        <v>28016.75240459148</v>
      </c>
      <c r="AS114">
        <v>30901.049294258144</v>
      </c>
      <c r="AT114">
        <v>32198.908579067876</v>
      </c>
      <c r="AU114">
        <v>31813.37344085973</v>
      </c>
      <c r="AV114">
        <v>28585.925400487984</v>
      </c>
      <c r="AW114">
        <v>31996.20172291961</v>
      </c>
      <c r="AX114">
        <v>39044.090986538831</v>
      </c>
      <c r="AY114">
        <v>46917.272161338209</v>
      </c>
      <c r="AZ114">
        <v>56249.750549215867</v>
      </c>
      <c r="BA114">
        <v>56103.541154558079</v>
      </c>
      <c r="BB114">
        <v>68348.318170074534</v>
      </c>
      <c r="BC114">
        <v>55575.291960798088</v>
      </c>
      <c r="BD114">
        <v>40461.892505665943</v>
      </c>
      <c r="BE114">
        <v>41676.445273374433</v>
      </c>
      <c r="BF114">
        <v>46000.020170511838</v>
      </c>
      <c r="BG114">
        <v>44333.850175931308</v>
      </c>
      <c r="BH114">
        <v>47810.308881996782</v>
      </c>
      <c r="BI114">
        <v>52473.113564515319</v>
      </c>
      <c r="BJ114">
        <v>50734.443596722565</v>
      </c>
      <c r="BK114">
        <v>59976.942565331243</v>
      </c>
      <c r="BN114">
        <f t="shared" si="9"/>
        <v>12</v>
      </c>
      <c r="BO114">
        <f>VLOOKUP(A114,RUR.POP!$A$1:$BJ$265,62,FALSE)</f>
        <v>19286</v>
      </c>
      <c r="BP114" t="str">
        <f t="shared" si="10"/>
        <v/>
      </c>
      <c r="BQ114" t="str">
        <f t="shared" si="11"/>
        <v/>
      </c>
      <c r="BR114">
        <f t="shared" si="12"/>
        <v>31813.37344085973</v>
      </c>
      <c r="BS114" t="str">
        <f t="shared" si="13"/>
        <v>Iceland</v>
      </c>
      <c r="BU114">
        <f t="shared" si="14"/>
        <v>68348.318170074534</v>
      </c>
      <c r="BV114">
        <f t="shared" si="15"/>
        <v>48</v>
      </c>
      <c r="BW114">
        <f t="shared" si="16"/>
        <v>2007</v>
      </c>
    </row>
    <row r="115" spans="1:75">
      <c r="A115" t="s">
        <v>306</v>
      </c>
      <c r="B115">
        <f t="shared" si="17"/>
        <v>114</v>
      </c>
      <c r="C115" t="s">
        <v>539</v>
      </c>
      <c r="D115" t="s">
        <v>305</v>
      </c>
      <c r="E115" t="s">
        <v>545</v>
      </c>
      <c r="F115" t="s">
        <v>546</v>
      </c>
      <c r="G115">
        <v>1229.1747476372032</v>
      </c>
      <c r="H115">
        <v>1436.3844393592678</v>
      </c>
      <c r="I115">
        <v>1094.6358482337548</v>
      </c>
      <c r="J115">
        <v>1257.8114053523891</v>
      </c>
      <c r="K115">
        <v>1375.8922558922561</v>
      </c>
      <c r="L115">
        <v>1429.3146052802706</v>
      </c>
      <c r="M115">
        <v>1513.8836059338153</v>
      </c>
      <c r="N115">
        <v>1468.1238615664847</v>
      </c>
      <c r="O115">
        <v>1647.8772743489119</v>
      </c>
      <c r="P115">
        <v>1852.3925385239256</v>
      </c>
      <c r="Q115">
        <v>2107.4871105133379</v>
      </c>
      <c r="R115">
        <v>1906.7285760834147</v>
      </c>
      <c r="S115">
        <v>2381.2738246505719</v>
      </c>
      <c r="T115">
        <v>2956.6809029896276</v>
      </c>
      <c r="U115">
        <v>4141.6197808705956</v>
      </c>
      <c r="V115">
        <v>3770.8152436082974</v>
      </c>
      <c r="W115">
        <v>3498.4078686668554</v>
      </c>
      <c r="X115">
        <v>3982.8397453639636</v>
      </c>
      <c r="Y115">
        <v>3785.2702056432331</v>
      </c>
      <c r="Z115">
        <v>4700.4754358161645</v>
      </c>
      <c r="AA115">
        <v>5643.2970300033367</v>
      </c>
      <c r="AB115">
        <v>5879.3216610788859</v>
      </c>
      <c r="AC115">
        <v>6087.6560565085611</v>
      </c>
      <c r="AD115">
        <v>6685.159578848813</v>
      </c>
      <c r="AE115">
        <v>6261.9993229561487</v>
      </c>
      <c r="AF115">
        <v>5698.4736559165967</v>
      </c>
      <c r="AG115">
        <v>6909.1053540807561</v>
      </c>
      <c r="AH115">
        <v>8120.2184805625602</v>
      </c>
      <c r="AI115">
        <v>9881.4281199459238</v>
      </c>
      <c r="AJ115">
        <v>9871.5740946323931</v>
      </c>
      <c r="AK115">
        <v>11264.018744308441</v>
      </c>
      <c r="AL115">
        <v>11956.008599814992</v>
      </c>
      <c r="AM115">
        <v>12838.418196494573</v>
      </c>
      <c r="AN115">
        <v>12530.998644040008</v>
      </c>
      <c r="AO115">
        <v>13830.286998425638</v>
      </c>
      <c r="AP115">
        <v>18028.635571867759</v>
      </c>
      <c r="AQ115">
        <v>19285.681935341294</v>
      </c>
      <c r="AR115">
        <v>19627.138221891</v>
      </c>
      <c r="AS115">
        <v>19400.101199639208</v>
      </c>
      <c r="AT115">
        <v>19136.711572809425</v>
      </c>
      <c r="AU115">
        <v>21052.104321855793</v>
      </c>
      <c r="AV115">
        <v>20306.196462242136</v>
      </c>
      <c r="AW115">
        <v>18431.156964040558</v>
      </c>
      <c r="AX115">
        <v>18946.999415629045</v>
      </c>
      <c r="AY115">
        <v>19888.171999038728</v>
      </c>
      <c r="AZ115">
        <v>20611.179305238493</v>
      </c>
      <c r="BA115">
        <v>21905.01769474661</v>
      </c>
      <c r="BB115">
        <v>25008.603704099776</v>
      </c>
      <c r="BC115">
        <v>29657.442008485181</v>
      </c>
      <c r="BD115">
        <v>27795.876708427462</v>
      </c>
      <c r="BE115">
        <v>30661.99003864648</v>
      </c>
      <c r="BF115">
        <v>33657.157274631398</v>
      </c>
      <c r="BG115">
        <v>32569.596825702829</v>
      </c>
      <c r="BH115">
        <v>36393.669320498368</v>
      </c>
      <c r="BI115">
        <v>37582.846241411396</v>
      </c>
      <c r="BJ115">
        <v>35729.372528581698</v>
      </c>
      <c r="BK115">
        <v>37292.612217291738</v>
      </c>
      <c r="BN115">
        <f t="shared" si="9"/>
        <v>36</v>
      </c>
      <c r="BO115">
        <f>VLOOKUP(A115,RUR.POP!$A$1:$BJ$265,62,FALSE)</f>
        <v>666246</v>
      </c>
      <c r="BP115" t="str">
        <f t="shared" si="10"/>
        <v/>
      </c>
      <c r="BQ115" t="str">
        <f t="shared" si="11"/>
        <v/>
      </c>
      <c r="BR115">
        <f t="shared" si="12"/>
        <v>21052.104321855793</v>
      </c>
      <c r="BS115" t="str">
        <f t="shared" si="13"/>
        <v>Israel</v>
      </c>
      <c r="BU115">
        <f t="shared" si="14"/>
        <v>37582.846241411396</v>
      </c>
      <c r="BV115">
        <f t="shared" si="15"/>
        <v>55</v>
      </c>
      <c r="BW115">
        <f t="shared" si="16"/>
        <v>2014</v>
      </c>
    </row>
    <row r="116" spans="1:75">
      <c r="A116" t="s">
        <v>304</v>
      </c>
      <c r="B116">
        <f t="shared" si="17"/>
        <v>115</v>
      </c>
      <c r="C116" t="s">
        <v>539</v>
      </c>
      <c r="D116" t="s">
        <v>303</v>
      </c>
      <c r="E116" t="s">
        <v>545</v>
      </c>
      <c r="F116" t="s">
        <v>546</v>
      </c>
      <c r="G116">
        <v>804.49262334617833</v>
      </c>
      <c r="H116">
        <v>887.33674460447548</v>
      </c>
      <c r="I116">
        <v>990.26015216342</v>
      </c>
      <c r="J116">
        <v>1126.0193369982469</v>
      </c>
      <c r="K116">
        <v>1222.5445404628979</v>
      </c>
      <c r="L116">
        <v>1304.4538166196512</v>
      </c>
      <c r="M116">
        <v>1402.4423544103229</v>
      </c>
      <c r="N116">
        <v>1533.6928774854725</v>
      </c>
      <c r="O116">
        <v>1651.9393767975566</v>
      </c>
      <c r="P116">
        <v>1813.3881257570581</v>
      </c>
      <c r="Q116">
        <v>2099.9143027343371</v>
      </c>
      <c r="R116">
        <v>2298.0045449308827</v>
      </c>
      <c r="S116">
        <v>2662.3263568455286</v>
      </c>
      <c r="T116">
        <v>3194.6792927232314</v>
      </c>
      <c r="U116">
        <v>3609.2012082341407</v>
      </c>
      <c r="V116">
        <v>4093.4466203665943</v>
      </c>
      <c r="W116">
        <v>4019.7958778302886</v>
      </c>
      <c r="X116">
        <v>4588.4143641902683</v>
      </c>
      <c r="Y116">
        <v>5591.9914476519589</v>
      </c>
      <c r="Z116">
        <v>6967.2277978210686</v>
      </c>
      <c r="AA116">
        <v>8429.0231814498129</v>
      </c>
      <c r="AB116">
        <v>7597.6888256750672</v>
      </c>
      <c r="AC116">
        <v>7531.5976528417214</v>
      </c>
      <c r="AD116">
        <v>7806.739036493349</v>
      </c>
      <c r="AE116">
        <v>7714.1852317302501</v>
      </c>
      <c r="AF116">
        <v>7964.3286660579197</v>
      </c>
      <c r="AG116">
        <v>11277.691714395973</v>
      </c>
      <c r="AH116">
        <v>14187.774295561472</v>
      </c>
      <c r="AI116">
        <v>15692.726289313325</v>
      </c>
      <c r="AJ116">
        <v>16332.609547040896</v>
      </c>
      <c r="AK116">
        <v>20757.088752291707</v>
      </c>
      <c r="AL116">
        <v>21884.104451210886</v>
      </c>
      <c r="AM116">
        <v>23166.804145667695</v>
      </c>
      <c r="AN116">
        <v>18676.952643871358</v>
      </c>
      <c r="AO116">
        <v>19273.844237607587</v>
      </c>
      <c r="AP116">
        <v>20596.388648945962</v>
      </c>
      <c r="AQ116">
        <v>23020.099138879166</v>
      </c>
      <c r="AR116">
        <v>21779.624436644735</v>
      </c>
      <c r="AS116">
        <v>22252.357713888458</v>
      </c>
      <c r="AT116">
        <v>21936.82259773129</v>
      </c>
      <c r="AU116">
        <v>20051.242604636278</v>
      </c>
      <c r="AV116">
        <v>20400.810902628164</v>
      </c>
      <c r="AW116">
        <v>22196.507356725488</v>
      </c>
      <c r="AX116">
        <v>27387.225797092087</v>
      </c>
      <c r="AY116">
        <v>31174.561176106443</v>
      </c>
      <c r="AZ116">
        <v>31959.262153818763</v>
      </c>
      <c r="BA116">
        <v>33410.748201486698</v>
      </c>
      <c r="BB116">
        <v>37698.7857302579</v>
      </c>
      <c r="BC116">
        <v>40640.184654961857</v>
      </c>
      <c r="BD116">
        <v>36976.845117956531</v>
      </c>
      <c r="BE116">
        <v>35849.373635859352</v>
      </c>
      <c r="BF116">
        <v>38334.684770025036</v>
      </c>
      <c r="BG116">
        <v>34814.124359393587</v>
      </c>
      <c r="BH116">
        <v>35370.274411922001</v>
      </c>
      <c r="BI116">
        <v>35396.665167684478</v>
      </c>
      <c r="BJ116">
        <v>30049.147545164858</v>
      </c>
      <c r="BK116">
        <v>30527.2682030287</v>
      </c>
      <c r="BN116">
        <f t="shared" si="9"/>
        <v>39</v>
      </c>
      <c r="BO116">
        <f>VLOOKUP(A116,RUR.POP!$A$1:$BJ$265,62,FALSE)</f>
        <v>18715886</v>
      </c>
      <c r="BP116" t="str">
        <f t="shared" si="10"/>
        <v/>
      </c>
      <c r="BQ116" t="str">
        <f t="shared" si="11"/>
        <v/>
      </c>
      <c r="BR116">
        <f t="shared" si="12"/>
        <v>20051.242604636278</v>
      </c>
      <c r="BS116" t="str">
        <f t="shared" si="13"/>
        <v>Italy</v>
      </c>
      <c r="BU116">
        <f t="shared" si="14"/>
        <v>40640.184654961857</v>
      </c>
      <c r="BV116">
        <f t="shared" si="15"/>
        <v>49</v>
      </c>
      <c r="BW116">
        <f t="shared" si="16"/>
        <v>2008</v>
      </c>
    </row>
    <row r="117" spans="1:75">
      <c r="A117" t="s">
        <v>302</v>
      </c>
      <c r="B117">
        <f t="shared" si="17"/>
        <v>116</v>
      </c>
      <c r="C117" t="s">
        <v>539</v>
      </c>
      <c r="D117" t="s">
        <v>301</v>
      </c>
      <c r="E117" t="s">
        <v>545</v>
      </c>
      <c r="F117" t="s">
        <v>546</v>
      </c>
      <c r="G117">
        <v>429.32585311513225</v>
      </c>
      <c r="H117">
        <v>453.12946489364072</v>
      </c>
      <c r="I117">
        <v>463.95969918036388</v>
      </c>
      <c r="J117">
        <v>485.3192983369542</v>
      </c>
      <c r="K117">
        <v>518.88972310204895</v>
      </c>
      <c r="L117">
        <v>553.5269470506496</v>
      </c>
      <c r="M117">
        <v>616.05361072217102</v>
      </c>
      <c r="N117">
        <v>636.70807433681614</v>
      </c>
      <c r="O117">
        <v>593.70276245785078</v>
      </c>
      <c r="P117">
        <v>644.14330782943148</v>
      </c>
      <c r="Q117">
        <v>749.06169521971344</v>
      </c>
      <c r="R117">
        <v>808.74609978535614</v>
      </c>
      <c r="S117">
        <v>969.10364122022918</v>
      </c>
      <c r="T117">
        <v>969.0941949415211</v>
      </c>
      <c r="U117">
        <v>1188.7166329689633</v>
      </c>
      <c r="V117">
        <v>1410.6421522550218</v>
      </c>
      <c r="W117">
        <v>1443.2542838362895</v>
      </c>
      <c r="X117">
        <v>1561.95051137065</v>
      </c>
      <c r="Y117">
        <v>1255.874266878863</v>
      </c>
      <c r="Z117">
        <v>1137.0775866097572</v>
      </c>
      <c r="AA117">
        <v>1238.7210868192872</v>
      </c>
      <c r="AB117">
        <v>1355.6081442076547</v>
      </c>
      <c r="AC117">
        <v>1473.4011124210615</v>
      </c>
      <c r="AD117">
        <v>1591.831922846821</v>
      </c>
      <c r="AE117">
        <v>1027.9867651757002</v>
      </c>
      <c r="AF117">
        <v>898.05397402845438</v>
      </c>
      <c r="AG117">
        <v>1166.3390140245772</v>
      </c>
      <c r="AH117">
        <v>1381.5057215719416</v>
      </c>
      <c r="AI117">
        <v>1599.4386271421063</v>
      </c>
      <c r="AJ117">
        <v>1829.5192376347186</v>
      </c>
      <c r="AK117">
        <v>1894.2927592921571</v>
      </c>
      <c r="AL117">
        <v>1666.0136367745677</v>
      </c>
      <c r="AM117">
        <v>1432.2005243129868</v>
      </c>
      <c r="AN117">
        <v>1952.6684783528949</v>
      </c>
      <c r="AO117">
        <v>1952.9509396066594</v>
      </c>
      <c r="AP117">
        <v>2277.6046755473194</v>
      </c>
      <c r="AQ117">
        <v>2538.8226280642775</v>
      </c>
      <c r="AR117">
        <v>2880.1016795417072</v>
      </c>
      <c r="AS117">
        <v>3338.5962740685809</v>
      </c>
      <c r="AT117">
        <v>3338.2008401599951</v>
      </c>
      <c r="AU117">
        <v>3360.8704022169345</v>
      </c>
      <c r="AV117">
        <v>3394.800707507573</v>
      </c>
      <c r="AW117">
        <v>3596.4962816080292</v>
      </c>
      <c r="AX117">
        <v>3465.2219983061459</v>
      </c>
      <c r="AY117">
        <v>3719.973509945451</v>
      </c>
      <c r="AZ117">
        <v>4082.2407623786148</v>
      </c>
      <c r="BA117">
        <v>4313.1600817629214</v>
      </c>
      <c r="BB117">
        <v>4620.517912792292</v>
      </c>
      <c r="BC117">
        <v>4902.4923776201467</v>
      </c>
      <c r="BD117">
        <v>4293.38327371371</v>
      </c>
      <c r="BE117">
        <v>4682.7284239013452</v>
      </c>
      <c r="BF117">
        <v>5103.549487021186</v>
      </c>
      <c r="BG117">
        <v>5210.3033632404085</v>
      </c>
      <c r="BH117">
        <v>5006.1449515099985</v>
      </c>
      <c r="BI117">
        <v>4855.7437888803706</v>
      </c>
      <c r="BJ117">
        <v>4965.9898568950885</v>
      </c>
      <c r="BK117">
        <v>4868.2482626074552</v>
      </c>
      <c r="BN117">
        <f t="shared" si="9"/>
        <v>100</v>
      </c>
      <c r="BO117">
        <f>VLOOKUP(A117,RUR.POP!$A$1:$BJ$265,62,FALSE)</f>
        <v>1295745</v>
      </c>
      <c r="BP117" t="str">
        <f t="shared" si="10"/>
        <v/>
      </c>
      <c r="BQ117" t="str">
        <f t="shared" si="11"/>
        <v/>
      </c>
      <c r="BR117">
        <f t="shared" si="12"/>
        <v>3360.8704022169345</v>
      </c>
      <c r="BS117" t="str">
        <f t="shared" si="13"/>
        <v>Jamaica</v>
      </c>
      <c r="BU117">
        <f t="shared" si="14"/>
        <v>5210.3033632404085</v>
      </c>
      <c r="BV117">
        <f t="shared" si="15"/>
        <v>53</v>
      </c>
      <c r="BW117">
        <f t="shared" si="16"/>
        <v>2012</v>
      </c>
    </row>
    <row r="118" spans="1:75">
      <c r="A118" t="s">
        <v>300</v>
      </c>
      <c r="B118">
        <f t="shared" si="17"/>
        <v>117</v>
      </c>
      <c r="C118" t="s">
        <v>539</v>
      </c>
      <c r="D118" t="s">
        <v>299</v>
      </c>
      <c r="E118" t="s">
        <v>545</v>
      </c>
      <c r="F118" t="s">
        <v>546</v>
      </c>
      <c r="L118">
        <v>511.56196310398752</v>
      </c>
      <c r="M118">
        <v>519.88927961815409</v>
      </c>
      <c r="N118">
        <v>458.6365611447722</v>
      </c>
      <c r="O118">
        <v>374.54713445697638</v>
      </c>
      <c r="P118">
        <v>432.72075047504535</v>
      </c>
      <c r="Q118">
        <v>372.09373110226829</v>
      </c>
      <c r="R118">
        <v>375.42317715642105</v>
      </c>
      <c r="S118">
        <v>419.18390409356664</v>
      </c>
      <c r="T118">
        <v>485.03697410419784</v>
      </c>
      <c r="U118">
        <v>597.2837671606984</v>
      </c>
      <c r="V118">
        <v>660.73367900457765</v>
      </c>
      <c r="W118">
        <v>805.98081466170936</v>
      </c>
      <c r="X118">
        <v>963.43677142776107</v>
      </c>
      <c r="Y118">
        <v>1164.752385041523</v>
      </c>
      <c r="Z118">
        <v>1422.7039585191133</v>
      </c>
      <c r="AA118">
        <v>1646.7320994931251</v>
      </c>
      <c r="AB118">
        <v>1781.5284010738751</v>
      </c>
      <c r="AC118">
        <v>1828.5480572026004</v>
      </c>
      <c r="AD118">
        <v>1844.5971655582957</v>
      </c>
      <c r="AE118">
        <v>1786.3113207764782</v>
      </c>
      <c r="AF118">
        <v>1724.3974654981394</v>
      </c>
      <c r="AG118">
        <v>2125.7862052933947</v>
      </c>
      <c r="AH118">
        <v>2159.7756953707772</v>
      </c>
      <c r="AI118">
        <v>1929.8587239083424</v>
      </c>
      <c r="AJ118">
        <v>1243.2743475437496</v>
      </c>
      <c r="AK118">
        <v>1168.3494208060861</v>
      </c>
      <c r="AL118">
        <v>1157.4071675217797</v>
      </c>
      <c r="AM118">
        <v>1338.4738028124498</v>
      </c>
      <c r="AN118">
        <v>1338.0913865331879</v>
      </c>
      <c r="AO118">
        <v>1418.9732047281793</v>
      </c>
      <c r="AP118">
        <v>1471.1541358445513</v>
      </c>
      <c r="AQ118">
        <v>1469.0015480887307</v>
      </c>
      <c r="AR118">
        <v>1499.5422594526322</v>
      </c>
      <c r="AS118">
        <v>1605.6145812835884</v>
      </c>
      <c r="AT118">
        <v>1624.9791002530885</v>
      </c>
      <c r="AU118">
        <v>1657.889256312141</v>
      </c>
      <c r="AV118">
        <v>1728.260509009544</v>
      </c>
      <c r="AW118">
        <v>1812.2883744492767</v>
      </c>
      <c r="AX118">
        <v>1889.2139618677477</v>
      </c>
      <c r="AY118">
        <v>2061.4568820563641</v>
      </c>
      <c r="AZ118">
        <v>2203.0837873544997</v>
      </c>
      <c r="BA118">
        <v>2537.3004898065446</v>
      </c>
      <c r="BB118">
        <v>2762.8063541248125</v>
      </c>
      <c r="BC118">
        <v>3385.6096648311186</v>
      </c>
      <c r="BD118">
        <v>3492.1309064381844</v>
      </c>
      <c r="BE118">
        <v>3679.1902746327783</v>
      </c>
      <c r="BF118">
        <v>3807.3241449185416</v>
      </c>
      <c r="BG118">
        <v>3870.7532112166887</v>
      </c>
      <c r="BH118">
        <v>3992.8671070526757</v>
      </c>
      <c r="BI118">
        <v>4066.9407754308791</v>
      </c>
      <c r="BJ118">
        <v>4096.0992749982634</v>
      </c>
      <c r="BK118">
        <v>4087.9375167203029</v>
      </c>
      <c r="BN118">
        <f t="shared" si="9"/>
        <v>131</v>
      </c>
      <c r="BO118">
        <f>VLOOKUP(A118,RUR.POP!$A$1:$BJ$265,62,FALSE)</f>
        <v>1521911</v>
      </c>
      <c r="BP118" t="str">
        <f t="shared" si="10"/>
        <v/>
      </c>
      <c r="BQ118" t="str">
        <f t="shared" si="11"/>
        <v/>
      </c>
      <c r="BR118">
        <f t="shared" si="12"/>
        <v>1657.889256312141</v>
      </c>
      <c r="BS118" t="str">
        <f t="shared" si="13"/>
        <v>Jordan</v>
      </c>
      <c r="BU118">
        <f t="shared" si="14"/>
        <v>4096.0992749982634</v>
      </c>
      <c r="BV118">
        <f t="shared" si="15"/>
        <v>56</v>
      </c>
      <c r="BW118">
        <f t="shared" si="16"/>
        <v>2015</v>
      </c>
    </row>
    <row r="119" spans="1:75">
      <c r="A119" t="s">
        <v>298</v>
      </c>
      <c r="B119">
        <f t="shared" si="17"/>
        <v>118</v>
      </c>
      <c r="C119" t="s">
        <v>539</v>
      </c>
      <c r="D119" t="s">
        <v>297</v>
      </c>
      <c r="E119" t="s">
        <v>545</v>
      </c>
      <c r="F119" t="s">
        <v>546</v>
      </c>
      <c r="G119">
        <v>478.99534016286947</v>
      </c>
      <c r="H119">
        <v>563.58675983882722</v>
      </c>
      <c r="I119">
        <v>633.64031517377634</v>
      </c>
      <c r="J119">
        <v>717.86691523089416</v>
      </c>
      <c r="K119">
        <v>835.65725248411582</v>
      </c>
      <c r="L119">
        <v>919.77668818480197</v>
      </c>
      <c r="M119">
        <v>1058.5035609090201</v>
      </c>
      <c r="N119">
        <v>1228.9092104005958</v>
      </c>
      <c r="O119">
        <v>1450.6196523437441</v>
      </c>
      <c r="P119">
        <v>1669.0981999078131</v>
      </c>
      <c r="Q119">
        <v>2027.065880745497</v>
      </c>
      <c r="R119">
        <v>2260.3759466864908</v>
      </c>
      <c r="S119">
        <v>2951.760874818011</v>
      </c>
      <c r="T119">
        <v>3977.2510863957382</v>
      </c>
      <c r="U119">
        <v>4331.4009049193173</v>
      </c>
      <c r="V119">
        <v>4635.1243035798498</v>
      </c>
      <c r="W119">
        <v>5171.0364942048418</v>
      </c>
      <c r="X119">
        <v>6303.1564943541898</v>
      </c>
      <c r="Y119">
        <v>8776.4084552407367</v>
      </c>
      <c r="Z119">
        <v>9058.2420216197934</v>
      </c>
      <c r="AA119">
        <v>9416.6302804605675</v>
      </c>
      <c r="AB119">
        <v>10331.741465055537</v>
      </c>
      <c r="AC119">
        <v>9539.0803099653785</v>
      </c>
      <c r="AD119">
        <v>10333.340077345676</v>
      </c>
      <c r="AE119">
        <v>10912.863250593597</v>
      </c>
      <c r="AF119">
        <v>11599.738367363783</v>
      </c>
      <c r="AG119">
        <v>17079.595711588518</v>
      </c>
      <c r="AH119">
        <v>20593.523636155507</v>
      </c>
      <c r="AI119">
        <v>24880.214861536093</v>
      </c>
      <c r="AJ119">
        <v>24792.193232031765</v>
      </c>
      <c r="AK119">
        <v>25417.279386281047</v>
      </c>
      <c r="AL119">
        <v>28874.358963952989</v>
      </c>
      <c r="AM119">
        <v>31376.137855596207</v>
      </c>
      <c r="AN119">
        <v>35865.655934037241</v>
      </c>
      <c r="AO119">
        <v>39268.56686862043</v>
      </c>
      <c r="AP119">
        <v>43440.367867896719</v>
      </c>
      <c r="AQ119">
        <v>38436.926311911833</v>
      </c>
      <c r="AR119">
        <v>35021.719091715902</v>
      </c>
      <c r="AS119">
        <v>31902.767095513733</v>
      </c>
      <c r="AT119">
        <v>36026.556075016808</v>
      </c>
      <c r="AU119">
        <v>38532.04087529354</v>
      </c>
      <c r="AV119">
        <v>33846.465641434232</v>
      </c>
      <c r="AW119">
        <v>32289.350536072558</v>
      </c>
      <c r="AX119">
        <v>34808.390917661287</v>
      </c>
      <c r="AY119">
        <v>37688.722335940642</v>
      </c>
      <c r="AZ119">
        <v>37217.648727916981</v>
      </c>
      <c r="BA119">
        <v>35433.988963743017</v>
      </c>
      <c r="BB119">
        <v>35275.228431266696</v>
      </c>
      <c r="BC119">
        <v>39339.297573182572</v>
      </c>
      <c r="BD119">
        <v>40855.175635459636</v>
      </c>
      <c r="BE119">
        <v>44507.676385917155</v>
      </c>
      <c r="BF119">
        <v>48167.997268496532</v>
      </c>
      <c r="BG119">
        <v>48603.476649774908</v>
      </c>
      <c r="BH119">
        <v>40454.447457890281</v>
      </c>
      <c r="BI119">
        <v>38096.211505103282</v>
      </c>
      <c r="BJ119">
        <v>34474.137359953558</v>
      </c>
      <c r="BK119">
        <v>38894.467729201831</v>
      </c>
      <c r="BN119">
        <f t="shared" si="9"/>
        <v>6</v>
      </c>
      <c r="BO119">
        <f>VLOOKUP(A119,RUR.POP!$A$1:$BJ$265,62,FALSE)</f>
        <v>7711107</v>
      </c>
      <c r="BP119" t="str">
        <f t="shared" si="10"/>
        <v/>
      </c>
      <c r="BQ119" t="str">
        <f t="shared" si="11"/>
        <v/>
      </c>
      <c r="BR119">
        <f t="shared" si="12"/>
        <v>38532.04087529354</v>
      </c>
      <c r="BS119" t="str">
        <f t="shared" si="13"/>
        <v>Japan</v>
      </c>
      <c r="BU119">
        <f t="shared" si="14"/>
        <v>48603.476649774908</v>
      </c>
      <c r="BV119">
        <f t="shared" si="15"/>
        <v>53</v>
      </c>
      <c r="BW119">
        <f t="shared" si="16"/>
        <v>2012</v>
      </c>
    </row>
    <row r="120" spans="1:75">
      <c r="A120" t="s">
        <v>296</v>
      </c>
      <c r="B120">
        <f t="shared" si="17"/>
        <v>119</v>
      </c>
      <c r="C120" t="s">
        <v>539</v>
      </c>
      <c r="D120" t="s">
        <v>295</v>
      </c>
      <c r="E120" t="s">
        <v>545</v>
      </c>
      <c r="F120" t="s">
        <v>546</v>
      </c>
      <c r="AK120">
        <v>1647.4632309037563</v>
      </c>
      <c r="AL120">
        <v>1512.4850664963958</v>
      </c>
      <c r="AM120">
        <v>1515.104058958832</v>
      </c>
      <c r="AN120">
        <v>1433.4615343113892</v>
      </c>
      <c r="AO120">
        <v>1320.3216224968733</v>
      </c>
      <c r="AP120">
        <v>1288.2390521320488</v>
      </c>
      <c r="AQ120">
        <v>1350.3338662339029</v>
      </c>
      <c r="AR120">
        <v>1445.5694141829947</v>
      </c>
      <c r="AS120">
        <v>1468.7017983339974</v>
      </c>
      <c r="AT120">
        <v>1130.1135923356335</v>
      </c>
      <c r="AU120">
        <v>1229.0009584450054</v>
      </c>
      <c r="AV120">
        <v>1490.9267511843198</v>
      </c>
      <c r="AW120">
        <v>1658.03114601521</v>
      </c>
      <c r="AX120">
        <v>2068.1236571983154</v>
      </c>
      <c r="AY120">
        <v>2874.2882912764935</v>
      </c>
      <c r="AZ120">
        <v>3771.2789573384489</v>
      </c>
      <c r="BA120">
        <v>5291.5756501865189</v>
      </c>
      <c r="BB120">
        <v>6771.4147968188527</v>
      </c>
      <c r="BC120">
        <v>8513.5646450681361</v>
      </c>
      <c r="BD120">
        <v>7165.2770496964595</v>
      </c>
      <c r="BE120">
        <v>9070.6499719998537</v>
      </c>
      <c r="BF120">
        <v>11634.424215816282</v>
      </c>
      <c r="BG120">
        <v>12387.189822530801</v>
      </c>
      <c r="BH120">
        <v>13890.856007789838</v>
      </c>
      <c r="BI120">
        <v>12806.565107809351</v>
      </c>
      <c r="BJ120">
        <v>10509.98106994417</v>
      </c>
      <c r="BK120">
        <v>7510.07720865798</v>
      </c>
      <c r="BN120">
        <f t="shared" si="9"/>
        <v>153</v>
      </c>
      <c r="BO120">
        <f>VLOOKUP(A120,RUR.POP!$A$1:$BJ$265,62,FALSE)</f>
        <v>8323850</v>
      </c>
      <c r="BP120" t="str">
        <f t="shared" si="10"/>
        <v/>
      </c>
      <c r="BQ120" t="str">
        <f t="shared" si="11"/>
        <v/>
      </c>
      <c r="BR120">
        <f t="shared" si="12"/>
        <v>1229.0009584450054</v>
      </c>
      <c r="BS120" t="str">
        <f t="shared" si="13"/>
        <v>Kazakhstan</v>
      </c>
      <c r="BU120">
        <f t="shared" si="14"/>
        <v>13890.856007789838</v>
      </c>
      <c r="BV120">
        <f t="shared" si="15"/>
        <v>54</v>
      </c>
      <c r="BW120">
        <f t="shared" si="16"/>
        <v>2013</v>
      </c>
    </row>
    <row r="121" spans="1:75">
      <c r="A121" t="s">
        <v>294</v>
      </c>
      <c r="B121">
        <f t="shared" si="17"/>
        <v>120</v>
      </c>
      <c r="C121" t="s">
        <v>539</v>
      </c>
      <c r="D121" t="s">
        <v>293</v>
      </c>
      <c r="E121" t="s">
        <v>545</v>
      </c>
      <c r="F121" t="s">
        <v>546</v>
      </c>
      <c r="G121">
        <v>97.621530578639508</v>
      </c>
      <c r="H121">
        <v>94.835264894444109</v>
      </c>
      <c r="I121">
        <v>100.60426665063507</v>
      </c>
      <c r="J121">
        <v>104.01273632607361</v>
      </c>
      <c r="K121">
        <v>108.55894455250414</v>
      </c>
      <c r="L121">
        <v>104.99216229839702</v>
      </c>
      <c r="M121">
        <v>118.55635446647979</v>
      </c>
      <c r="N121">
        <v>121.38081126684486</v>
      </c>
      <c r="O121">
        <v>128.85773065834803</v>
      </c>
      <c r="P121">
        <v>134.19373632822453</v>
      </c>
      <c r="Q121">
        <v>142.49708928849643</v>
      </c>
      <c r="R121">
        <v>152.55321925416865</v>
      </c>
      <c r="S121">
        <v>174.39761405544269</v>
      </c>
      <c r="T121">
        <v>199.69449313063055</v>
      </c>
      <c r="U121">
        <v>228.75841815580981</v>
      </c>
      <c r="V121">
        <v>241.67232121188826</v>
      </c>
      <c r="W121">
        <v>248.24004223036832</v>
      </c>
      <c r="X121">
        <v>309.35353900985007</v>
      </c>
      <c r="Y121">
        <v>351.63674284506078</v>
      </c>
      <c r="Z121">
        <v>398.03676720553239</v>
      </c>
      <c r="AA121">
        <v>446.57445432216304</v>
      </c>
      <c r="AB121">
        <v>405.55096715637785</v>
      </c>
      <c r="AC121">
        <v>366.27495068477333</v>
      </c>
      <c r="AD121">
        <v>327.81764490894244</v>
      </c>
      <c r="AE121">
        <v>326.93646255084246</v>
      </c>
      <c r="AF121">
        <v>312.19602535232832</v>
      </c>
      <c r="AG121">
        <v>355.23134469086341</v>
      </c>
      <c r="AH121">
        <v>377.41846260219722</v>
      </c>
      <c r="AI121">
        <v>382.02240525016816</v>
      </c>
      <c r="AJ121">
        <v>365.97475354290549</v>
      </c>
      <c r="AK121">
        <v>366.30089087757835</v>
      </c>
      <c r="AL121">
        <v>337.12218888888623</v>
      </c>
      <c r="AM121">
        <v>328.8393136990959</v>
      </c>
      <c r="AN121">
        <v>223.33480060908437</v>
      </c>
      <c r="AO121">
        <v>269.24870125495863</v>
      </c>
      <c r="AP121">
        <v>330.80433018408547</v>
      </c>
      <c r="AQ121">
        <v>427.9512672757221</v>
      </c>
      <c r="AR121">
        <v>452.98480684183124</v>
      </c>
      <c r="AS121">
        <v>473.43272119514467</v>
      </c>
      <c r="AT121">
        <v>421.43288457115204</v>
      </c>
      <c r="AU121">
        <v>403.97971322111522</v>
      </c>
      <c r="AV121">
        <v>401.77636117917029</v>
      </c>
      <c r="AW121">
        <v>395.84935111940445</v>
      </c>
      <c r="AX121">
        <v>436.6875356597476</v>
      </c>
      <c r="AY121">
        <v>458.8843551491691</v>
      </c>
      <c r="AZ121">
        <v>519.79993459869127</v>
      </c>
      <c r="BA121">
        <v>697.00663852084915</v>
      </c>
      <c r="BB121">
        <v>839.10811167039765</v>
      </c>
      <c r="BC121">
        <v>916.89925150099782</v>
      </c>
      <c r="BD121">
        <v>920.08162517494497</v>
      </c>
      <c r="BE121">
        <v>967.34007734132501</v>
      </c>
      <c r="BF121">
        <v>987.4453967123809</v>
      </c>
      <c r="BG121">
        <v>1155.0205818181173</v>
      </c>
      <c r="BH121">
        <v>1229.1147978650376</v>
      </c>
      <c r="BI121">
        <v>1335.064580065432</v>
      </c>
      <c r="BJ121">
        <v>1349.970143838128</v>
      </c>
      <c r="BK121">
        <v>1455.3597653646882</v>
      </c>
      <c r="BN121">
        <f t="shared" si="9"/>
        <v>207</v>
      </c>
      <c r="BO121">
        <f>VLOOKUP(A121,RUR.POP!$A$1:$BJ$265,62,FALSE)</f>
        <v>35834906</v>
      </c>
      <c r="BP121">
        <f t="shared" si="10"/>
        <v>207</v>
      </c>
      <c r="BQ121">
        <f t="shared" si="11"/>
        <v>19</v>
      </c>
      <c r="BR121">
        <f t="shared" si="12"/>
        <v>403.97971322111522</v>
      </c>
      <c r="BS121" t="str">
        <f t="shared" si="13"/>
        <v>Kenya</v>
      </c>
      <c r="BU121">
        <f t="shared" si="14"/>
        <v>1455.3597653646882</v>
      </c>
      <c r="BV121">
        <f t="shared" si="15"/>
        <v>57</v>
      </c>
      <c r="BW121">
        <f t="shared" si="16"/>
        <v>2016</v>
      </c>
    </row>
    <row r="122" spans="1:75">
      <c r="A122" t="s">
        <v>292</v>
      </c>
      <c r="B122">
        <f t="shared" si="17"/>
        <v>121</v>
      </c>
      <c r="C122" t="s">
        <v>539</v>
      </c>
      <c r="D122" t="s">
        <v>291</v>
      </c>
      <c r="E122" t="s">
        <v>545</v>
      </c>
      <c r="F122" t="s">
        <v>546</v>
      </c>
      <c r="AK122">
        <v>608.94516305337947</v>
      </c>
      <c r="AL122">
        <v>575.95513337515308</v>
      </c>
      <c r="AM122">
        <v>513.0359436594764</v>
      </c>
      <c r="AN122">
        <v>449.0657901887339</v>
      </c>
      <c r="AO122">
        <v>372.30781001683084</v>
      </c>
      <c r="AP122">
        <v>364.22649735078465</v>
      </c>
      <c r="AQ122">
        <v>394.86012146051439</v>
      </c>
      <c r="AR122">
        <v>376.42961326109986</v>
      </c>
      <c r="AS122">
        <v>345.13813164845078</v>
      </c>
      <c r="AT122">
        <v>258.04933995910545</v>
      </c>
      <c r="AU122">
        <v>279.62052332088808</v>
      </c>
      <c r="AV122">
        <v>308.40877673732774</v>
      </c>
      <c r="AW122">
        <v>321.72653804514169</v>
      </c>
      <c r="AX122">
        <v>380.50736243548067</v>
      </c>
      <c r="AY122">
        <v>433.23511893516621</v>
      </c>
      <c r="AZ122">
        <v>476.55212996897524</v>
      </c>
      <c r="BA122">
        <v>543.11070240307208</v>
      </c>
      <c r="BB122">
        <v>721.76869083885708</v>
      </c>
      <c r="BC122">
        <v>966.39362718537234</v>
      </c>
      <c r="BD122">
        <v>871.22438933785406</v>
      </c>
      <c r="BE122">
        <v>880.03777511910869</v>
      </c>
      <c r="BF122">
        <v>1123.8831680626986</v>
      </c>
      <c r="BG122">
        <v>1177.9747348784833</v>
      </c>
      <c r="BH122">
        <v>1282.4371620246661</v>
      </c>
      <c r="BI122">
        <v>1279.7697826598551</v>
      </c>
      <c r="BJ122">
        <v>1121.0828351073899</v>
      </c>
      <c r="BK122">
        <v>1077.0361743348046</v>
      </c>
      <c r="BN122">
        <f t="shared" si="9"/>
        <v>224</v>
      </c>
      <c r="BO122">
        <f>VLOOKUP(A122,RUR.POP!$A$1:$BJ$265,62,FALSE)</f>
        <v>3902052</v>
      </c>
      <c r="BP122" t="str">
        <f t="shared" si="10"/>
        <v/>
      </c>
      <c r="BQ122" t="str">
        <f t="shared" si="11"/>
        <v/>
      </c>
      <c r="BR122">
        <f t="shared" si="12"/>
        <v>279.62052332088808</v>
      </c>
      <c r="BS122" t="str">
        <f t="shared" si="13"/>
        <v>Kyrgyz Republic</v>
      </c>
      <c r="BU122">
        <f t="shared" si="14"/>
        <v>1282.4371620246661</v>
      </c>
      <c r="BV122">
        <f t="shared" si="15"/>
        <v>54</v>
      </c>
      <c r="BW122">
        <f t="shared" si="16"/>
        <v>2013</v>
      </c>
    </row>
    <row r="123" spans="1:75">
      <c r="A123" t="s">
        <v>290</v>
      </c>
      <c r="B123">
        <f t="shared" si="17"/>
        <v>122</v>
      </c>
      <c r="C123" t="s">
        <v>539</v>
      </c>
      <c r="D123" t="s">
        <v>289</v>
      </c>
      <c r="E123" t="s">
        <v>545</v>
      </c>
      <c r="F123" t="s">
        <v>546</v>
      </c>
      <c r="G123">
        <v>111.34247972680653</v>
      </c>
      <c r="H123">
        <v>109.45947427100293</v>
      </c>
      <c r="I123">
        <v>109.47904539107797</v>
      </c>
      <c r="J123">
        <v>117.82038255168868</v>
      </c>
      <c r="K123">
        <v>123.64319137432591</v>
      </c>
      <c r="L123">
        <v>134.30415504142343</v>
      </c>
      <c r="M123">
        <v>138.84862640308162</v>
      </c>
      <c r="N123">
        <v>144.02556500812963</v>
      </c>
      <c r="O123">
        <v>157.21460348378722</v>
      </c>
      <c r="P123">
        <v>142.29496294827499</v>
      </c>
      <c r="Q123">
        <v>102.70432720255863</v>
      </c>
      <c r="R123">
        <v>135.88477563363193</v>
      </c>
      <c r="S123">
        <v>69.251906176073689</v>
      </c>
      <c r="T123">
        <v>94.383276050538356</v>
      </c>
      <c r="U123">
        <v>78.131823900735526</v>
      </c>
      <c r="AN123">
        <v>254.17914253255699</v>
      </c>
      <c r="AO123">
        <v>270.60916366574043</v>
      </c>
      <c r="AP123">
        <v>323.00999280276915</v>
      </c>
      <c r="AQ123">
        <v>319.36325440830149</v>
      </c>
      <c r="AR123">
        <v>304.83799302991451</v>
      </c>
      <c r="AS123">
        <v>269.05464095800698</v>
      </c>
      <c r="AT123">
        <v>295.97359572724071</v>
      </c>
      <c r="AU123">
        <v>300.68509494345636</v>
      </c>
      <c r="AV123">
        <v>321.22630035308168</v>
      </c>
      <c r="AW123">
        <v>339.06769844843586</v>
      </c>
      <c r="AX123">
        <v>362.42137851156969</v>
      </c>
      <c r="AY123">
        <v>408.6105184002792</v>
      </c>
      <c r="AZ123">
        <v>474.22387662601818</v>
      </c>
      <c r="BA123">
        <v>539.87915286906582</v>
      </c>
      <c r="BB123">
        <v>631.67578903595813</v>
      </c>
      <c r="BC123">
        <v>745.78778726072983</v>
      </c>
      <c r="BD123">
        <v>738.23266843230647</v>
      </c>
      <c r="BE123">
        <v>785.69288413728634</v>
      </c>
      <c r="BF123">
        <v>882.49014616138265</v>
      </c>
      <c r="BG123">
        <v>950.02441317357113</v>
      </c>
      <c r="BH123">
        <v>1028.4195681137646</v>
      </c>
      <c r="BI123">
        <v>1098.6871231085725</v>
      </c>
      <c r="BJ123">
        <v>1163.1897701827668</v>
      </c>
      <c r="BK123">
        <v>1269.9072381891344</v>
      </c>
      <c r="BN123">
        <f t="shared" si="9"/>
        <v>222</v>
      </c>
      <c r="BO123">
        <f>VLOOKUP(A123,RUR.POP!$A$1:$BJ$265,62,FALSE)</f>
        <v>12460942</v>
      </c>
      <c r="BP123" t="str">
        <f t="shared" si="10"/>
        <v/>
      </c>
      <c r="BQ123" t="str">
        <f t="shared" si="11"/>
        <v/>
      </c>
      <c r="BR123">
        <f t="shared" si="12"/>
        <v>300.68509494345636</v>
      </c>
      <c r="BS123" t="str">
        <f t="shared" si="13"/>
        <v>Cambodia</v>
      </c>
      <c r="BU123">
        <f t="shared" si="14"/>
        <v>1269.9072381891344</v>
      </c>
      <c r="BV123">
        <f t="shared" si="15"/>
        <v>57</v>
      </c>
      <c r="BW123">
        <f t="shared" si="16"/>
        <v>2016</v>
      </c>
    </row>
    <row r="124" spans="1:75">
      <c r="A124" t="s">
        <v>288</v>
      </c>
      <c r="B124">
        <f t="shared" si="17"/>
        <v>123</v>
      </c>
      <c r="C124" t="s">
        <v>539</v>
      </c>
      <c r="D124" t="s">
        <v>287</v>
      </c>
      <c r="E124" t="s">
        <v>545</v>
      </c>
      <c r="F124" t="s">
        <v>546</v>
      </c>
      <c r="Q124">
        <v>279.32470093973336</v>
      </c>
      <c r="R124">
        <v>293.67866369307984</v>
      </c>
      <c r="S124">
        <v>358.48339667779391</v>
      </c>
      <c r="T124">
        <v>591.57260140625954</v>
      </c>
      <c r="U124">
        <v>1574.7917317435288</v>
      </c>
      <c r="V124">
        <v>998.41971019508867</v>
      </c>
      <c r="W124">
        <v>734.40194186352414</v>
      </c>
      <c r="X124">
        <v>682.06406331072321</v>
      </c>
      <c r="Y124">
        <v>784.0523451289489</v>
      </c>
      <c r="Z124">
        <v>728.47512113401785</v>
      </c>
      <c r="AA124">
        <v>652.44703387964398</v>
      </c>
      <c r="AB124">
        <v>687.97166357850847</v>
      </c>
      <c r="AC124">
        <v>665.98926678377859</v>
      </c>
      <c r="AD124">
        <v>612.57994168238952</v>
      </c>
      <c r="AE124">
        <v>657.15224403334605</v>
      </c>
      <c r="AF124">
        <v>501.93191575735773</v>
      </c>
      <c r="AG124">
        <v>489.72132081757997</v>
      </c>
      <c r="AH124">
        <v>499.67645845215958</v>
      </c>
      <c r="AI124">
        <v>621.90088274443065</v>
      </c>
      <c r="AJ124">
        <v>580.29525333213348</v>
      </c>
      <c r="AK124">
        <v>549.76438542919482</v>
      </c>
      <c r="AL124">
        <v>644.71084507217904</v>
      </c>
      <c r="AM124">
        <v>638.4725667944067</v>
      </c>
      <c r="AN124">
        <v>619.65457339641125</v>
      </c>
      <c r="AO124">
        <v>715.16711484473353</v>
      </c>
      <c r="AP124">
        <v>724.79130540350047</v>
      </c>
      <c r="AQ124">
        <v>842.95913911371827</v>
      </c>
      <c r="AR124">
        <v>842.28124800860655</v>
      </c>
      <c r="AS124">
        <v>801.16298050808973</v>
      </c>
      <c r="AT124">
        <v>832.05479430750086</v>
      </c>
      <c r="AU124">
        <v>796.79376344136119</v>
      </c>
      <c r="AV124">
        <v>734.94924607978612</v>
      </c>
      <c r="AW124">
        <v>826.58550401113439</v>
      </c>
      <c r="AX124">
        <v>1015.0386050964833</v>
      </c>
      <c r="AY124">
        <v>1130.602806106348</v>
      </c>
      <c r="AZ124">
        <v>1214.5566667049216</v>
      </c>
      <c r="BA124">
        <v>1151.5556177606668</v>
      </c>
      <c r="BB124">
        <v>1357.6322113426158</v>
      </c>
      <c r="BC124">
        <v>1413.3023395126697</v>
      </c>
      <c r="BD124">
        <v>1297.2851405700228</v>
      </c>
      <c r="BE124">
        <v>1493.1605100394841</v>
      </c>
      <c r="BF124">
        <v>1692.6132770332943</v>
      </c>
      <c r="BG124">
        <v>1763.8154974315157</v>
      </c>
      <c r="BH124">
        <v>1724.3617365945531</v>
      </c>
      <c r="BI124">
        <v>1684.504274372463</v>
      </c>
      <c r="BJ124">
        <v>1424.4836107312065</v>
      </c>
      <c r="BK124">
        <v>1449.0582311678431</v>
      </c>
      <c r="BN124">
        <f t="shared" si="9"/>
        <v>171</v>
      </c>
      <c r="BO124">
        <f>VLOOKUP(A124,RUR.POP!$A$1:$BJ$265,62,FALSE)</f>
        <v>63550</v>
      </c>
      <c r="BP124" t="str">
        <f t="shared" si="10"/>
        <v/>
      </c>
      <c r="BQ124" t="str">
        <f t="shared" si="11"/>
        <v/>
      </c>
      <c r="BR124">
        <f t="shared" si="12"/>
        <v>796.79376344136119</v>
      </c>
      <c r="BS124" t="str">
        <f t="shared" si="13"/>
        <v>Kiribati</v>
      </c>
      <c r="BU124">
        <f t="shared" si="14"/>
        <v>1763.8154974315157</v>
      </c>
      <c r="BV124">
        <f t="shared" si="15"/>
        <v>53</v>
      </c>
      <c r="BW124">
        <f t="shared" si="16"/>
        <v>2012</v>
      </c>
    </row>
    <row r="125" spans="1:75">
      <c r="A125" t="s">
        <v>286</v>
      </c>
      <c r="B125">
        <f t="shared" si="17"/>
        <v>124</v>
      </c>
      <c r="C125" t="s">
        <v>539</v>
      </c>
      <c r="D125" t="s">
        <v>285</v>
      </c>
      <c r="E125" t="s">
        <v>545</v>
      </c>
      <c r="F125" t="s">
        <v>546</v>
      </c>
      <c r="G125">
        <v>241.55803519816195</v>
      </c>
      <c r="H125">
        <v>243.84641076753556</v>
      </c>
      <c r="I125">
        <v>246.07703476138443</v>
      </c>
      <c r="J125">
        <v>253.99755348401951</v>
      </c>
      <c r="K125">
        <v>268.70728744327687</v>
      </c>
      <c r="L125">
        <v>276.22083801466408</v>
      </c>
      <c r="M125">
        <v>299.207539180624</v>
      </c>
      <c r="N125">
        <v>353.36298547881762</v>
      </c>
      <c r="O125">
        <v>314.64161027541917</v>
      </c>
      <c r="P125">
        <v>348.09153599508062</v>
      </c>
      <c r="Q125">
        <v>363.15027291968363</v>
      </c>
      <c r="R125">
        <v>441.05509496132737</v>
      </c>
      <c r="S125">
        <v>517.63861199983489</v>
      </c>
      <c r="T125">
        <v>545.98831972025494</v>
      </c>
      <c r="U125">
        <v>710.89883620586454</v>
      </c>
      <c r="V125">
        <v>753.54718808246389</v>
      </c>
      <c r="W125">
        <v>681.69797713271419</v>
      </c>
      <c r="X125">
        <v>1016.7948659596741</v>
      </c>
      <c r="Y125">
        <v>1123.3875799695081</v>
      </c>
      <c r="Z125">
        <v>1341.479316719209</v>
      </c>
      <c r="AA125">
        <v>1567.1243796446297</v>
      </c>
      <c r="AB125">
        <v>1838.8411447560738</v>
      </c>
      <c r="AC125">
        <v>1973.280188190623</v>
      </c>
      <c r="AD125">
        <v>2000.3874167054082</v>
      </c>
      <c r="AE125">
        <v>2267.4243260141966</v>
      </c>
      <c r="AF125">
        <v>2524.3853093090233</v>
      </c>
      <c r="AG125">
        <v>3004.3470575643155</v>
      </c>
      <c r="AH125">
        <v>3402.7140729276102</v>
      </c>
      <c r="AI125">
        <v>4037.9501727468687</v>
      </c>
      <c r="AJ125">
        <v>4530.862082095804</v>
      </c>
      <c r="AK125">
        <v>5111.9274243141599</v>
      </c>
      <c r="AL125">
        <v>5117.4252788862777</v>
      </c>
      <c r="AM125">
        <v>5547.1221324077878</v>
      </c>
      <c r="AN125">
        <v>5966.5439946470378</v>
      </c>
      <c r="AO125">
        <v>6550.5689769253822</v>
      </c>
      <c r="AP125">
        <v>6987.4721192480156</v>
      </c>
      <c r="AQ125">
        <v>7348.8797861103203</v>
      </c>
      <c r="AR125">
        <v>8147.5546714995899</v>
      </c>
      <c r="AS125">
        <v>8235.5632587589407</v>
      </c>
      <c r="AT125">
        <v>8700.3486719908487</v>
      </c>
      <c r="AU125">
        <v>9267.7549453578795</v>
      </c>
      <c r="AV125">
        <v>10025.616356694773</v>
      </c>
      <c r="AW125">
        <v>10358.272792444921</v>
      </c>
      <c r="AX125">
        <v>9847.6035455527526</v>
      </c>
      <c r="AY125">
        <v>10476.363574597925</v>
      </c>
      <c r="AZ125">
        <v>11173.760557166986</v>
      </c>
      <c r="BA125">
        <v>12928.63290358027</v>
      </c>
      <c r="BB125">
        <v>13538.928579665375</v>
      </c>
      <c r="BC125">
        <v>14681.366835324554</v>
      </c>
      <c r="BD125">
        <v>14212.33956512815</v>
      </c>
      <c r="BE125">
        <v>13704.254453695603</v>
      </c>
      <c r="BF125">
        <v>14483.443505806308</v>
      </c>
      <c r="BG125">
        <v>13965.558111970993</v>
      </c>
      <c r="BH125">
        <v>14823.748592015816</v>
      </c>
      <c r="BI125">
        <v>15775.845944010589</v>
      </c>
      <c r="BJ125">
        <v>16144.977813799651</v>
      </c>
      <c r="BK125">
        <v>16725.279647499232</v>
      </c>
      <c r="BN125">
        <f t="shared" si="9"/>
        <v>60</v>
      </c>
      <c r="BO125">
        <f>VLOOKUP(A125,RUR.POP!$A$1:$BJ$265,62,FALSE)</f>
        <v>37194</v>
      </c>
      <c r="BP125" t="str">
        <f t="shared" si="10"/>
        <v/>
      </c>
      <c r="BQ125" t="str">
        <f t="shared" si="11"/>
        <v/>
      </c>
      <c r="BR125">
        <f t="shared" si="12"/>
        <v>9267.7549453578795</v>
      </c>
      <c r="BS125" t="str">
        <f t="shared" si="13"/>
        <v>St. Kitts and Nevis</v>
      </c>
      <c r="BU125">
        <f t="shared" si="14"/>
        <v>16725.279647499232</v>
      </c>
      <c r="BV125">
        <f t="shared" si="15"/>
        <v>57</v>
      </c>
      <c r="BW125">
        <f t="shared" si="16"/>
        <v>2016</v>
      </c>
    </row>
    <row r="126" spans="1:75">
      <c r="A126" t="s">
        <v>284</v>
      </c>
      <c r="B126">
        <f t="shared" si="17"/>
        <v>125</v>
      </c>
      <c r="C126" t="s">
        <v>539</v>
      </c>
      <c r="D126" t="s">
        <v>283</v>
      </c>
      <c r="E126" t="s">
        <v>545</v>
      </c>
      <c r="F126" t="s">
        <v>546</v>
      </c>
      <c r="G126">
        <v>158.23663623201824</v>
      </c>
      <c r="H126">
        <v>93.81620864101582</v>
      </c>
      <c r="I126">
        <v>106.13399900900681</v>
      </c>
      <c r="J126">
        <v>146.29459031509899</v>
      </c>
      <c r="K126">
        <v>123.58845546434512</v>
      </c>
      <c r="L126">
        <v>108.70382321038754</v>
      </c>
      <c r="M126">
        <v>133.44980798920145</v>
      </c>
      <c r="N126">
        <v>161.1157648402243</v>
      </c>
      <c r="O126">
        <v>198.36565826186501</v>
      </c>
      <c r="P126">
        <v>243.33440214691257</v>
      </c>
      <c r="Q126">
        <v>279.12519745454892</v>
      </c>
      <c r="R126">
        <v>300.76483709828966</v>
      </c>
      <c r="S126">
        <v>323.59615247860347</v>
      </c>
      <c r="T126">
        <v>405.88292655518825</v>
      </c>
      <c r="U126">
        <v>561.56718684387874</v>
      </c>
      <c r="V126">
        <v>615.20141851154426</v>
      </c>
      <c r="W126">
        <v>830.69918509544186</v>
      </c>
      <c r="X126">
        <v>1050.8980028210117</v>
      </c>
      <c r="Y126">
        <v>1398.4787556098613</v>
      </c>
      <c r="Z126">
        <v>1773.5268464399162</v>
      </c>
      <c r="AA126">
        <v>1704.4697392984456</v>
      </c>
      <c r="AB126">
        <v>1870.3387342264637</v>
      </c>
      <c r="AC126">
        <v>1977.6416355184176</v>
      </c>
      <c r="AD126">
        <v>2180.4948442372138</v>
      </c>
      <c r="AE126">
        <v>2390.6731517380304</v>
      </c>
      <c r="AF126">
        <v>2457.3279970138515</v>
      </c>
      <c r="AG126">
        <v>2803.3687636278241</v>
      </c>
      <c r="AH126">
        <v>3510.9900197743377</v>
      </c>
      <c r="AI126">
        <v>4686.1373251041214</v>
      </c>
      <c r="AJ126">
        <v>5736.9038072644989</v>
      </c>
      <c r="AK126">
        <v>6516.3057593895674</v>
      </c>
      <c r="AL126">
        <v>7523.4770016184348</v>
      </c>
      <c r="AM126">
        <v>8001.5409918624937</v>
      </c>
      <c r="AN126">
        <v>8740.9456025724048</v>
      </c>
      <c r="AO126">
        <v>10205.807465992502</v>
      </c>
      <c r="AP126">
        <v>12332.97935177452</v>
      </c>
      <c r="AQ126">
        <v>13137.9080701614</v>
      </c>
      <c r="AR126">
        <v>12131.8747042592</v>
      </c>
      <c r="AS126">
        <v>8085.3235283832773</v>
      </c>
      <c r="AT126">
        <v>10409.326888243304</v>
      </c>
      <c r="AU126">
        <v>11947.579128206073</v>
      </c>
      <c r="AV126">
        <v>11252.907554078276</v>
      </c>
      <c r="AW126">
        <v>12782.52553466694</v>
      </c>
      <c r="AX126">
        <v>14209.388519255654</v>
      </c>
      <c r="AY126">
        <v>15907.665834035204</v>
      </c>
      <c r="AZ126">
        <v>18639.522205384172</v>
      </c>
      <c r="BA126">
        <v>20888.380150532623</v>
      </c>
      <c r="BB126">
        <v>23060.707883671599</v>
      </c>
      <c r="BC126">
        <v>20430.639460080725</v>
      </c>
      <c r="BD126">
        <v>18291.919597863318</v>
      </c>
      <c r="BE126">
        <v>22086.952919320109</v>
      </c>
      <c r="BF126">
        <v>24079.788523885956</v>
      </c>
      <c r="BG126">
        <v>24358.782175822605</v>
      </c>
      <c r="BH126">
        <v>25890.01866989056</v>
      </c>
      <c r="BI126">
        <v>27811.366383770037</v>
      </c>
      <c r="BJ126">
        <v>27105.076226264027</v>
      </c>
      <c r="BK126">
        <v>27538.806128221244</v>
      </c>
      <c r="BN126">
        <f t="shared" si="9"/>
        <v>53</v>
      </c>
      <c r="BO126">
        <f>VLOOKUP(A126,RUR.POP!$A$1:$BJ$265,62,FALSE)</f>
        <v>8920853</v>
      </c>
      <c r="BP126" t="str">
        <f t="shared" si="10"/>
        <v/>
      </c>
      <c r="BQ126" t="str">
        <f t="shared" si="11"/>
        <v/>
      </c>
      <c r="BR126">
        <f t="shared" si="12"/>
        <v>11947.579128206073</v>
      </c>
      <c r="BS126" t="str">
        <f t="shared" si="13"/>
        <v>Korea, Rep.</v>
      </c>
      <c r="BU126">
        <f t="shared" si="14"/>
        <v>27811.366383770037</v>
      </c>
      <c r="BV126">
        <f t="shared" si="15"/>
        <v>55</v>
      </c>
      <c r="BW126">
        <f t="shared" si="16"/>
        <v>2014</v>
      </c>
    </row>
    <row r="127" spans="1:75">
      <c r="A127" t="s">
        <v>282</v>
      </c>
      <c r="B127">
        <f t="shared" si="17"/>
        <v>126</v>
      </c>
      <c r="C127" t="s">
        <v>539</v>
      </c>
      <c r="D127" t="s">
        <v>281</v>
      </c>
      <c r="E127" t="s">
        <v>545</v>
      </c>
      <c r="F127" t="s">
        <v>546</v>
      </c>
      <c r="L127">
        <v>4429.1711065756062</v>
      </c>
      <c r="M127">
        <v>4556.4630649881356</v>
      </c>
      <c r="N127">
        <v>4217.3808385101738</v>
      </c>
      <c r="O127">
        <v>4194.5694724481646</v>
      </c>
      <c r="P127">
        <v>4007.2581875182</v>
      </c>
      <c r="Q127">
        <v>3848.5697388681911</v>
      </c>
      <c r="R127">
        <v>4843.5488360023464</v>
      </c>
      <c r="S127">
        <v>5208.4953650346861</v>
      </c>
      <c r="T127">
        <v>5952.8617957242359</v>
      </c>
      <c r="U127">
        <v>13478.768945348778</v>
      </c>
      <c r="V127">
        <v>11731.553335670449</v>
      </c>
      <c r="W127">
        <v>12056.151708853331</v>
      </c>
      <c r="X127">
        <v>12217.222489139327</v>
      </c>
      <c r="Y127">
        <v>12626.992614416855</v>
      </c>
      <c r="Z127">
        <v>19040.042484900579</v>
      </c>
      <c r="AA127">
        <v>20868.742157025605</v>
      </c>
      <c r="AB127">
        <v>17364.399477493305</v>
      </c>
      <c r="AC127">
        <v>14277.627131131616</v>
      </c>
      <c r="AD127">
        <v>13203.171317732033</v>
      </c>
      <c r="AE127">
        <v>13103.554448027326</v>
      </c>
      <c r="AF127">
        <v>12330.473642146586</v>
      </c>
      <c r="AG127">
        <v>9750.9029674494996</v>
      </c>
      <c r="AH127">
        <v>11512.054437398072</v>
      </c>
      <c r="AI127">
        <v>10148.916079061168</v>
      </c>
      <c r="AJ127">
        <v>11594.137419424454</v>
      </c>
      <c r="AK127">
        <v>8776.7413443787445</v>
      </c>
      <c r="AL127">
        <v>5407.9697828972012</v>
      </c>
      <c r="AP127">
        <v>16882.421460665839</v>
      </c>
      <c r="AQ127">
        <v>19300.861437453619</v>
      </c>
      <c r="AR127">
        <v>17696.138755497599</v>
      </c>
      <c r="AS127">
        <v>14126.875095334208</v>
      </c>
      <c r="AT127">
        <v>15391.345736400308</v>
      </c>
      <c r="AU127">
        <v>18389.384328288972</v>
      </c>
      <c r="AV127">
        <v>16540.967614314926</v>
      </c>
      <c r="AW127">
        <v>17789.419812619002</v>
      </c>
      <c r="AX127">
        <v>22071.569608557256</v>
      </c>
      <c r="AY127">
        <v>26921.082776744148</v>
      </c>
      <c r="AZ127">
        <v>35490.261323670835</v>
      </c>
      <c r="BA127">
        <v>42717.557253307023</v>
      </c>
      <c r="BB127">
        <v>45793.976143914784</v>
      </c>
      <c r="BC127">
        <v>55571.998059575068</v>
      </c>
      <c r="BD127">
        <v>37567.301210596161</v>
      </c>
      <c r="BE127">
        <v>38497.616957929291</v>
      </c>
      <c r="BF127">
        <v>48268.59120455425</v>
      </c>
      <c r="BG127">
        <v>51264.071335867156</v>
      </c>
      <c r="BH127">
        <v>48399.905808708536</v>
      </c>
      <c r="BI127">
        <v>42996.408116202088</v>
      </c>
      <c r="BJ127">
        <v>28975.40107643354</v>
      </c>
      <c r="BN127">
        <f t="shared" si="9"/>
        <v>41</v>
      </c>
      <c r="BO127">
        <f>VLOOKUP(A127,RUR.POP!$A$1:$BJ$265,62,FALSE)</f>
        <v>66543</v>
      </c>
      <c r="BP127" t="str">
        <f t="shared" si="10"/>
        <v/>
      </c>
      <c r="BQ127" t="str">
        <f t="shared" si="11"/>
        <v/>
      </c>
      <c r="BR127">
        <f t="shared" si="12"/>
        <v>18389.384328288972</v>
      </c>
      <c r="BS127" t="str">
        <f t="shared" si="13"/>
        <v>Kuwait</v>
      </c>
      <c r="BU127">
        <f t="shared" si="14"/>
        <v>55571.998059575068</v>
      </c>
      <c r="BV127">
        <f t="shared" si="15"/>
        <v>49</v>
      </c>
      <c r="BW127">
        <f t="shared" si="16"/>
        <v>2008</v>
      </c>
    </row>
    <row r="128" spans="1:75">
      <c r="A128" t="s">
        <v>280</v>
      </c>
      <c r="B128">
        <f t="shared" si="17"/>
        <v>127</v>
      </c>
      <c r="C128" t="s">
        <v>536</v>
      </c>
      <c r="D128" t="s">
        <v>279</v>
      </c>
      <c r="E128" t="s">
        <v>545</v>
      </c>
      <c r="F128" t="s">
        <v>546</v>
      </c>
      <c r="G128">
        <v>355.79046104636797</v>
      </c>
      <c r="H128">
        <v>363.57683057339011</v>
      </c>
      <c r="I128">
        <v>407.50171649781862</v>
      </c>
      <c r="J128">
        <v>397.05251158748098</v>
      </c>
      <c r="K128">
        <v>429.40325756191356</v>
      </c>
      <c r="L128">
        <v>452.48891045891406</v>
      </c>
      <c r="M128">
        <v>482.76175929252719</v>
      </c>
      <c r="N128">
        <v>482.04413632713135</v>
      </c>
      <c r="O128">
        <v>507.10622397248261</v>
      </c>
      <c r="P128">
        <v>551.33573846113848</v>
      </c>
      <c r="Q128">
        <v>583.64902940721618</v>
      </c>
      <c r="R128">
        <v>632.44567232002294</v>
      </c>
      <c r="S128">
        <v>697.80594171533437</v>
      </c>
      <c r="T128">
        <v>887.98534719775148</v>
      </c>
      <c r="U128">
        <v>1152.1487033833598</v>
      </c>
      <c r="V128">
        <v>1211.6372812821098</v>
      </c>
      <c r="W128">
        <v>1311.6545809185916</v>
      </c>
      <c r="X128">
        <v>1400.8762015139816</v>
      </c>
      <c r="Y128">
        <v>1550.6827212828359</v>
      </c>
      <c r="Z128">
        <v>1791.714605619261</v>
      </c>
      <c r="AA128">
        <v>2063.4501059066752</v>
      </c>
      <c r="AB128">
        <v>2325.5732720899027</v>
      </c>
      <c r="AC128">
        <v>2139.5115004766526</v>
      </c>
      <c r="AD128">
        <v>1863.4399325179209</v>
      </c>
      <c r="AE128">
        <v>1793.7651786982419</v>
      </c>
      <c r="AF128">
        <v>1814.5774401762806</v>
      </c>
      <c r="AG128">
        <v>1807.4911945927565</v>
      </c>
      <c r="AH128">
        <v>1854.1848863335354</v>
      </c>
      <c r="AI128">
        <v>2079.9721528351429</v>
      </c>
      <c r="AJ128">
        <v>2230.1929856502952</v>
      </c>
      <c r="AK128">
        <v>2556.9064092778049</v>
      </c>
      <c r="AL128">
        <v>3113.9132853762098</v>
      </c>
      <c r="AM128">
        <v>2843.6879825053325</v>
      </c>
      <c r="AN128">
        <v>3237.796608269206</v>
      </c>
      <c r="AO128">
        <v>3660.4570232521382</v>
      </c>
      <c r="AP128">
        <v>3807.7185638795045</v>
      </c>
      <c r="AQ128">
        <v>4031.7294431487489</v>
      </c>
      <c r="AR128">
        <v>4341.901082208733</v>
      </c>
      <c r="AS128">
        <v>4297.3164032893892</v>
      </c>
      <c r="AT128">
        <v>3790.5460465535548</v>
      </c>
      <c r="AU128">
        <v>4141.572962835794</v>
      </c>
      <c r="AV128">
        <v>3970.6319863460621</v>
      </c>
      <c r="AW128">
        <v>3484.2823664658645</v>
      </c>
      <c r="AX128">
        <v>3530.3639309756604</v>
      </c>
      <c r="AY128">
        <v>4018.5277736334288</v>
      </c>
      <c r="AZ128">
        <v>4823.3965340524564</v>
      </c>
      <c r="BA128">
        <v>5591.8253274400067</v>
      </c>
      <c r="BB128">
        <v>6556.265270619745</v>
      </c>
      <c r="BC128">
        <v>7580.8309033557953</v>
      </c>
      <c r="BD128">
        <v>7024.0571549878805</v>
      </c>
      <c r="BE128">
        <v>8641.6088525859341</v>
      </c>
      <c r="BF128">
        <v>9719.7580040492539</v>
      </c>
      <c r="BG128">
        <v>9665.1925179809514</v>
      </c>
      <c r="BH128">
        <v>9776.4968505795187</v>
      </c>
      <c r="BI128">
        <v>9708.1430564260372</v>
      </c>
      <c r="BJ128">
        <v>8148.6335930996702</v>
      </c>
      <c r="BK128">
        <v>7803.4276235545631</v>
      </c>
      <c r="BN128">
        <f t="shared" si="9"/>
        <v>88</v>
      </c>
      <c r="BO128">
        <f>VLOOKUP(A128,RUR.POP!$A$1:$BJ$265,62,FALSE)</f>
        <v>123062938</v>
      </c>
      <c r="BP128" t="str">
        <f t="shared" si="10"/>
        <v/>
      </c>
      <c r="BQ128" t="str">
        <f t="shared" si="11"/>
        <v/>
      </c>
      <c r="BR128">
        <f t="shared" si="12"/>
        <v>4141.572962835794</v>
      </c>
      <c r="BS128" t="str">
        <f t="shared" si="13"/>
        <v>Latin America &amp; Caribbean (excluding high income)</v>
      </c>
      <c r="BU128">
        <f t="shared" si="14"/>
        <v>9776.4968505795187</v>
      </c>
      <c r="BV128">
        <f t="shared" si="15"/>
        <v>54</v>
      </c>
      <c r="BW128">
        <f t="shared" si="16"/>
        <v>2013</v>
      </c>
    </row>
    <row r="129" spans="1:75">
      <c r="A129" t="s">
        <v>278</v>
      </c>
      <c r="B129">
        <f t="shared" si="17"/>
        <v>128</v>
      </c>
      <c r="C129" t="s">
        <v>539</v>
      </c>
      <c r="D129" t="s">
        <v>277</v>
      </c>
      <c r="E129" t="s">
        <v>545</v>
      </c>
      <c r="F129" t="s">
        <v>546</v>
      </c>
      <c r="AE129">
        <v>489.94872706337827</v>
      </c>
      <c r="AF129">
        <v>641.73863147938357</v>
      </c>
      <c r="AG129">
        <v>468.32417056228189</v>
      </c>
      <c r="AH129">
        <v>278.41939086701007</v>
      </c>
      <c r="AI129">
        <v>148.98440768597294</v>
      </c>
      <c r="AJ129">
        <v>172.54142682253587</v>
      </c>
      <c r="AK129">
        <v>203.25596978538303</v>
      </c>
      <c r="AL129">
        <v>234.7193693600193</v>
      </c>
      <c r="AM129">
        <v>250.49222921721923</v>
      </c>
      <c r="AN129">
        <v>287.18759293395294</v>
      </c>
      <c r="AO129">
        <v>325.62924177319888</v>
      </c>
      <c r="AP129">
        <v>363.47161827169072</v>
      </c>
      <c r="AQ129">
        <v>377.97125590484006</v>
      </c>
      <c r="AR129">
        <v>345.49694312056749</v>
      </c>
      <c r="AS129">
        <v>248.54139837516374</v>
      </c>
      <c r="AT129">
        <v>277.4951028205748</v>
      </c>
      <c r="AU129">
        <v>324.84504964530782</v>
      </c>
      <c r="AV129">
        <v>326.64084343321099</v>
      </c>
      <c r="AW129">
        <v>319.82705844833583</v>
      </c>
      <c r="AX129">
        <v>362.62529577148797</v>
      </c>
      <c r="AY129">
        <v>417.75165609642721</v>
      </c>
      <c r="AZ129">
        <v>475.41646948697303</v>
      </c>
      <c r="BA129">
        <v>590.3013107770596</v>
      </c>
      <c r="BB129">
        <v>709.76708704674502</v>
      </c>
      <c r="BC129">
        <v>899.49507872488255</v>
      </c>
      <c r="BD129">
        <v>948.12764214791389</v>
      </c>
      <c r="BE129">
        <v>1141.1271150741939</v>
      </c>
      <c r="BF129">
        <v>1304.3840146323339</v>
      </c>
      <c r="BG129">
        <v>1588.6358657536287</v>
      </c>
      <c r="BH129">
        <v>1838.7947785238321</v>
      </c>
      <c r="BI129">
        <v>2017.5633438198167</v>
      </c>
      <c r="BJ129">
        <v>2159.4229776365264</v>
      </c>
      <c r="BK129">
        <v>2353.1528746508448</v>
      </c>
      <c r="BN129">
        <f t="shared" si="9"/>
        <v>219</v>
      </c>
      <c r="BO129">
        <f>VLOOKUP(A129,RUR.POP!$A$1:$BJ$265,62,FALSE)</f>
        <v>4078396</v>
      </c>
      <c r="BP129" t="str">
        <f t="shared" si="10"/>
        <v/>
      </c>
      <c r="BQ129" t="str">
        <f t="shared" si="11"/>
        <v/>
      </c>
      <c r="BR129">
        <f t="shared" si="12"/>
        <v>324.84504964530782</v>
      </c>
      <c r="BS129" t="str">
        <f t="shared" si="13"/>
        <v>Lao PDR</v>
      </c>
      <c r="BU129">
        <f t="shared" si="14"/>
        <v>2353.1528746508448</v>
      </c>
      <c r="BV129">
        <f t="shared" si="15"/>
        <v>57</v>
      </c>
      <c r="BW129">
        <f t="shared" si="16"/>
        <v>2016</v>
      </c>
    </row>
    <row r="130" spans="1:75">
      <c r="A130" t="s">
        <v>276</v>
      </c>
      <c r="B130">
        <f t="shared" si="17"/>
        <v>129</v>
      </c>
      <c r="C130" t="s">
        <v>539</v>
      </c>
      <c r="D130" t="s">
        <v>275</v>
      </c>
      <c r="E130" t="s">
        <v>545</v>
      </c>
      <c r="F130" t="s">
        <v>546</v>
      </c>
      <c r="AI130">
        <v>1241.684288839388</v>
      </c>
      <c r="AJ130">
        <v>1015.4649967813763</v>
      </c>
      <c r="AK130">
        <v>1050.1178513045672</v>
      </c>
      <c r="AL130">
        <v>1617.278381416739</v>
      </c>
      <c r="AM130">
        <v>1965.3413056576937</v>
      </c>
      <c r="AN130">
        <v>2597.6005173083418</v>
      </c>
      <c r="AO130">
        <v>3226.9878203538929</v>
      </c>
      <c r="AP130">
        <v>3863.2619199793671</v>
      </c>
      <c r="AQ130">
        <v>4457.9601601029308</v>
      </c>
      <c r="AR130">
        <v>5093.2907453574499</v>
      </c>
      <c r="AS130">
        <v>5538.6802828695591</v>
      </c>
      <c r="AT130">
        <v>5509.3464294781625</v>
      </c>
      <c r="AU130">
        <v>5334.9033285428586</v>
      </c>
      <c r="AV130">
        <v>5253.1225994248844</v>
      </c>
      <c r="AW130">
        <v>5436.5952231028987</v>
      </c>
      <c r="AX130">
        <v>5425.6690703016848</v>
      </c>
      <c r="AY130">
        <v>5424.223560162166</v>
      </c>
      <c r="AZ130">
        <v>5339.4412907864953</v>
      </c>
      <c r="BA130">
        <v>5372.0658990365755</v>
      </c>
      <c r="BB130">
        <v>6014.2711153991468</v>
      </c>
      <c r="BC130">
        <v>7012.7757591359705</v>
      </c>
      <c r="BD130">
        <v>8400.2688777434068</v>
      </c>
      <c r="BE130">
        <v>8763.8262737495061</v>
      </c>
      <c r="BF130">
        <v>8734.900653158742</v>
      </c>
      <c r="BG130">
        <v>8787.9466077366724</v>
      </c>
      <c r="BH130">
        <v>8406.285153404493</v>
      </c>
      <c r="BI130">
        <v>8161.461400303614</v>
      </c>
      <c r="BJ130">
        <v>8046.6328514401403</v>
      </c>
      <c r="BK130">
        <v>7914.0046774839002</v>
      </c>
      <c r="BN130">
        <f t="shared" si="9"/>
        <v>73</v>
      </c>
      <c r="BO130">
        <f>VLOOKUP(A130,RUR.POP!$A$1:$BJ$265,62,FALSE)</f>
        <v>725966</v>
      </c>
      <c r="BP130" t="str">
        <f t="shared" si="10"/>
        <v/>
      </c>
      <c r="BQ130" t="str">
        <f t="shared" si="11"/>
        <v/>
      </c>
      <c r="BR130">
        <f t="shared" si="12"/>
        <v>5334.9033285428586</v>
      </c>
      <c r="BS130" t="str">
        <f t="shared" si="13"/>
        <v>Lebanon</v>
      </c>
      <c r="BU130">
        <f t="shared" si="14"/>
        <v>8787.9466077366724</v>
      </c>
      <c r="BV130">
        <f t="shared" si="15"/>
        <v>53</v>
      </c>
      <c r="BW130">
        <f t="shared" si="16"/>
        <v>2012</v>
      </c>
    </row>
    <row r="131" spans="1:75">
      <c r="A131" t="s">
        <v>274</v>
      </c>
      <c r="B131">
        <f t="shared" si="17"/>
        <v>130</v>
      </c>
      <c r="C131" t="s">
        <v>539</v>
      </c>
      <c r="D131" t="s">
        <v>273</v>
      </c>
      <c r="E131" t="s">
        <v>545</v>
      </c>
      <c r="F131" t="s">
        <v>546</v>
      </c>
      <c r="G131">
        <v>170.03783764001668</v>
      </c>
      <c r="H131">
        <v>160.63157104104329</v>
      </c>
      <c r="I131">
        <v>163.9171963638849</v>
      </c>
      <c r="J131">
        <v>167.29156396995546</v>
      </c>
      <c r="K131">
        <v>178.81338904752261</v>
      </c>
      <c r="L131">
        <v>182.97360196397045</v>
      </c>
      <c r="M131">
        <v>190.56503904697018</v>
      </c>
      <c r="N131">
        <v>198.65755007264403</v>
      </c>
      <c r="O131">
        <v>205.58674361729859</v>
      </c>
      <c r="P131">
        <v>222.33345912068125</v>
      </c>
      <c r="Q131">
        <v>228.09254169875803</v>
      </c>
      <c r="R131">
        <v>234.86698510106601</v>
      </c>
      <c r="S131">
        <v>246.4318733677398</v>
      </c>
      <c r="T131">
        <v>252.05900878631135</v>
      </c>
      <c r="U131">
        <v>308.40392868180919</v>
      </c>
      <c r="V131">
        <v>355.41211054926947</v>
      </c>
      <c r="W131">
        <v>356.79943789989835</v>
      </c>
      <c r="X131">
        <v>391.17402087429792</v>
      </c>
      <c r="Y131">
        <v>404.9332225268397</v>
      </c>
      <c r="Z131">
        <v>445.60532404683175</v>
      </c>
      <c r="AA131">
        <v>452.63208343527612</v>
      </c>
      <c r="AB131">
        <v>432.45646390008255</v>
      </c>
      <c r="AC131">
        <v>425.19536383099148</v>
      </c>
      <c r="AD131">
        <v>391.54053595230613</v>
      </c>
      <c r="AE131">
        <v>392.97977063474457</v>
      </c>
      <c r="AF131">
        <v>388.26670254566022</v>
      </c>
      <c r="AG131">
        <v>381.93832138949682</v>
      </c>
      <c r="AH131">
        <v>443.99351353226325</v>
      </c>
      <c r="AI131">
        <v>479.56435991113534</v>
      </c>
      <c r="AJ131">
        <v>368.8908176071123</v>
      </c>
      <c r="AK131">
        <v>183.28921168473494</v>
      </c>
      <c r="AL131">
        <v>168.91014611213012</v>
      </c>
      <c r="AM131">
        <v>110.4942876677993</v>
      </c>
      <c r="AN131">
        <v>80.190056433002312</v>
      </c>
      <c r="AO131">
        <v>65.676876721720305</v>
      </c>
      <c r="AP131">
        <v>65.011415580169015</v>
      </c>
      <c r="AQ131">
        <v>72.746224749324455</v>
      </c>
      <c r="AR131">
        <v>125.46274723136068</v>
      </c>
      <c r="AS131">
        <v>140.96090177345749</v>
      </c>
      <c r="AT131">
        <v>161.56412208659808</v>
      </c>
      <c r="AU131">
        <v>183.41499908823718</v>
      </c>
      <c r="AV131">
        <v>174.1815473205462</v>
      </c>
      <c r="AW131">
        <v>177.28510873649915</v>
      </c>
      <c r="AX131">
        <v>133.49451084049235</v>
      </c>
      <c r="AY131">
        <v>149.44525493213416</v>
      </c>
      <c r="AZ131">
        <v>168.6480254382549</v>
      </c>
      <c r="BA131">
        <v>178.92709898993968</v>
      </c>
      <c r="BB131">
        <v>210.37332917346535</v>
      </c>
      <c r="BC131">
        <v>232.06173203170195</v>
      </c>
      <c r="BD131">
        <v>303.06674908330729</v>
      </c>
      <c r="BE131">
        <v>327.42050973563403</v>
      </c>
      <c r="BF131">
        <v>379.6895803046902</v>
      </c>
      <c r="BG131">
        <v>415.03619579568692</v>
      </c>
      <c r="BH131">
        <v>454.12222361944163</v>
      </c>
      <c r="BI131">
        <v>458.46517338660914</v>
      </c>
      <c r="BJ131">
        <v>452.03807165092348</v>
      </c>
      <c r="BK131">
        <v>455.37074135700482</v>
      </c>
      <c r="BN131">
        <f t="shared" ref="BN131:BN194" si="18">IFERROR(RANK(AU131,$AU$2:$AU$265),"")</f>
        <v>238</v>
      </c>
      <c r="BO131">
        <f>VLOOKUP(A131,RUR.POP!$A$1:$BJ$265,62,FALSE)</f>
        <v>2302298</v>
      </c>
      <c r="BP131" t="str">
        <f t="shared" ref="BP131:BP194" si="19">IF(AND(BO131&gt;=20000000,C131="C"),BN131,"")</f>
        <v/>
      </c>
      <c r="BQ131" t="str">
        <f t="shared" ref="BQ131:BQ194" si="20">IFERROR(RANK(BP131,$BP$2:$BP$265,1),"")</f>
        <v/>
      </c>
      <c r="BR131">
        <f t="shared" ref="BR131:BR194" si="21">AU131</f>
        <v>183.41499908823718</v>
      </c>
      <c r="BS131" t="str">
        <f t="shared" ref="BS131:BS194" si="22">A131</f>
        <v>Liberia</v>
      </c>
      <c r="BU131">
        <f t="shared" ref="BU131:BU194" si="23">MAX(G131:BK131)</f>
        <v>479.56435991113534</v>
      </c>
      <c r="BV131">
        <f t="shared" ref="BV131:BV194" si="24">MATCH(BU131,G131:BK131,0)</f>
        <v>29</v>
      </c>
      <c r="BW131">
        <f t="shared" ref="BW131:BW194" si="25">INDEX($G$1:$BK$1,BV131)</f>
        <v>1988</v>
      </c>
    </row>
    <row r="132" spans="1:75">
      <c r="A132" t="s">
        <v>272</v>
      </c>
      <c r="B132">
        <f t="shared" ref="B132:B195" si="26">B131+1</f>
        <v>131</v>
      </c>
      <c r="C132" t="s">
        <v>539</v>
      </c>
      <c r="D132" t="s">
        <v>271</v>
      </c>
      <c r="E132" t="s">
        <v>545</v>
      </c>
      <c r="F132" t="s">
        <v>546</v>
      </c>
      <c r="AK132">
        <v>6514.3215039851111</v>
      </c>
      <c r="AL132">
        <v>7040.7019241118323</v>
      </c>
      <c r="AM132">
        <v>7284.7479910691418</v>
      </c>
      <c r="AN132">
        <v>6446.9331355865597</v>
      </c>
      <c r="AO132">
        <v>5892.46225570148</v>
      </c>
      <c r="AP132">
        <v>5161.6833418934157</v>
      </c>
      <c r="AQ132">
        <v>5537.1838161116066</v>
      </c>
      <c r="AR132">
        <v>5999.0266505697282</v>
      </c>
      <c r="AS132">
        <v>5244.8803103149048</v>
      </c>
      <c r="AT132">
        <v>6821.3125193335063</v>
      </c>
      <c r="AU132">
        <v>7145.6284936342254</v>
      </c>
      <c r="AV132">
        <v>6269.5801231262831</v>
      </c>
      <c r="AW132">
        <v>3705.4426381076355</v>
      </c>
      <c r="AX132">
        <v>4676.9675025712468</v>
      </c>
      <c r="AY132">
        <v>5806.0836035856537</v>
      </c>
      <c r="AZ132">
        <v>8171.361650828836</v>
      </c>
      <c r="BA132">
        <v>9344.9875179452938</v>
      </c>
      <c r="BB132">
        <v>11308.566605796404</v>
      </c>
      <c r="BC132">
        <v>14396.048648510585</v>
      </c>
      <c r="BD132">
        <v>10296.97352759963</v>
      </c>
      <c r="BE132">
        <v>12120.562169206209</v>
      </c>
      <c r="BF132">
        <v>5602.5494342549155</v>
      </c>
      <c r="BN132">
        <f t="shared" si="18"/>
        <v>66</v>
      </c>
      <c r="BO132">
        <f>VLOOKUP(A132,RUR.POP!$A$1:$BJ$265,62,FALSE)</f>
        <v>1337065</v>
      </c>
      <c r="BP132" t="str">
        <f t="shared" si="19"/>
        <v/>
      </c>
      <c r="BQ132" t="str">
        <f t="shared" si="20"/>
        <v/>
      </c>
      <c r="BR132">
        <f t="shared" si="21"/>
        <v>7145.6284936342254</v>
      </c>
      <c r="BS132" t="str">
        <f t="shared" si="22"/>
        <v>Libya</v>
      </c>
      <c r="BU132">
        <f t="shared" si="23"/>
        <v>14396.048648510585</v>
      </c>
      <c r="BV132">
        <f t="shared" si="24"/>
        <v>49</v>
      </c>
      <c r="BW132">
        <f t="shared" si="25"/>
        <v>2008</v>
      </c>
    </row>
    <row r="133" spans="1:75">
      <c r="A133" t="s">
        <v>270</v>
      </c>
      <c r="B133">
        <f t="shared" si="26"/>
        <v>132</v>
      </c>
      <c r="C133" t="s">
        <v>539</v>
      </c>
      <c r="D133" t="s">
        <v>269</v>
      </c>
      <c r="E133" t="s">
        <v>545</v>
      </c>
      <c r="F133" t="s">
        <v>546</v>
      </c>
      <c r="X133">
        <v>774.16930007086955</v>
      </c>
      <c r="Y133">
        <v>891.29355115945668</v>
      </c>
      <c r="Z133">
        <v>1065.745279203014</v>
      </c>
      <c r="AA133">
        <v>1240.3177500094953</v>
      </c>
      <c r="AB133">
        <v>1404.5028271578099</v>
      </c>
      <c r="AC133">
        <v>1508.4437988015254</v>
      </c>
      <c r="AD133">
        <v>1606.8826607281874</v>
      </c>
      <c r="AE133">
        <v>1748.746963372409</v>
      </c>
      <c r="AF133">
        <v>1908.5335948994602</v>
      </c>
      <c r="AG133">
        <v>2252.3087856669981</v>
      </c>
      <c r="AH133">
        <v>2442.1066288138954</v>
      </c>
      <c r="AI133">
        <v>2744.9474966792782</v>
      </c>
      <c r="AJ133">
        <v>3056.269021676947</v>
      </c>
      <c r="AK133">
        <v>3502.2791507359293</v>
      </c>
      <c r="AL133">
        <v>3665.5855961558177</v>
      </c>
      <c r="AM133">
        <v>3994.3261634013784</v>
      </c>
      <c r="AN133">
        <v>4004.2517842608395</v>
      </c>
      <c r="AO133">
        <v>4130.9325187821823</v>
      </c>
      <c r="AP133">
        <v>4355.4957598985229</v>
      </c>
      <c r="AQ133">
        <v>4444.1503931786074</v>
      </c>
      <c r="AR133">
        <v>4480.5580437141271</v>
      </c>
      <c r="AS133">
        <v>4814.8612371404724</v>
      </c>
      <c r="AT133">
        <v>5000.4821412034044</v>
      </c>
      <c r="AU133">
        <v>4996.2677189547057</v>
      </c>
      <c r="AV133">
        <v>4693.8615336863513</v>
      </c>
      <c r="AW133">
        <v>4684.1045335440158</v>
      </c>
      <c r="AX133">
        <v>5117.8591946981669</v>
      </c>
      <c r="AY133">
        <v>5504.4789999582263</v>
      </c>
      <c r="AZ133">
        <v>5810.1773236886902</v>
      </c>
      <c r="BA133">
        <v>6424.2574265185149</v>
      </c>
      <c r="BB133">
        <v>6877.5181678259005</v>
      </c>
      <c r="BC133">
        <v>7014.9853138802437</v>
      </c>
      <c r="BD133">
        <v>6905.2513061997215</v>
      </c>
      <c r="BE133">
        <v>7196.0413420721679</v>
      </c>
      <c r="BF133">
        <v>7367.0203926140694</v>
      </c>
      <c r="BG133">
        <v>7428.8066314376829</v>
      </c>
      <c r="BH133">
        <v>7503.4281292564328</v>
      </c>
      <c r="BI133">
        <v>7857.2767960142482</v>
      </c>
      <c r="BJ133">
        <v>8076.1131321947541</v>
      </c>
      <c r="BK133">
        <v>7744.4451726394254</v>
      </c>
      <c r="BN133">
        <f t="shared" si="18"/>
        <v>76</v>
      </c>
      <c r="BO133">
        <f>VLOOKUP(A133,RUR.POP!$A$1:$BJ$265,62,FALSE)</f>
        <v>145011</v>
      </c>
      <c r="BP133" t="str">
        <f t="shared" si="19"/>
        <v/>
      </c>
      <c r="BQ133" t="str">
        <f t="shared" si="20"/>
        <v/>
      </c>
      <c r="BR133">
        <f t="shared" si="21"/>
        <v>4996.2677189547057</v>
      </c>
      <c r="BS133" t="str">
        <f t="shared" si="22"/>
        <v>St. Lucia</v>
      </c>
      <c r="BU133">
        <f t="shared" si="23"/>
        <v>8076.1131321947541</v>
      </c>
      <c r="BV133">
        <f t="shared" si="24"/>
        <v>56</v>
      </c>
      <c r="BW133">
        <f t="shared" si="25"/>
        <v>2015</v>
      </c>
    </row>
    <row r="134" spans="1:75">
      <c r="A134" t="s">
        <v>268</v>
      </c>
      <c r="B134">
        <f t="shared" si="26"/>
        <v>133</v>
      </c>
      <c r="C134" t="s">
        <v>536</v>
      </c>
      <c r="D134" t="s">
        <v>267</v>
      </c>
      <c r="E134" t="s">
        <v>545</v>
      </c>
      <c r="F134" t="s">
        <v>546</v>
      </c>
      <c r="G134">
        <v>368.97959653977921</v>
      </c>
      <c r="H134">
        <v>381.3557401160798</v>
      </c>
      <c r="I134">
        <v>427.14583128147603</v>
      </c>
      <c r="J134">
        <v>418.12383544142864</v>
      </c>
      <c r="K134">
        <v>451.95100893706905</v>
      </c>
      <c r="L134">
        <v>473.94432955611978</v>
      </c>
      <c r="M134">
        <v>506.57557325549021</v>
      </c>
      <c r="N134">
        <v>505.66345528225253</v>
      </c>
      <c r="O134">
        <v>530.74488697448533</v>
      </c>
      <c r="P134">
        <v>579.81572801287973</v>
      </c>
      <c r="Q134">
        <v>614.55479073418394</v>
      </c>
      <c r="R134">
        <v>670.40891084742145</v>
      </c>
      <c r="S134">
        <v>735.17927017805494</v>
      </c>
      <c r="T134">
        <v>939.20954531716745</v>
      </c>
      <c r="U134">
        <v>1190.6285427524233</v>
      </c>
      <c r="V134">
        <v>1219.7157551777873</v>
      </c>
      <c r="W134">
        <v>1325.0202990617729</v>
      </c>
      <c r="X134">
        <v>1425.6580942779699</v>
      </c>
      <c r="Y134">
        <v>1580.0694900469593</v>
      </c>
      <c r="Z134">
        <v>1839.0548687121059</v>
      </c>
      <c r="AA134">
        <v>2133.7198236610502</v>
      </c>
      <c r="AB134">
        <v>2404.1155217645264</v>
      </c>
      <c r="AC134">
        <v>2200.6833885615556</v>
      </c>
      <c r="AD134">
        <v>1913.3417662268466</v>
      </c>
      <c r="AE134">
        <v>1848.4754901478339</v>
      </c>
      <c r="AF134">
        <v>1863.8258602447181</v>
      </c>
      <c r="AG134">
        <v>1859.4769680811844</v>
      </c>
      <c r="AH134">
        <v>1919.3707311199878</v>
      </c>
      <c r="AI134">
        <v>2148.4654992829524</v>
      </c>
      <c r="AJ134">
        <v>2304.3199338063664</v>
      </c>
      <c r="AK134">
        <v>2630.0564045135284</v>
      </c>
      <c r="AL134">
        <v>3177.4367125671492</v>
      </c>
      <c r="AM134">
        <v>2943.6761900164488</v>
      </c>
      <c r="AN134">
        <v>3332.0144036387937</v>
      </c>
      <c r="AO134">
        <v>3761.047500227151</v>
      </c>
      <c r="AP134">
        <v>3943.2973547824186</v>
      </c>
      <c r="AQ134">
        <v>4172.2086819928245</v>
      </c>
      <c r="AR134">
        <v>4494.2366845414572</v>
      </c>
      <c r="AS134">
        <v>4457.309671686864</v>
      </c>
      <c r="AT134">
        <v>3964.2321090678656</v>
      </c>
      <c r="AU134">
        <v>4310.1393038192955</v>
      </c>
      <c r="AV134">
        <v>4143.0360936607294</v>
      </c>
      <c r="AW134">
        <v>3664.9795300504534</v>
      </c>
      <c r="AX134">
        <v>3724.3724522965717</v>
      </c>
      <c r="AY134">
        <v>4246.3851828404022</v>
      </c>
      <c r="AZ134">
        <v>5075.1161039452363</v>
      </c>
      <c r="BA134">
        <v>5877.191586553653</v>
      </c>
      <c r="BB134">
        <v>6845.6340675781139</v>
      </c>
      <c r="BC134">
        <v>7859.9043162721864</v>
      </c>
      <c r="BD134">
        <v>7299.8861189108484</v>
      </c>
      <c r="BE134">
        <v>8943.0981003109482</v>
      </c>
      <c r="BF134">
        <v>10047.176413638641</v>
      </c>
      <c r="BG134">
        <v>10021.231616984416</v>
      </c>
      <c r="BH134">
        <v>10154.671218714686</v>
      </c>
      <c r="BI134">
        <v>10052.774169473316</v>
      </c>
      <c r="BJ134">
        <v>8492.7335439718008</v>
      </c>
      <c r="BK134">
        <v>8156.5907376668956</v>
      </c>
      <c r="BN134">
        <f t="shared" si="18"/>
        <v>86</v>
      </c>
      <c r="BO134">
        <f>VLOOKUP(A134,RUR.POP!$A$1:$BJ$265,62,FALSE)</f>
        <v>127014019</v>
      </c>
      <c r="BP134" t="str">
        <f t="shared" si="19"/>
        <v/>
      </c>
      <c r="BQ134" t="str">
        <f t="shared" si="20"/>
        <v/>
      </c>
      <c r="BR134">
        <f t="shared" si="21"/>
        <v>4310.1393038192955</v>
      </c>
      <c r="BS134" t="str">
        <f t="shared" si="22"/>
        <v>Latin America &amp; Caribbean</v>
      </c>
      <c r="BU134">
        <f t="shared" si="23"/>
        <v>10154.671218714686</v>
      </c>
      <c r="BV134">
        <f t="shared" si="24"/>
        <v>54</v>
      </c>
      <c r="BW134">
        <f t="shared" si="25"/>
        <v>2013</v>
      </c>
    </row>
    <row r="135" spans="1:75">
      <c r="A135" t="s">
        <v>266</v>
      </c>
      <c r="B135">
        <f t="shared" si="26"/>
        <v>134</v>
      </c>
      <c r="C135" t="s">
        <v>536</v>
      </c>
      <c r="D135" t="s">
        <v>265</v>
      </c>
      <c r="E135" t="s">
        <v>545</v>
      </c>
      <c r="F135" t="s">
        <v>546</v>
      </c>
      <c r="AF135">
        <v>271.05615282275818</v>
      </c>
      <c r="AG135">
        <v>287.37468142277504</v>
      </c>
      <c r="AH135">
        <v>304.60188156226855</v>
      </c>
      <c r="AI135">
        <v>303.85270077026865</v>
      </c>
      <c r="AJ135">
        <v>306.99077589671901</v>
      </c>
      <c r="AK135">
        <v>307.67860358585398</v>
      </c>
      <c r="AL135">
        <v>306.60982806937966</v>
      </c>
      <c r="AM135">
        <v>262.47941254454344</v>
      </c>
      <c r="AN135">
        <v>258.92766036153876</v>
      </c>
      <c r="AO135">
        <v>235.14517053272729</v>
      </c>
      <c r="AP135">
        <v>260.81825001101265</v>
      </c>
      <c r="AQ135">
        <v>280.70945927057352</v>
      </c>
      <c r="AR135">
        <v>289.62251777878862</v>
      </c>
      <c r="AS135">
        <v>284.00114126345818</v>
      </c>
      <c r="AT135">
        <v>280.18323310678153</v>
      </c>
      <c r="AU135">
        <v>309.96317168529237</v>
      </c>
      <c r="AV135">
        <v>287.62254379236396</v>
      </c>
      <c r="AW135">
        <v>302.66834699135148</v>
      </c>
      <c r="AX135">
        <v>334.02589229916606</v>
      </c>
      <c r="AY135">
        <v>374.15232554332147</v>
      </c>
      <c r="AZ135">
        <v>427.29838156637857</v>
      </c>
      <c r="BA135">
        <v>488.04155492237533</v>
      </c>
      <c r="BB135">
        <v>580.23597662194152</v>
      </c>
      <c r="BC135">
        <v>704.80664491651135</v>
      </c>
      <c r="BD135">
        <v>704.38328669490863</v>
      </c>
      <c r="BE135">
        <v>777.38710062028292</v>
      </c>
      <c r="BF135">
        <v>863.07204103914592</v>
      </c>
      <c r="BG135">
        <v>894.79826018832841</v>
      </c>
      <c r="BH135">
        <v>946.72580367586556</v>
      </c>
      <c r="BI135">
        <v>1002.4853304761676</v>
      </c>
      <c r="BJ135">
        <v>971.11533407139359</v>
      </c>
      <c r="BK135">
        <v>960.07427112875723</v>
      </c>
      <c r="BN135">
        <f t="shared" si="18"/>
        <v>220</v>
      </c>
      <c r="BO135">
        <f>VLOOKUP(A135,RUR.POP!$A$1:$BJ$265,62,FALSE)</f>
        <v>665111629</v>
      </c>
      <c r="BP135" t="str">
        <f t="shared" si="19"/>
        <v/>
      </c>
      <c r="BQ135" t="str">
        <f t="shared" si="20"/>
        <v/>
      </c>
      <c r="BR135">
        <f t="shared" si="21"/>
        <v>309.96317168529237</v>
      </c>
      <c r="BS135" t="str">
        <f t="shared" si="22"/>
        <v>Least developed countries: UN classification</v>
      </c>
      <c r="BU135">
        <f t="shared" si="23"/>
        <v>1002.4853304761676</v>
      </c>
      <c r="BV135">
        <f t="shared" si="24"/>
        <v>55</v>
      </c>
      <c r="BW135">
        <f t="shared" si="25"/>
        <v>2014</v>
      </c>
    </row>
    <row r="136" spans="1:75">
      <c r="A136" t="s">
        <v>264</v>
      </c>
      <c r="B136">
        <f t="shared" si="26"/>
        <v>135</v>
      </c>
      <c r="C136" t="s">
        <v>536</v>
      </c>
      <c r="D136" t="s">
        <v>263</v>
      </c>
      <c r="E136" t="s">
        <v>545</v>
      </c>
      <c r="F136" t="s">
        <v>546</v>
      </c>
      <c r="AA136">
        <v>319.59892552852102</v>
      </c>
      <c r="AB136">
        <v>300.44923032449771</v>
      </c>
      <c r="AC136">
        <v>306.6543374071851</v>
      </c>
      <c r="AD136">
        <v>279.15099575478939</v>
      </c>
      <c r="AE136">
        <v>250.24687439631234</v>
      </c>
      <c r="AF136">
        <v>253.04290143351631</v>
      </c>
      <c r="AG136">
        <v>279.97616544814565</v>
      </c>
      <c r="AH136">
        <v>284.7015633214541</v>
      </c>
      <c r="AI136">
        <v>299.25860008370023</v>
      </c>
      <c r="AJ136">
        <v>288.22808225671281</v>
      </c>
      <c r="AK136">
        <v>298.32068859628748</v>
      </c>
      <c r="AL136">
        <v>296.20905377449031</v>
      </c>
      <c r="AM136">
        <v>254.4888334494436</v>
      </c>
      <c r="AN136">
        <v>246.37701134677809</v>
      </c>
      <c r="AO136">
        <v>202.02880071988295</v>
      </c>
      <c r="AP136">
        <v>226.57900318255255</v>
      </c>
      <c r="AQ136">
        <v>245.79319704790782</v>
      </c>
      <c r="AR136">
        <v>247.35909070947579</v>
      </c>
      <c r="AS136">
        <v>243.48359191571399</v>
      </c>
      <c r="AT136">
        <v>237.29162896146195</v>
      </c>
      <c r="AU136">
        <v>266.58913281183476</v>
      </c>
      <c r="AV136">
        <v>234.20173000627545</v>
      </c>
      <c r="AW136">
        <v>246.02764331781097</v>
      </c>
      <c r="AX136">
        <v>262.77778538347229</v>
      </c>
      <c r="AY136">
        <v>291.32328197661622</v>
      </c>
      <c r="AZ136">
        <v>327.32060760622534</v>
      </c>
      <c r="BA136">
        <v>353.35529582550174</v>
      </c>
      <c r="BB136">
        <v>410.02632566624459</v>
      </c>
      <c r="BC136">
        <v>480.6615751055254</v>
      </c>
      <c r="BD136">
        <v>497.54845917599562</v>
      </c>
      <c r="BE136">
        <v>517.80281016163519</v>
      </c>
      <c r="BF136">
        <v>568.61029130052839</v>
      </c>
      <c r="BG136">
        <v>595.53580896894596</v>
      </c>
      <c r="BH136">
        <v>624.7519405371803</v>
      </c>
      <c r="BI136">
        <v>656.166241289862</v>
      </c>
      <c r="BJ136">
        <v>625.61738573602042</v>
      </c>
      <c r="BK136">
        <v>615.0728016683438</v>
      </c>
      <c r="BN136">
        <f t="shared" si="18"/>
        <v>227</v>
      </c>
      <c r="BO136">
        <f>VLOOKUP(A136,RUR.POP!$A$1:$BJ$265,62,FALSE)</f>
        <v>453715289</v>
      </c>
      <c r="BP136" t="str">
        <f t="shared" si="19"/>
        <v/>
      </c>
      <c r="BQ136" t="str">
        <f t="shared" si="20"/>
        <v/>
      </c>
      <c r="BR136">
        <f t="shared" si="21"/>
        <v>266.58913281183476</v>
      </c>
      <c r="BS136" t="str">
        <f t="shared" si="22"/>
        <v>Low income</v>
      </c>
      <c r="BU136">
        <f t="shared" si="23"/>
        <v>656.166241289862</v>
      </c>
      <c r="BV136">
        <f t="shared" si="24"/>
        <v>55</v>
      </c>
      <c r="BW136">
        <f t="shared" si="25"/>
        <v>2014</v>
      </c>
    </row>
    <row r="137" spans="1:75">
      <c r="A137" t="s">
        <v>262</v>
      </c>
      <c r="B137">
        <f t="shared" si="26"/>
        <v>136</v>
      </c>
      <c r="C137" t="s">
        <v>539</v>
      </c>
      <c r="D137" t="s">
        <v>261</v>
      </c>
      <c r="E137" t="s">
        <v>545</v>
      </c>
      <c r="F137" t="s">
        <v>546</v>
      </c>
      <c r="Q137">
        <v>4236.9306684903386</v>
      </c>
      <c r="R137">
        <v>4827.7928828106496</v>
      </c>
      <c r="S137">
        <v>5640.4643135963797</v>
      </c>
      <c r="T137">
        <v>7354.1023679926957</v>
      </c>
      <c r="U137">
        <v>8441.0478422117812</v>
      </c>
      <c r="V137">
        <v>10514.999964883868</v>
      </c>
      <c r="W137">
        <v>11389.027794894395</v>
      </c>
      <c r="X137">
        <v>12418.014577077822</v>
      </c>
      <c r="Y137">
        <v>17503.332134195207</v>
      </c>
      <c r="Z137">
        <v>19773.673517294264</v>
      </c>
      <c r="AA137">
        <v>20671.998593418153</v>
      </c>
      <c r="AB137">
        <v>19511.084905469899</v>
      </c>
      <c r="AC137">
        <v>19690.37644646829</v>
      </c>
      <c r="AD137">
        <v>19579.081257485719</v>
      </c>
      <c r="AE137">
        <v>18607.876620897903</v>
      </c>
      <c r="AF137">
        <v>19410.756707043183</v>
      </c>
      <c r="AG137">
        <v>28315.839543759041</v>
      </c>
      <c r="AH137">
        <v>37869.33845189141</v>
      </c>
      <c r="AI137">
        <v>41351.047197635278</v>
      </c>
      <c r="AJ137">
        <v>39426.934098161109</v>
      </c>
      <c r="AK137">
        <v>49447.463720121683</v>
      </c>
      <c r="AL137">
        <v>50987.770451944562</v>
      </c>
      <c r="AM137">
        <v>55300.468158083735</v>
      </c>
      <c r="AN137">
        <v>55921.136861983592</v>
      </c>
      <c r="AO137">
        <v>64156.701059822466</v>
      </c>
      <c r="AP137">
        <v>78761.761597925492</v>
      </c>
      <c r="AQ137">
        <v>79937.214762240532</v>
      </c>
      <c r="AR137">
        <v>72190.790586224452</v>
      </c>
      <c r="AS137">
        <v>76641.05519624798</v>
      </c>
      <c r="AT137">
        <v>81116.439165111078</v>
      </c>
      <c r="AU137">
        <v>74624.559958988277</v>
      </c>
      <c r="AV137">
        <v>74005.010448236164</v>
      </c>
      <c r="AW137">
        <v>79035.534791376398</v>
      </c>
      <c r="AX137">
        <v>89469.750867451236</v>
      </c>
      <c r="AY137">
        <v>99848.615041248369</v>
      </c>
      <c r="AZ137">
        <v>104994.01830194249</v>
      </c>
      <c r="BA137">
        <v>113983.16776211033</v>
      </c>
      <c r="BB137">
        <v>130267.24327079621</v>
      </c>
      <c r="BC137">
        <v>142973.83089992974</v>
      </c>
      <c r="BD137">
        <v>125945.00962440958</v>
      </c>
      <c r="BE137">
        <v>141165.08285670477</v>
      </c>
      <c r="BF137">
        <v>158283.07625958187</v>
      </c>
      <c r="BG137">
        <v>149295.64604363401</v>
      </c>
      <c r="BH137">
        <v>173528.15045446274</v>
      </c>
      <c r="BI137">
        <v>179478.58482786568</v>
      </c>
      <c r="BN137">
        <f t="shared" si="18"/>
        <v>2</v>
      </c>
      <c r="BO137">
        <f>VLOOKUP(A137,RUR.POP!$A$1:$BJ$265,62,FALSE)</f>
        <v>32286</v>
      </c>
      <c r="BP137" t="str">
        <f t="shared" si="19"/>
        <v/>
      </c>
      <c r="BQ137" t="str">
        <f t="shared" si="20"/>
        <v/>
      </c>
      <c r="BR137">
        <f t="shared" si="21"/>
        <v>74624.559958988277</v>
      </c>
      <c r="BS137" t="str">
        <f t="shared" si="22"/>
        <v>Liechtenstein</v>
      </c>
      <c r="BU137">
        <f t="shared" si="23"/>
        <v>179478.58482786568</v>
      </c>
      <c r="BV137">
        <f t="shared" si="24"/>
        <v>55</v>
      </c>
      <c r="BW137">
        <f t="shared" si="25"/>
        <v>2014</v>
      </c>
    </row>
    <row r="138" spans="1:75">
      <c r="A138" t="s">
        <v>260</v>
      </c>
      <c r="B138">
        <f t="shared" si="26"/>
        <v>137</v>
      </c>
      <c r="C138" t="s">
        <v>539</v>
      </c>
      <c r="D138" t="s">
        <v>259</v>
      </c>
      <c r="E138" t="s">
        <v>545</v>
      </c>
      <c r="F138" t="s">
        <v>546</v>
      </c>
      <c r="G138">
        <v>142.46907332051657</v>
      </c>
      <c r="H138">
        <v>142.04639369516494</v>
      </c>
      <c r="I138">
        <v>137.33183746057867</v>
      </c>
      <c r="J138">
        <v>117.24364665541135</v>
      </c>
      <c r="K138">
        <v>120.12729516276841</v>
      </c>
      <c r="L138">
        <v>152.12462627473062</v>
      </c>
      <c r="M138">
        <v>153.11395998210457</v>
      </c>
      <c r="N138">
        <v>158.88789375169884</v>
      </c>
      <c r="O138">
        <v>150.21218627544411</v>
      </c>
      <c r="P138">
        <v>160.42656043808316</v>
      </c>
      <c r="Q138">
        <v>183.5121134917128</v>
      </c>
      <c r="R138">
        <v>186.7067454954506</v>
      </c>
      <c r="S138">
        <v>198.57991978918517</v>
      </c>
      <c r="T138">
        <v>219.6642731647697</v>
      </c>
      <c r="U138">
        <v>269.08961654361741</v>
      </c>
      <c r="V138">
        <v>280.9201352627756</v>
      </c>
      <c r="W138">
        <v>261.81525532643599</v>
      </c>
      <c r="X138">
        <v>294.39890853992148</v>
      </c>
      <c r="Y138">
        <v>192.61337959846668</v>
      </c>
      <c r="Z138">
        <v>232.49111610292218</v>
      </c>
      <c r="AA138">
        <v>272.91122937387451</v>
      </c>
      <c r="AB138">
        <v>297.42332833866482</v>
      </c>
      <c r="AC138">
        <v>315.89593381152872</v>
      </c>
      <c r="AD138">
        <v>336.91331261278083</v>
      </c>
      <c r="AE138">
        <v>387.82486316930596</v>
      </c>
      <c r="AF138">
        <v>377.64266136173796</v>
      </c>
      <c r="AG138">
        <v>398.25968811061006</v>
      </c>
      <c r="AH138">
        <v>408.97038494187024</v>
      </c>
      <c r="AI138">
        <v>420.56117527052095</v>
      </c>
      <c r="AJ138">
        <v>414.89624629015731</v>
      </c>
      <c r="AK138">
        <v>470.34495685912526</v>
      </c>
      <c r="AL138">
        <v>520.07180062295481</v>
      </c>
      <c r="AM138">
        <v>553.69844988962836</v>
      </c>
      <c r="AN138">
        <v>583.18364371398854</v>
      </c>
      <c r="AO138">
        <v>654.17620638802691</v>
      </c>
      <c r="AP138">
        <v>720.90835238329146</v>
      </c>
      <c r="AQ138">
        <v>763.19266201256323</v>
      </c>
      <c r="AR138">
        <v>823.6595472198386</v>
      </c>
      <c r="AS138">
        <v>857.25768505662654</v>
      </c>
      <c r="AT138">
        <v>844.82667060056383</v>
      </c>
      <c r="AU138">
        <v>875.4121779671201</v>
      </c>
      <c r="AV138">
        <v>837.69907865946004</v>
      </c>
      <c r="AW138">
        <v>873.14724362867219</v>
      </c>
      <c r="AX138">
        <v>989.45477321254964</v>
      </c>
      <c r="AY138">
        <v>1074.606092224805</v>
      </c>
      <c r="AZ138">
        <v>1259.8075907971972</v>
      </c>
      <c r="BA138">
        <v>1448.7610104811361</v>
      </c>
      <c r="BB138">
        <v>1644.8163723216192</v>
      </c>
      <c r="BC138">
        <v>2054.4891915896246</v>
      </c>
      <c r="BD138">
        <v>2106.6815841113212</v>
      </c>
      <c r="BE138">
        <v>2819.5111605614575</v>
      </c>
      <c r="BF138">
        <v>3220.9926148950794</v>
      </c>
      <c r="BG138">
        <v>3350.5213749527543</v>
      </c>
      <c r="BH138">
        <v>3610.2893735499956</v>
      </c>
      <c r="BI138">
        <v>3820.5409941884891</v>
      </c>
      <c r="BJ138">
        <v>3844.8912299540107</v>
      </c>
      <c r="BK138">
        <v>3835.3948171134107</v>
      </c>
      <c r="BN138">
        <f t="shared" si="18"/>
        <v>169</v>
      </c>
      <c r="BO138">
        <f>VLOOKUP(A138,RUR.POP!$A$1:$BJ$265,62,FALSE)</f>
        <v>17300164</v>
      </c>
      <c r="BP138" t="str">
        <f t="shared" si="19"/>
        <v/>
      </c>
      <c r="BQ138" t="str">
        <f t="shared" si="20"/>
        <v/>
      </c>
      <c r="BR138">
        <f t="shared" si="21"/>
        <v>875.4121779671201</v>
      </c>
      <c r="BS138" t="str">
        <f t="shared" si="22"/>
        <v>Sri Lanka</v>
      </c>
      <c r="BU138">
        <f t="shared" si="23"/>
        <v>3844.8912299540107</v>
      </c>
      <c r="BV138">
        <f t="shared" si="24"/>
        <v>56</v>
      </c>
      <c r="BW138">
        <f t="shared" si="25"/>
        <v>2015</v>
      </c>
    </row>
    <row r="139" spans="1:75">
      <c r="A139" t="s">
        <v>258</v>
      </c>
      <c r="B139">
        <f t="shared" si="26"/>
        <v>138</v>
      </c>
      <c r="C139" t="s">
        <v>536</v>
      </c>
      <c r="D139" t="s">
        <v>257</v>
      </c>
      <c r="E139" t="s">
        <v>545</v>
      </c>
      <c r="F139" t="s">
        <v>546</v>
      </c>
      <c r="L139">
        <v>128.3985489619522</v>
      </c>
      <c r="M139">
        <v>113.77449445249555</v>
      </c>
      <c r="N139">
        <v>118.52843265427582</v>
      </c>
      <c r="O139">
        <v>124.09497204956705</v>
      </c>
      <c r="P139">
        <v>135.31728187770884</v>
      </c>
      <c r="Q139">
        <v>145.40725844384627</v>
      </c>
      <c r="R139">
        <v>147.80816913993664</v>
      </c>
      <c r="S139">
        <v>153.40259983106972</v>
      </c>
      <c r="T139">
        <v>178.57657631837748</v>
      </c>
      <c r="U139">
        <v>224.05250315448578</v>
      </c>
      <c r="V139">
        <v>242.93567911822353</v>
      </c>
      <c r="W139">
        <v>257.24789169370951</v>
      </c>
      <c r="X139">
        <v>287.73092178727001</v>
      </c>
      <c r="Y139">
        <v>314.4918615841799</v>
      </c>
      <c r="Z139">
        <v>349.61411943723027</v>
      </c>
      <c r="AA139">
        <v>424.03492888377343</v>
      </c>
      <c r="AB139">
        <v>437.21687563299997</v>
      </c>
      <c r="AC139">
        <v>430.75580335900685</v>
      </c>
      <c r="AD139">
        <v>410.87215805752516</v>
      </c>
      <c r="AE139">
        <v>399.6440292440156</v>
      </c>
      <c r="AF139">
        <v>410.68665843989726</v>
      </c>
      <c r="AG139">
        <v>418.16422084613333</v>
      </c>
      <c r="AH139">
        <v>449.12480628300847</v>
      </c>
      <c r="AI139">
        <v>457.47491473586547</v>
      </c>
      <c r="AJ139">
        <v>453.86508375202328</v>
      </c>
      <c r="AK139">
        <v>474.72812137890367</v>
      </c>
      <c r="AL139">
        <v>447.18531323959809</v>
      </c>
      <c r="AM139">
        <v>456.59375139758976</v>
      </c>
      <c r="AN139">
        <v>452.77053381629707</v>
      </c>
      <c r="AO139">
        <v>482.18089409059201</v>
      </c>
      <c r="AP139">
        <v>531.26337974827482</v>
      </c>
      <c r="AQ139">
        <v>572.38907816627102</v>
      </c>
      <c r="AR139">
        <v>580.3062855820956</v>
      </c>
      <c r="AS139">
        <v>515.32132054421561</v>
      </c>
      <c r="AT139">
        <v>549.0421500999762</v>
      </c>
      <c r="AU139">
        <v>570.97954298097011</v>
      </c>
      <c r="AV139">
        <v>566.42381608607184</v>
      </c>
      <c r="AW139">
        <v>597.99831035403895</v>
      </c>
      <c r="AX139">
        <v>673.93590365110856</v>
      </c>
      <c r="AY139">
        <v>757.86072683322459</v>
      </c>
      <c r="AZ139">
        <v>858.46267619449168</v>
      </c>
      <c r="BA139">
        <v>1004.224861898887</v>
      </c>
      <c r="BB139">
        <v>1216.5483487809238</v>
      </c>
      <c r="BC139">
        <v>1346.6649034808579</v>
      </c>
      <c r="BD139">
        <v>1358.2919998155551</v>
      </c>
      <c r="BE139">
        <v>1690.438871635725</v>
      </c>
      <c r="BF139">
        <v>1882.9382266467578</v>
      </c>
      <c r="BG139">
        <v>1944.6481549867156</v>
      </c>
      <c r="BH139">
        <v>1998.7366169495956</v>
      </c>
      <c r="BI139">
        <v>2072.7638305065725</v>
      </c>
      <c r="BJ139">
        <v>2031.8664436423037</v>
      </c>
      <c r="BK139">
        <v>2075.1417499862791</v>
      </c>
      <c r="BN139">
        <f t="shared" si="18"/>
        <v>185</v>
      </c>
      <c r="BO139">
        <f>VLOOKUP(A139,RUR.POP!$A$1:$BJ$265,62,FALSE)</f>
        <v>1817306610</v>
      </c>
      <c r="BP139" t="str">
        <f t="shared" si="19"/>
        <v/>
      </c>
      <c r="BQ139" t="str">
        <f t="shared" si="20"/>
        <v/>
      </c>
      <c r="BR139">
        <f t="shared" si="21"/>
        <v>570.97954298097011</v>
      </c>
      <c r="BS139" t="str">
        <f t="shared" si="22"/>
        <v>Lower middle income</v>
      </c>
      <c r="BU139">
        <f t="shared" si="23"/>
        <v>2075.1417499862791</v>
      </c>
      <c r="BV139">
        <f t="shared" si="24"/>
        <v>57</v>
      </c>
      <c r="BW139">
        <f t="shared" si="25"/>
        <v>2016</v>
      </c>
    </row>
    <row r="140" spans="1:75">
      <c r="A140" t="s">
        <v>256</v>
      </c>
      <c r="B140">
        <f t="shared" si="26"/>
        <v>139</v>
      </c>
      <c r="C140" t="s">
        <v>536</v>
      </c>
      <c r="D140" t="s">
        <v>255</v>
      </c>
      <c r="E140" t="s">
        <v>545</v>
      </c>
      <c r="F140" t="s">
        <v>546</v>
      </c>
      <c r="G140">
        <v>141.64028820431872</v>
      </c>
      <c r="H140">
        <v>134.7813326384935</v>
      </c>
      <c r="I140">
        <v>138.35725670598256</v>
      </c>
      <c r="J140">
        <v>145.4784963692276</v>
      </c>
      <c r="K140">
        <v>158.00650853821696</v>
      </c>
      <c r="L140">
        <v>170.77486839843172</v>
      </c>
      <c r="M140">
        <v>172.7294837472848</v>
      </c>
      <c r="N140">
        <v>173.20772597326453</v>
      </c>
      <c r="O140">
        <v>178.94511211408306</v>
      </c>
      <c r="P140">
        <v>195.33739789851157</v>
      </c>
      <c r="Q140">
        <v>208.80506275448715</v>
      </c>
      <c r="R140">
        <v>220.02485813049668</v>
      </c>
      <c r="S140">
        <v>240.33299572373434</v>
      </c>
      <c r="T140">
        <v>297.10249927250482</v>
      </c>
      <c r="U140">
        <v>371.52852290995907</v>
      </c>
      <c r="V140">
        <v>402.45350771208354</v>
      </c>
      <c r="W140">
        <v>426.79782026197353</v>
      </c>
      <c r="X140">
        <v>470.88977422841424</v>
      </c>
      <c r="Y140">
        <v>500.8748312462389</v>
      </c>
      <c r="Z140">
        <v>583.63817897587523</v>
      </c>
      <c r="AA140">
        <v>667.85329561430603</v>
      </c>
      <c r="AB140">
        <v>703.98168993436389</v>
      </c>
      <c r="AC140">
        <v>685.79436128981501</v>
      </c>
      <c r="AD140">
        <v>659.74963379856922</v>
      </c>
      <c r="AE140">
        <v>656.46540572977551</v>
      </c>
      <c r="AF140">
        <v>677.94291590617547</v>
      </c>
      <c r="AG140">
        <v>694.96657166898012</v>
      </c>
      <c r="AH140">
        <v>700.34663355639475</v>
      </c>
      <c r="AI140">
        <v>742.35856842233488</v>
      </c>
      <c r="AJ140">
        <v>773.50485934283336</v>
      </c>
      <c r="AK140">
        <v>853.29704336877728</v>
      </c>
      <c r="AL140">
        <v>893.44294917717457</v>
      </c>
      <c r="AM140">
        <v>867.4765107408316</v>
      </c>
      <c r="AN140">
        <v>908.62491282426834</v>
      </c>
      <c r="AO140">
        <v>968.86471383278081</v>
      </c>
      <c r="AP140">
        <v>1066.2610513411335</v>
      </c>
      <c r="AQ140">
        <v>1143.7902789862862</v>
      </c>
      <c r="AR140">
        <v>1190.9913022966002</v>
      </c>
      <c r="AS140">
        <v>1136.7140654754814</v>
      </c>
      <c r="AT140">
        <v>1093.308397505408</v>
      </c>
      <c r="AU140">
        <v>1176.746525661383</v>
      </c>
      <c r="AV140">
        <v>1170.8958947379529</v>
      </c>
      <c r="AW140">
        <v>1177.5742640690582</v>
      </c>
      <c r="AX140">
        <v>1312.8964364469032</v>
      </c>
      <c r="AY140">
        <v>1536.3153821774524</v>
      </c>
      <c r="AZ140">
        <v>1806.2355800414502</v>
      </c>
      <c r="BA140">
        <v>2117.5992100534572</v>
      </c>
      <c r="BB140">
        <v>2592.3223244510014</v>
      </c>
      <c r="BC140">
        <v>3073.4864041580677</v>
      </c>
      <c r="BD140">
        <v>2962.9324272813851</v>
      </c>
      <c r="BE140">
        <v>3574.0571559334962</v>
      </c>
      <c r="BF140">
        <v>4169.5533912971023</v>
      </c>
      <c r="BG140">
        <v>4375.093200841894</v>
      </c>
      <c r="BH140">
        <v>4583.8449880167136</v>
      </c>
      <c r="BI140">
        <v>4681.7366382471682</v>
      </c>
      <c r="BJ140">
        <v>4386.2887006256806</v>
      </c>
      <c r="BK140">
        <v>4334.0076437742982</v>
      </c>
      <c r="BN140">
        <f t="shared" si="18"/>
        <v>156</v>
      </c>
      <c r="BO140">
        <f>VLOOKUP(A140,RUR.POP!$A$1:$BJ$265,62,FALSE)</f>
        <v>3172817494</v>
      </c>
      <c r="BP140" t="str">
        <f t="shared" si="19"/>
        <v/>
      </c>
      <c r="BQ140" t="str">
        <f t="shared" si="20"/>
        <v/>
      </c>
      <c r="BR140">
        <f t="shared" si="21"/>
        <v>1176.746525661383</v>
      </c>
      <c r="BS140" t="str">
        <f t="shared" si="22"/>
        <v>Low &amp; middle income</v>
      </c>
      <c r="BU140">
        <f t="shared" si="23"/>
        <v>4681.7366382471682</v>
      </c>
      <c r="BV140">
        <f t="shared" si="24"/>
        <v>55</v>
      </c>
      <c r="BW140">
        <f t="shared" si="25"/>
        <v>2014</v>
      </c>
    </row>
    <row r="141" spans="1:75">
      <c r="A141" t="s">
        <v>254</v>
      </c>
      <c r="B141">
        <f t="shared" si="26"/>
        <v>140</v>
      </c>
      <c r="C141" t="s">
        <v>539</v>
      </c>
      <c r="D141" t="s">
        <v>253</v>
      </c>
      <c r="E141" t="s">
        <v>545</v>
      </c>
      <c r="F141" t="s">
        <v>546</v>
      </c>
      <c r="G141">
        <v>40.605535302547487</v>
      </c>
      <c r="H141">
        <v>41.201213687709</v>
      </c>
      <c r="I141">
        <v>47.450222538449125</v>
      </c>
      <c r="J141">
        <v>52.344312303736189</v>
      </c>
      <c r="K141">
        <v>56.712943367570972</v>
      </c>
      <c r="L141">
        <v>58.778566410453067</v>
      </c>
      <c r="M141">
        <v>59.544747693964901</v>
      </c>
      <c r="N141">
        <v>60.998541226155012</v>
      </c>
      <c r="O141">
        <v>61.97209163227695</v>
      </c>
      <c r="P141">
        <v>65.183500903036673</v>
      </c>
      <c r="Q141">
        <v>66.539494920376995</v>
      </c>
      <c r="R141">
        <v>72.532491166773113</v>
      </c>
      <c r="S141">
        <v>75.17683252878048</v>
      </c>
      <c r="T141">
        <v>110.24171919195204</v>
      </c>
      <c r="U141">
        <v>134.22212869886192</v>
      </c>
      <c r="V141">
        <v>129.98084871459383</v>
      </c>
      <c r="W141">
        <v>125.15996876914882</v>
      </c>
      <c r="X141">
        <v>159.65264896096841</v>
      </c>
      <c r="Y141">
        <v>214.38766948257208</v>
      </c>
      <c r="Z141">
        <v>227.26633247358686</v>
      </c>
      <c r="AA141">
        <v>329.40649351938578</v>
      </c>
      <c r="AB141">
        <v>323.13110478461113</v>
      </c>
      <c r="AC141">
        <v>253.20202223375517</v>
      </c>
      <c r="AD141">
        <v>274.16949195181314</v>
      </c>
      <c r="AE141">
        <v>231.00522135901409</v>
      </c>
      <c r="AF141">
        <v>182.46729617522473</v>
      </c>
      <c r="AG141">
        <v>212.59494735399966</v>
      </c>
      <c r="AH141">
        <v>264.03501255774745</v>
      </c>
      <c r="AI141">
        <v>303.42560811940507</v>
      </c>
      <c r="AJ141">
        <v>314.33881688517391</v>
      </c>
      <c r="AK141">
        <v>371.84424001001605</v>
      </c>
      <c r="AL141">
        <v>430.90967747884338</v>
      </c>
      <c r="AM141">
        <v>498.48448095190548</v>
      </c>
      <c r="AN141">
        <v>491.42054240004444</v>
      </c>
      <c r="AO141">
        <v>506.99777966878918</v>
      </c>
      <c r="AP141">
        <v>568.81637734311698</v>
      </c>
      <c r="AQ141">
        <v>529.36696325114167</v>
      </c>
      <c r="AR141">
        <v>551.24106224671368</v>
      </c>
      <c r="AS141">
        <v>506.99460226319439</v>
      </c>
      <c r="AT141">
        <v>493.24937360759156</v>
      </c>
      <c r="AU141">
        <v>474.81978755495953</v>
      </c>
      <c r="AV141">
        <v>437.81901837638065</v>
      </c>
      <c r="AW141">
        <v>407.80939052213563</v>
      </c>
      <c r="AX141">
        <v>603.63627899891935</v>
      </c>
      <c r="AY141">
        <v>781.51459358244927</v>
      </c>
      <c r="AZ141">
        <v>862.94631180201293</v>
      </c>
      <c r="BA141">
        <v>915.77575037695499</v>
      </c>
      <c r="BB141">
        <v>918.43270171824702</v>
      </c>
      <c r="BC141">
        <v>934.42085630475992</v>
      </c>
      <c r="BD141">
        <v>923.13609312154881</v>
      </c>
      <c r="BE141">
        <v>1173.2602119995588</v>
      </c>
      <c r="BF141">
        <v>1352.3843026068866</v>
      </c>
      <c r="BG141">
        <v>1281.5001604768518</v>
      </c>
      <c r="BH141">
        <v>1196.013349858724</v>
      </c>
      <c r="BI141">
        <v>1174.8392142671496</v>
      </c>
      <c r="BJ141">
        <v>1073.8280934816501</v>
      </c>
      <c r="BK141">
        <v>998.13437155757663</v>
      </c>
      <c r="BN141">
        <f t="shared" si="18"/>
        <v>196</v>
      </c>
      <c r="BO141">
        <f>VLOOKUP(A141,RUR.POP!$A$1:$BJ$265,62,FALSE)</f>
        <v>1590277</v>
      </c>
      <c r="BP141" t="str">
        <f t="shared" si="19"/>
        <v/>
      </c>
      <c r="BQ141" t="str">
        <f t="shared" si="20"/>
        <v/>
      </c>
      <c r="BR141">
        <f t="shared" si="21"/>
        <v>474.81978755495953</v>
      </c>
      <c r="BS141" t="str">
        <f t="shared" si="22"/>
        <v>Lesotho</v>
      </c>
      <c r="BU141">
        <f t="shared" si="23"/>
        <v>1352.3843026068866</v>
      </c>
      <c r="BV141">
        <f t="shared" si="24"/>
        <v>52</v>
      </c>
      <c r="BW141">
        <f t="shared" si="25"/>
        <v>2011</v>
      </c>
    </row>
    <row r="142" spans="1:75">
      <c r="A142" t="s">
        <v>252</v>
      </c>
      <c r="B142">
        <f t="shared" si="26"/>
        <v>141</v>
      </c>
      <c r="C142" t="s">
        <v>536</v>
      </c>
      <c r="D142" t="s">
        <v>251</v>
      </c>
      <c r="E142" t="s">
        <v>545</v>
      </c>
      <c r="F142" t="s">
        <v>546</v>
      </c>
      <c r="G142">
        <v>155.53318472695989</v>
      </c>
      <c r="H142">
        <v>143.35548226393414</v>
      </c>
      <c r="I142">
        <v>148.47705901793614</v>
      </c>
      <c r="J142">
        <v>157.3043414942052</v>
      </c>
      <c r="K142">
        <v>169.79888398464323</v>
      </c>
      <c r="L142">
        <v>185.28276666379298</v>
      </c>
      <c r="M142">
        <v>200.88202766694238</v>
      </c>
      <c r="N142">
        <v>198.26404695273749</v>
      </c>
      <c r="O142">
        <v>197.98039369623783</v>
      </c>
      <c r="P142">
        <v>216.14679094647241</v>
      </c>
      <c r="Q142">
        <v>239.90279701515615</v>
      </c>
      <c r="R142">
        <v>260.98631169475613</v>
      </c>
      <c r="S142">
        <v>293.11173430868143</v>
      </c>
      <c r="T142">
        <v>364.78861298264837</v>
      </c>
      <c r="U142">
        <v>421.44447587771754</v>
      </c>
      <c r="V142">
        <v>455.15089503518368</v>
      </c>
      <c r="W142">
        <v>488.73589371045102</v>
      </c>
      <c r="X142">
        <v>558.98978442461089</v>
      </c>
      <c r="Y142">
        <v>574.07867385248721</v>
      </c>
      <c r="Z142">
        <v>676.13697113622538</v>
      </c>
      <c r="AA142">
        <v>755.88234186384091</v>
      </c>
      <c r="AB142">
        <v>790.25712756251755</v>
      </c>
      <c r="AC142">
        <v>796.51762606007787</v>
      </c>
      <c r="AD142">
        <v>726.16853918273864</v>
      </c>
      <c r="AE142">
        <v>753.97967293356851</v>
      </c>
      <c r="AF142">
        <v>794.35847583561144</v>
      </c>
      <c r="AG142">
        <v>832.28406470087305</v>
      </c>
      <c r="AH142">
        <v>863.69147654490382</v>
      </c>
      <c r="AI142">
        <v>936.68427710554238</v>
      </c>
      <c r="AJ142">
        <v>1045.9954064197043</v>
      </c>
      <c r="AK142">
        <v>1096.5078913143709</v>
      </c>
      <c r="AL142">
        <v>1191.0935889348668</v>
      </c>
      <c r="AM142">
        <v>1099.2261682481469</v>
      </c>
      <c r="AN142">
        <v>1127.100834465318</v>
      </c>
      <c r="AO142">
        <v>1277.1866269033105</v>
      </c>
      <c r="AP142">
        <v>1551.7890859975967</v>
      </c>
      <c r="AQ142">
        <v>1684.9798635930333</v>
      </c>
      <c r="AR142">
        <v>1746.3596477290894</v>
      </c>
      <c r="AS142">
        <v>1666.1746372859845</v>
      </c>
      <c r="AT142">
        <v>1526.161638068073</v>
      </c>
      <c r="AU142">
        <v>1664.6504287086561</v>
      </c>
      <c r="AV142">
        <v>1708.1939865812567</v>
      </c>
      <c r="AW142">
        <v>1797.2760538798232</v>
      </c>
      <c r="AX142">
        <v>2035.9859976845478</v>
      </c>
      <c r="AY142">
        <v>2431.3601831077085</v>
      </c>
      <c r="AZ142">
        <v>2914.2144444041833</v>
      </c>
      <c r="BA142">
        <v>3494.886952925342</v>
      </c>
      <c r="BB142">
        <v>4374.4993329668341</v>
      </c>
      <c r="BC142">
        <v>5404.9311818844044</v>
      </c>
      <c r="BD142">
        <v>5191.8772561796577</v>
      </c>
      <c r="BE142">
        <v>6194.9038619444846</v>
      </c>
      <c r="BF142">
        <v>7501.2985227853969</v>
      </c>
      <c r="BG142">
        <v>7965.6692464543139</v>
      </c>
      <c r="BH142">
        <v>8526.5919574084164</v>
      </c>
      <c r="BI142">
        <v>8811.3624691750883</v>
      </c>
      <c r="BJ142">
        <v>8200.7760011608407</v>
      </c>
      <c r="BK142">
        <v>8144.6457804723586</v>
      </c>
      <c r="BN142">
        <f t="shared" si="18"/>
        <v>130</v>
      </c>
      <c r="BO142">
        <f>VLOOKUP(A142,RUR.POP!$A$1:$BJ$265,62,FALSE)</f>
        <v>889288507</v>
      </c>
      <c r="BP142" t="str">
        <f t="shared" si="19"/>
        <v/>
      </c>
      <c r="BQ142" t="str">
        <f t="shared" si="20"/>
        <v/>
      </c>
      <c r="BR142">
        <f t="shared" si="21"/>
        <v>1664.6504287086561</v>
      </c>
      <c r="BS142" t="str">
        <f t="shared" si="22"/>
        <v>Late-demographic dividend</v>
      </c>
      <c r="BU142">
        <f t="shared" si="23"/>
        <v>8811.3624691750883</v>
      </c>
      <c r="BV142">
        <f t="shared" si="24"/>
        <v>55</v>
      </c>
      <c r="BW142">
        <f t="shared" si="25"/>
        <v>2014</v>
      </c>
    </row>
    <row r="143" spans="1:75">
      <c r="A143" t="s">
        <v>250</v>
      </c>
      <c r="B143">
        <f t="shared" si="26"/>
        <v>142</v>
      </c>
      <c r="C143" t="s">
        <v>539</v>
      </c>
      <c r="D143" t="s">
        <v>249</v>
      </c>
      <c r="E143" t="s">
        <v>545</v>
      </c>
      <c r="F143" t="s">
        <v>546</v>
      </c>
      <c r="AP143">
        <v>2168.7960990120914</v>
      </c>
      <c r="AQ143">
        <v>2328.1538078313383</v>
      </c>
      <c r="AR143">
        <v>2830.7375333808804</v>
      </c>
      <c r="AS143">
        <v>3166.8956481411733</v>
      </c>
      <c r="AT143">
        <v>3113.5464279561875</v>
      </c>
      <c r="AU143">
        <v>3297.3547008410651</v>
      </c>
      <c r="AV143">
        <v>3530.1473373189142</v>
      </c>
      <c r="AW143">
        <v>4146.9879278393073</v>
      </c>
      <c r="AX143">
        <v>5505.5356688310994</v>
      </c>
      <c r="AY143">
        <v>6706.966998439284</v>
      </c>
      <c r="AZ143">
        <v>7863.1620086516596</v>
      </c>
      <c r="BA143">
        <v>9240.6425479744066</v>
      </c>
      <c r="BB143">
        <v>12297.915348039623</v>
      </c>
      <c r="BC143">
        <v>14961.568175918665</v>
      </c>
      <c r="BD143">
        <v>11837.391027108608</v>
      </c>
      <c r="BE143">
        <v>11984.868569882301</v>
      </c>
      <c r="BF143">
        <v>14357.736789804116</v>
      </c>
      <c r="BG143">
        <v>14341.083062805124</v>
      </c>
      <c r="BH143">
        <v>15712.823762595455</v>
      </c>
      <c r="BI143">
        <v>16554.971391903207</v>
      </c>
      <c r="BJ143">
        <v>14252.428525567166</v>
      </c>
      <c r="BK143">
        <v>14879.680298969783</v>
      </c>
      <c r="BN143">
        <f t="shared" si="18"/>
        <v>103</v>
      </c>
      <c r="BO143">
        <f>VLOOKUP(A143,RUR.POP!$A$1:$BJ$265,62,FALSE)</f>
        <v>961875</v>
      </c>
      <c r="BP143" t="str">
        <f t="shared" si="19"/>
        <v/>
      </c>
      <c r="BQ143" t="str">
        <f t="shared" si="20"/>
        <v/>
      </c>
      <c r="BR143">
        <f t="shared" si="21"/>
        <v>3297.3547008410651</v>
      </c>
      <c r="BS143" t="str">
        <f t="shared" si="22"/>
        <v>Lithuania</v>
      </c>
      <c r="BU143">
        <f t="shared" si="23"/>
        <v>16554.971391903207</v>
      </c>
      <c r="BV143">
        <f t="shared" si="24"/>
        <v>55</v>
      </c>
      <c r="BW143">
        <f t="shared" si="25"/>
        <v>2014</v>
      </c>
    </row>
    <row r="144" spans="1:75">
      <c r="A144" t="s">
        <v>248</v>
      </c>
      <c r="B144">
        <f t="shared" si="26"/>
        <v>143</v>
      </c>
      <c r="C144" t="s">
        <v>539</v>
      </c>
      <c r="D144" t="s">
        <v>247</v>
      </c>
      <c r="E144" t="s">
        <v>545</v>
      </c>
      <c r="F144" t="s">
        <v>546</v>
      </c>
      <c r="G144">
        <v>2242.0158166161027</v>
      </c>
      <c r="H144">
        <v>2222.3663663627735</v>
      </c>
      <c r="I144">
        <v>2311.7988489361937</v>
      </c>
      <c r="J144">
        <v>2441.0385553000779</v>
      </c>
      <c r="K144">
        <v>2755.6331165327915</v>
      </c>
      <c r="L144">
        <v>2780.0927188658402</v>
      </c>
      <c r="M144">
        <v>2900.4332184397813</v>
      </c>
      <c r="N144">
        <v>2909.6606293685777</v>
      </c>
      <c r="O144">
        <v>3175.36736882691</v>
      </c>
      <c r="P144">
        <v>3658.9006829688751</v>
      </c>
      <c r="Q144">
        <v>4449.5403867819232</v>
      </c>
      <c r="R144">
        <v>4591.7475031336644</v>
      </c>
      <c r="S144">
        <v>5680.1298953294827</v>
      </c>
      <c r="T144">
        <v>7709.7293868760689</v>
      </c>
      <c r="U144">
        <v>9282.8081088734252</v>
      </c>
      <c r="V144">
        <v>9008.027890446132</v>
      </c>
      <c r="W144">
        <v>9825.2382664045235</v>
      </c>
      <c r="X144">
        <v>10855.98185719627</v>
      </c>
      <c r="Y144">
        <v>13493.852582520936</v>
      </c>
      <c r="Z144">
        <v>15740.287497089832</v>
      </c>
      <c r="AA144">
        <v>17113.842251688988</v>
      </c>
      <c r="AB144">
        <v>14324.891971095671</v>
      </c>
      <c r="AC144">
        <v>13034.81166007838</v>
      </c>
      <c r="AD144">
        <v>12810.218833589754</v>
      </c>
      <c r="AE144">
        <v>12554.41718414879</v>
      </c>
      <c r="AF144">
        <v>12921.958421081719</v>
      </c>
      <c r="AG144">
        <v>18789.657075922827</v>
      </c>
      <c r="AH144">
        <v>23234.566578981019</v>
      </c>
      <c r="AI144">
        <v>26108.343963606898</v>
      </c>
      <c r="AJ144">
        <v>27556.363588583157</v>
      </c>
      <c r="AK144">
        <v>34645.143244340128</v>
      </c>
      <c r="AL144">
        <v>37007.438746869229</v>
      </c>
      <c r="AM144">
        <v>40965.74431801412</v>
      </c>
      <c r="AN144">
        <v>41479.087204395655</v>
      </c>
      <c r="AO144">
        <v>45481.89220197573</v>
      </c>
      <c r="AP144">
        <v>52831.252366067398</v>
      </c>
      <c r="AQ144">
        <v>52571.934991820795</v>
      </c>
      <c r="AR144">
        <v>47042.34710778817</v>
      </c>
      <c r="AS144">
        <v>47584.464391610876</v>
      </c>
      <c r="AT144">
        <v>51654.402795181864</v>
      </c>
      <c r="AU144">
        <v>48735.995492187038</v>
      </c>
      <c r="AV144">
        <v>48179.420852604744</v>
      </c>
      <c r="AW144">
        <v>52930.641152264077</v>
      </c>
      <c r="AX144">
        <v>65445.885030740668</v>
      </c>
      <c r="AY144">
        <v>75716.351078988358</v>
      </c>
      <c r="AZ144">
        <v>80289.696409953962</v>
      </c>
      <c r="BA144">
        <v>89739.711696130122</v>
      </c>
      <c r="BB144">
        <v>106018.49279067384</v>
      </c>
      <c r="BC144">
        <v>114293.8433208702</v>
      </c>
      <c r="BD144">
        <v>103198.66931262465</v>
      </c>
      <c r="BE144">
        <v>104965.30607826698</v>
      </c>
      <c r="BF144">
        <v>115761.50770509611</v>
      </c>
      <c r="BG144">
        <v>106749.01362298925</v>
      </c>
      <c r="BH144">
        <v>113751.8004640297</v>
      </c>
      <c r="BI144">
        <v>119172.74175744237</v>
      </c>
      <c r="BJ144">
        <v>101909.82232579314</v>
      </c>
      <c r="BK144">
        <v>102831.32148281146</v>
      </c>
      <c r="BN144">
        <f t="shared" si="18"/>
        <v>4</v>
      </c>
      <c r="BO144">
        <f>VLOOKUP(A144,RUR.POP!$A$1:$BJ$265,62,FALSE)</f>
        <v>55779</v>
      </c>
      <c r="BP144" t="str">
        <f t="shared" si="19"/>
        <v/>
      </c>
      <c r="BQ144" t="str">
        <f t="shared" si="20"/>
        <v/>
      </c>
      <c r="BR144">
        <f t="shared" si="21"/>
        <v>48735.995492187038</v>
      </c>
      <c r="BS144" t="str">
        <f t="shared" si="22"/>
        <v>Luxembourg</v>
      </c>
      <c r="BU144">
        <f t="shared" si="23"/>
        <v>119172.74175744237</v>
      </c>
      <c r="BV144">
        <f t="shared" si="24"/>
        <v>55</v>
      </c>
      <c r="BW144">
        <f t="shared" si="25"/>
        <v>2014</v>
      </c>
    </row>
    <row r="145" spans="1:75">
      <c r="A145" t="s">
        <v>246</v>
      </c>
      <c r="B145">
        <f t="shared" si="26"/>
        <v>144</v>
      </c>
      <c r="C145" t="s">
        <v>539</v>
      </c>
      <c r="D145" t="s">
        <v>245</v>
      </c>
      <c r="E145" t="s">
        <v>545</v>
      </c>
      <c r="F145" t="s">
        <v>546</v>
      </c>
      <c r="AP145">
        <v>2329.2708539058226</v>
      </c>
      <c r="AQ145">
        <v>2429.5910852359852</v>
      </c>
      <c r="AR145">
        <v>2682.3164526783007</v>
      </c>
      <c r="AS145">
        <v>2977.1487721202539</v>
      </c>
      <c r="AT145">
        <v>3151.3258016970976</v>
      </c>
      <c r="AU145">
        <v>3352.7312961928046</v>
      </c>
      <c r="AV145">
        <v>3572.8051302201179</v>
      </c>
      <c r="AW145">
        <v>4132.3492068981104</v>
      </c>
      <c r="AX145">
        <v>5134.9056939726761</v>
      </c>
      <c r="AY145">
        <v>6351.0801254715579</v>
      </c>
      <c r="AZ145">
        <v>7558.7420062292258</v>
      </c>
      <c r="BA145">
        <v>9667.9757000802092</v>
      </c>
      <c r="BB145">
        <v>14044.015889192257</v>
      </c>
      <c r="BC145">
        <v>16348.531206789981</v>
      </c>
      <c r="BD145">
        <v>12219.373789804835</v>
      </c>
      <c r="BE145">
        <v>11326.219474624275</v>
      </c>
      <c r="BF145">
        <v>13702.689469605099</v>
      </c>
      <c r="BG145">
        <v>13822.805594034722</v>
      </c>
      <c r="BH145">
        <v>15032.229237254538</v>
      </c>
      <c r="BI145">
        <v>15725.013742511075</v>
      </c>
      <c r="BJ145">
        <v>13666.583364140779</v>
      </c>
      <c r="BK145">
        <v>14118.063906757139</v>
      </c>
      <c r="BN145">
        <f t="shared" si="18"/>
        <v>101</v>
      </c>
      <c r="BO145">
        <f>VLOOKUP(A145,RUR.POP!$A$1:$BJ$265,62,FALSE)</f>
        <v>639863</v>
      </c>
      <c r="BP145" t="str">
        <f t="shared" si="19"/>
        <v/>
      </c>
      <c r="BQ145" t="str">
        <f t="shared" si="20"/>
        <v/>
      </c>
      <c r="BR145">
        <f t="shared" si="21"/>
        <v>3352.7312961928046</v>
      </c>
      <c r="BS145" t="str">
        <f t="shared" si="22"/>
        <v>Latvia</v>
      </c>
      <c r="BU145">
        <f t="shared" si="23"/>
        <v>16348.531206789981</v>
      </c>
      <c r="BV145">
        <f t="shared" si="24"/>
        <v>49</v>
      </c>
      <c r="BW145">
        <f t="shared" si="25"/>
        <v>2008</v>
      </c>
    </row>
    <row r="146" spans="1:75">
      <c r="A146" t="s">
        <v>244</v>
      </c>
      <c r="B146">
        <f t="shared" si="26"/>
        <v>145</v>
      </c>
      <c r="C146" t="s">
        <v>539</v>
      </c>
      <c r="D146" t="s">
        <v>243</v>
      </c>
      <c r="E146" t="s">
        <v>545</v>
      </c>
      <c r="F146" t="s">
        <v>546</v>
      </c>
      <c r="AC146">
        <v>4499.8870706729531</v>
      </c>
      <c r="AD146">
        <v>4296.9327713541534</v>
      </c>
      <c r="AE146">
        <v>4751.216892489314</v>
      </c>
      <c r="AF146">
        <v>4756.4093648679382</v>
      </c>
      <c r="AG146">
        <v>5132.2765429276469</v>
      </c>
      <c r="AH146">
        <v>6297.1274753344842</v>
      </c>
      <c r="AI146">
        <v>7071.9734953912266</v>
      </c>
      <c r="AJ146">
        <v>8060.2182275634887</v>
      </c>
      <c r="AK146">
        <v>9364.9093136129177</v>
      </c>
      <c r="AL146">
        <v>10558.217835651038</v>
      </c>
      <c r="AM146">
        <v>13460.884132851192</v>
      </c>
      <c r="AN146">
        <v>15189.980721521184</v>
      </c>
      <c r="AO146">
        <v>16578.061837498812</v>
      </c>
      <c r="AP146">
        <v>18139.196229572553</v>
      </c>
      <c r="AQ146">
        <v>18097.400611839203</v>
      </c>
      <c r="AR146">
        <v>17957.946379676156</v>
      </c>
      <c r="AS146">
        <v>16451.338637736895</v>
      </c>
      <c r="AT146">
        <v>15505.278745186735</v>
      </c>
      <c r="AU146">
        <v>15702.855527575197</v>
      </c>
      <c r="AV146">
        <v>15547.873527548405</v>
      </c>
      <c r="AW146">
        <v>16312.637715865321</v>
      </c>
      <c r="AX146">
        <v>17809.598154764411</v>
      </c>
      <c r="AY146">
        <v>22453.192345637159</v>
      </c>
      <c r="AZ146">
        <v>25058.535934293712</v>
      </c>
      <c r="BA146">
        <v>29979.85447414131</v>
      </c>
      <c r="BB146">
        <v>36402.560508347276</v>
      </c>
      <c r="BC146">
        <v>40667.884233319477</v>
      </c>
      <c r="BD146">
        <v>40881.380642383076</v>
      </c>
      <c r="BE146">
        <v>52374.794445722844</v>
      </c>
      <c r="BF146">
        <v>66813.349740998572</v>
      </c>
      <c r="BG146">
        <v>76496.36618501936</v>
      </c>
      <c r="BH146">
        <v>89524.844360714647</v>
      </c>
      <c r="BI146">
        <v>94004.389828849118</v>
      </c>
      <c r="BJ146">
        <v>75573.480714385078</v>
      </c>
      <c r="BK146">
        <v>73186.960143108838</v>
      </c>
      <c r="BN146">
        <f t="shared" si="18"/>
        <v>45</v>
      </c>
      <c r="BO146">
        <f>VLOOKUP(A146,RUR.POP!$A$1:$BJ$265,62,FALSE)</f>
        <v>0</v>
      </c>
      <c r="BP146" t="str">
        <f t="shared" si="19"/>
        <v/>
      </c>
      <c r="BQ146" t="str">
        <f t="shared" si="20"/>
        <v/>
      </c>
      <c r="BR146">
        <f t="shared" si="21"/>
        <v>15702.855527575197</v>
      </c>
      <c r="BS146" t="str">
        <f t="shared" si="22"/>
        <v>Macao SAR, China</v>
      </c>
      <c r="BU146">
        <f t="shared" si="23"/>
        <v>94004.389828849118</v>
      </c>
      <c r="BV146">
        <f t="shared" si="24"/>
        <v>55</v>
      </c>
      <c r="BW146">
        <f t="shared" si="25"/>
        <v>2014</v>
      </c>
    </row>
    <row r="147" spans="1:75">
      <c r="A147" t="s">
        <v>242</v>
      </c>
      <c r="B147">
        <f t="shared" si="26"/>
        <v>146</v>
      </c>
      <c r="C147" t="s">
        <v>539</v>
      </c>
      <c r="D147" t="s">
        <v>241</v>
      </c>
      <c r="E147" t="s">
        <v>545</v>
      </c>
      <c r="F147" t="s">
        <v>546</v>
      </c>
      <c r="BN147" t="str">
        <f t="shared" si="18"/>
        <v/>
      </c>
      <c r="BO147">
        <f>VLOOKUP(A147,RUR.POP!$A$1:$BJ$265,62,FALSE)</f>
        <v>0</v>
      </c>
      <c r="BP147" t="str">
        <f t="shared" si="19"/>
        <v/>
      </c>
      <c r="BQ147" t="str">
        <f t="shared" si="20"/>
        <v/>
      </c>
      <c r="BR147">
        <f t="shared" si="21"/>
        <v>0</v>
      </c>
      <c r="BS147" t="str">
        <f t="shared" si="22"/>
        <v>St. Martin (French part)</v>
      </c>
      <c r="BU147">
        <f t="shared" si="23"/>
        <v>0</v>
      </c>
      <c r="BV147" t="e">
        <f t="shared" si="24"/>
        <v>#N/A</v>
      </c>
      <c r="BW147" t="e">
        <f t="shared" si="25"/>
        <v>#N/A</v>
      </c>
    </row>
    <row r="148" spans="1:75">
      <c r="A148" t="s">
        <v>240</v>
      </c>
      <c r="B148">
        <f t="shared" si="26"/>
        <v>147</v>
      </c>
      <c r="C148" t="s">
        <v>539</v>
      </c>
      <c r="D148" t="s">
        <v>239</v>
      </c>
      <c r="E148" t="s">
        <v>545</v>
      </c>
      <c r="F148" t="s">
        <v>546</v>
      </c>
      <c r="G148">
        <v>164.80077903924601</v>
      </c>
      <c r="H148">
        <v>158.92409133675599</v>
      </c>
      <c r="I148">
        <v>181.183703096042</v>
      </c>
      <c r="J148">
        <v>196.53411234604499</v>
      </c>
      <c r="K148">
        <v>201.26936560216001</v>
      </c>
      <c r="L148">
        <v>206.46515222617799</v>
      </c>
      <c r="M148">
        <v>196.34220367781899</v>
      </c>
      <c r="N148">
        <v>202.90088606633199</v>
      </c>
      <c r="O148">
        <v>212.81068495169799</v>
      </c>
      <c r="P148">
        <v>232.19857873517901</v>
      </c>
      <c r="Q148">
        <v>246.08804282104299</v>
      </c>
      <c r="R148">
        <v>265.26715344875299</v>
      </c>
      <c r="S148">
        <v>302.59839436774598</v>
      </c>
      <c r="T148">
        <v>364.62236860865897</v>
      </c>
      <c r="U148">
        <v>438.916408544994</v>
      </c>
      <c r="V148">
        <v>502.54483294396698</v>
      </c>
      <c r="W148">
        <v>523.83733700233199</v>
      </c>
      <c r="X148">
        <v>589.70010787017395</v>
      </c>
      <c r="Y148">
        <v>689.38185588449096</v>
      </c>
      <c r="Z148">
        <v>808.54148253948199</v>
      </c>
      <c r="AA148">
        <v>1077.2429415710501</v>
      </c>
      <c r="AB148">
        <v>860.46832584871095</v>
      </c>
      <c r="AC148">
        <v>835.14018954499397</v>
      </c>
      <c r="AD148">
        <v>748.86678711319303</v>
      </c>
      <c r="AE148">
        <v>667.33318057359998</v>
      </c>
      <c r="AF148">
        <v>659.83350184602398</v>
      </c>
      <c r="AG148">
        <v>838.43357110086595</v>
      </c>
      <c r="AH148">
        <v>918.62886259395304</v>
      </c>
      <c r="AI148">
        <v>1063.760775125</v>
      </c>
      <c r="AJ148">
        <v>1068.32571441505</v>
      </c>
      <c r="AK148">
        <v>1202.56753069507</v>
      </c>
      <c r="AL148">
        <v>1263.0600804186099</v>
      </c>
      <c r="AM148">
        <v>1295.4226316096699</v>
      </c>
      <c r="AN148">
        <v>1195.59532216817</v>
      </c>
      <c r="AO148">
        <v>1322.8704000560101</v>
      </c>
      <c r="AP148">
        <v>1428.06618232968</v>
      </c>
      <c r="AQ148">
        <v>1556.78638736535</v>
      </c>
      <c r="AR148">
        <v>1393.2241492984999</v>
      </c>
      <c r="AS148">
        <v>1469.03194509681</v>
      </c>
      <c r="AT148">
        <v>1444.9890546404599</v>
      </c>
      <c r="AU148">
        <v>1332.3823579804</v>
      </c>
      <c r="AV148">
        <v>1336.77537620669</v>
      </c>
      <c r="AW148">
        <v>1413.7571760701401</v>
      </c>
      <c r="AX148">
        <v>1721.97386302934</v>
      </c>
      <c r="AY148">
        <v>1948.81227479981</v>
      </c>
      <c r="AZ148">
        <v>2013.7555592697199</v>
      </c>
      <c r="BA148">
        <v>2191.4785674735599</v>
      </c>
      <c r="BB148">
        <v>2494.35355249125</v>
      </c>
      <c r="BC148">
        <v>2884.94776014542</v>
      </c>
      <c r="BD148">
        <v>2861.5540046668302</v>
      </c>
      <c r="BE148">
        <v>2834.2047198968799</v>
      </c>
      <c r="BF148">
        <v>3039.9160155565801</v>
      </c>
      <c r="BG148">
        <v>2904.7467277320902</v>
      </c>
      <c r="BH148">
        <v>3111.7628865410202</v>
      </c>
      <c r="BI148">
        <v>3154.5134842094699</v>
      </c>
      <c r="BJ148">
        <v>2847.28556871398</v>
      </c>
      <c r="BK148">
        <v>2832.4297771362199</v>
      </c>
      <c r="BN148">
        <f t="shared" si="18"/>
        <v>148</v>
      </c>
      <c r="BO148">
        <f>VLOOKUP(A148,RUR.POP!$A$1:$BJ$265,62,FALSE)</f>
        <v>13869068</v>
      </c>
      <c r="BP148" t="str">
        <f t="shared" si="19"/>
        <v/>
      </c>
      <c r="BQ148" t="str">
        <f t="shared" si="20"/>
        <v/>
      </c>
      <c r="BR148">
        <f t="shared" si="21"/>
        <v>1332.3823579804</v>
      </c>
      <c r="BS148" t="str">
        <f t="shared" si="22"/>
        <v>Morocco</v>
      </c>
      <c r="BU148">
        <f t="shared" si="23"/>
        <v>3154.5134842094699</v>
      </c>
      <c r="BV148">
        <f t="shared" si="24"/>
        <v>55</v>
      </c>
      <c r="BW148">
        <f t="shared" si="25"/>
        <v>2014</v>
      </c>
    </row>
    <row r="149" spans="1:75">
      <c r="A149" t="s">
        <v>238</v>
      </c>
      <c r="B149">
        <f t="shared" si="26"/>
        <v>148</v>
      </c>
      <c r="C149" t="s">
        <v>539</v>
      </c>
      <c r="D149" t="s">
        <v>237</v>
      </c>
      <c r="E149" t="s">
        <v>545</v>
      </c>
      <c r="F149" t="s">
        <v>546</v>
      </c>
      <c r="Q149">
        <v>12479.725260740139</v>
      </c>
      <c r="R149">
        <v>13813.300504332072</v>
      </c>
      <c r="S149">
        <v>16733.621605656201</v>
      </c>
      <c r="T149">
        <v>21422.841160404569</v>
      </c>
      <c r="U149">
        <v>22707.456038027758</v>
      </c>
      <c r="V149">
        <v>28254.276073562127</v>
      </c>
      <c r="W149">
        <v>28810.873013950757</v>
      </c>
      <c r="X149">
        <v>31432.869440466431</v>
      </c>
      <c r="Y149">
        <v>38353.80593351135</v>
      </c>
      <c r="Z149">
        <v>45838.162283149046</v>
      </c>
      <c r="AA149">
        <v>51528.547229729898</v>
      </c>
      <c r="AB149">
        <v>44366.29456324246</v>
      </c>
      <c r="AC149">
        <v>41385.35591440164</v>
      </c>
      <c r="AD149">
        <v>38887.765830747943</v>
      </c>
      <c r="AE149">
        <v>36381.697399369878</v>
      </c>
      <c r="AF149">
        <v>37553.357951155733</v>
      </c>
      <c r="AG149">
        <v>52174.842059081901</v>
      </c>
      <c r="AH149">
        <v>63043.17822763446</v>
      </c>
      <c r="AI149">
        <v>68434.228393453421</v>
      </c>
      <c r="AJ149">
        <v>68576.584716254074</v>
      </c>
      <c r="AK149">
        <v>84286.69635018718</v>
      </c>
      <c r="AL149">
        <v>83732.701453173402</v>
      </c>
      <c r="AM149">
        <v>91654.1190072217</v>
      </c>
      <c r="AN149">
        <v>85421.725833627803</v>
      </c>
      <c r="AO149">
        <v>89404.073321031858</v>
      </c>
      <c r="AP149">
        <v>101993.12237433165</v>
      </c>
      <c r="AQ149">
        <v>101328.79462279333</v>
      </c>
      <c r="AR149">
        <v>90882.921883173491</v>
      </c>
      <c r="AS149">
        <v>93093.258537092974</v>
      </c>
      <c r="AT149">
        <v>91383.94049261311</v>
      </c>
      <c r="AU149">
        <v>82534.873766792982</v>
      </c>
      <c r="AV149">
        <v>82552.567452545118</v>
      </c>
      <c r="AW149">
        <v>89061.05066580647</v>
      </c>
      <c r="AX149">
        <v>108978.48968217119</v>
      </c>
      <c r="AY149">
        <v>123382.01490346735</v>
      </c>
      <c r="AZ149">
        <v>126655.59808173949</v>
      </c>
      <c r="BA149">
        <v>135535.00241506912</v>
      </c>
      <c r="BB149">
        <v>170156.69436787485</v>
      </c>
      <c r="BC149">
        <v>192989.18952650114</v>
      </c>
      <c r="BD149">
        <v>152111.59802692733</v>
      </c>
      <c r="BE149">
        <v>144246.36877496584</v>
      </c>
      <c r="BF149">
        <v>162009.87781927554</v>
      </c>
      <c r="BN149">
        <f t="shared" si="18"/>
        <v>1</v>
      </c>
      <c r="BO149">
        <f>VLOOKUP(A149,RUR.POP!$A$1:$BJ$265,62,FALSE)</f>
        <v>0</v>
      </c>
      <c r="BP149" t="str">
        <f t="shared" si="19"/>
        <v/>
      </c>
      <c r="BQ149" t="str">
        <f t="shared" si="20"/>
        <v/>
      </c>
      <c r="BR149">
        <f t="shared" si="21"/>
        <v>82534.873766792982</v>
      </c>
      <c r="BS149" t="str">
        <f t="shared" si="22"/>
        <v>Monaco</v>
      </c>
      <c r="BU149">
        <f t="shared" si="23"/>
        <v>192989.18952650114</v>
      </c>
      <c r="BV149">
        <f t="shared" si="24"/>
        <v>49</v>
      </c>
      <c r="BW149">
        <f t="shared" si="25"/>
        <v>2008</v>
      </c>
    </row>
    <row r="150" spans="1:75">
      <c r="A150" t="s">
        <v>236</v>
      </c>
      <c r="B150">
        <f t="shared" si="26"/>
        <v>149</v>
      </c>
      <c r="C150" t="s">
        <v>539</v>
      </c>
      <c r="D150" t="s">
        <v>235</v>
      </c>
      <c r="E150" t="s">
        <v>545</v>
      </c>
      <c r="F150" t="s">
        <v>546</v>
      </c>
      <c r="AP150">
        <v>476.98737948533091</v>
      </c>
      <c r="AQ150">
        <v>462.17200759750648</v>
      </c>
      <c r="AR150">
        <v>528.17776298623585</v>
      </c>
      <c r="AS150">
        <v>448.84136221981538</v>
      </c>
      <c r="AT150">
        <v>321.02679648143959</v>
      </c>
      <c r="AU150">
        <v>354.00373187817155</v>
      </c>
      <c r="AV150">
        <v>407.73024318707394</v>
      </c>
      <c r="AW150">
        <v>458.67781683631239</v>
      </c>
      <c r="AX150">
        <v>548.28968669050107</v>
      </c>
      <c r="AY150">
        <v>720.94093207213496</v>
      </c>
      <c r="AZ150">
        <v>831.2052862105736</v>
      </c>
      <c r="BA150">
        <v>950.64820436274761</v>
      </c>
      <c r="BB150">
        <v>1230.4346847203217</v>
      </c>
      <c r="BC150">
        <v>1695.9728111437539</v>
      </c>
      <c r="BD150">
        <v>1525.5261188276295</v>
      </c>
      <c r="BE150">
        <v>1631.5358317953226</v>
      </c>
      <c r="BF150">
        <v>1970.5713725333605</v>
      </c>
      <c r="BG150">
        <v>2046.5367866510901</v>
      </c>
      <c r="BH150">
        <v>2243.9796624440041</v>
      </c>
      <c r="BI150">
        <v>2244.7637624833401</v>
      </c>
      <c r="BJ150">
        <v>1832.4990518987988</v>
      </c>
      <c r="BK150">
        <v>1900.2014793480278</v>
      </c>
      <c r="BN150">
        <f t="shared" si="18"/>
        <v>214</v>
      </c>
      <c r="BO150">
        <f>VLOOKUP(A150,RUR.POP!$A$1:$BJ$265,62,FALSE)</f>
        <v>1950439</v>
      </c>
      <c r="BP150" t="str">
        <f t="shared" si="19"/>
        <v/>
      </c>
      <c r="BQ150" t="str">
        <f t="shared" si="20"/>
        <v/>
      </c>
      <c r="BR150">
        <f t="shared" si="21"/>
        <v>354.00373187817155</v>
      </c>
      <c r="BS150" t="str">
        <f t="shared" si="22"/>
        <v>Moldova</v>
      </c>
      <c r="BU150">
        <f t="shared" si="23"/>
        <v>2244.7637624833401</v>
      </c>
      <c r="BV150">
        <f t="shared" si="24"/>
        <v>55</v>
      </c>
      <c r="BW150">
        <f t="shared" si="25"/>
        <v>2014</v>
      </c>
    </row>
    <row r="151" spans="1:75">
      <c r="A151" t="s">
        <v>234</v>
      </c>
      <c r="B151">
        <f t="shared" si="26"/>
        <v>150</v>
      </c>
      <c r="C151" t="s">
        <v>539</v>
      </c>
      <c r="D151" t="s">
        <v>233</v>
      </c>
      <c r="E151" t="s">
        <v>545</v>
      </c>
      <c r="F151" t="s">
        <v>546</v>
      </c>
      <c r="G151">
        <v>131.99303602148069</v>
      </c>
      <c r="H151">
        <v>133.84758154899743</v>
      </c>
      <c r="I151">
        <v>138.11984913435126</v>
      </c>
      <c r="J151">
        <v>138.40716571000144</v>
      </c>
      <c r="K151">
        <v>142.65933987413845</v>
      </c>
      <c r="L151">
        <v>144.48465496743427</v>
      </c>
      <c r="M151">
        <v>152.1078201309144</v>
      </c>
      <c r="N151">
        <v>157.47638705125189</v>
      </c>
      <c r="O151">
        <v>165.47845506560967</v>
      </c>
      <c r="P151">
        <v>165.01157301658927</v>
      </c>
      <c r="Q151">
        <v>169.07056010490135</v>
      </c>
      <c r="R151">
        <v>177.49840999611118</v>
      </c>
      <c r="S151">
        <v>193.1285548347247</v>
      </c>
      <c r="T151">
        <v>231.43618550482557</v>
      </c>
      <c r="U151">
        <v>261.03534138606028</v>
      </c>
      <c r="V151">
        <v>302.14946762832864</v>
      </c>
      <c r="W151">
        <v>280.67903885699684</v>
      </c>
      <c r="X151">
        <v>294.93398815390185</v>
      </c>
      <c r="Y151">
        <v>324.38449570882835</v>
      </c>
      <c r="Z151">
        <v>408.93742773299266</v>
      </c>
      <c r="AA151">
        <v>463.73146602375874</v>
      </c>
      <c r="AB151">
        <v>400.70560305245692</v>
      </c>
      <c r="AC151">
        <v>381.86580132223503</v>
      </c>
      <c r="AD151">
        <v>369.47287142457839</v>
      </c>
      <c r="AE151">
        <v>300.53409056993826</v>
      </c>
      <c r="AF151">
        <v>283.98580338945879</v>
      </c>
      <c r="AG151">
        <v>314.74605110706489</v>
      </c>
      <c r="AH151">
        <v>240.95545241628284</v>
      </c>
      <c r="AI151">
        <v>223.01127638152923</v>
      </c>
      <c r="AJ151">
        <v>221.68203301342083</v>
      </c>
      <c r="AK151">
        <v>265.67611892602747</v>
      </c>
      <c r="AL151">
        <v>222.15374431496014</v>
      </c>
      <c r="AM151">
        <v>245.86431622724305</v>
      </c>
      <c r="AN151">
        <v>265.93450737957806</v>
      </c>
      <c r="AO151">
        <v>227.83690548223606</v>
      </c>
      <c r="AP151">
        <v>234.49405820789582</v>
      </c>
      <c r="AQ151">
        <v>287.35655959388743</v>
      </c>
      <c r="AR151">
        <v>247.12941023243548</v>
      </c>
      <c r="AS151">
        <v>252.46520580368662</v>
      </c>
      <c r="AT151">
        <v>243.25275146248384</v>
      </c>
      <c r="AU151">
        <v>245.9390658508031</v>
      </c>
      <c r="AV151">
        <v>278.55570317667207</v>
      </c>
      <c r="AW151">
        <v>262.28594811546151</v>
      </c>
      <c r="AX151">
        <v>316.79989649048588</v>
      </c>
      <c r="AY151">
        <v>245.12358758326198</v>
      </c>
      <c r="AZ151">
        <v>274.81970229925844</v>
      </c>
      <c r="BA151">
        <v>292.15074428758322</v>
      </c>
      <c r="BB151">
        <v>377.84829282349682</v>
      </c>
      <c r="BC151">
        <v>470.73325400449863</v>
      </c>
      <c r="BD151">
        <v>415.6893225914917</v>
      </c>
      <c r="BE151">
        <v>412.73093413772517</v>
      </c>
      <c r="BF151">
        <v>454.96346397643345</v>
      </c>
      <c r="BG151">
        <v>443.90610011153126</v>
      </c>
      <c r="BH151">
        <v>461.72307217423389</v>
      </c>
      <c r="BI151">
        <v>452.46319257489466</v>
      </c>
      <c r="BJ151">
        <v>401.85759506072651</v>
      </c>
      <c r="BK151">
        <v>401.31887006899524</v>
      </c>
      <c r="BN151">
        <f t="shared" si="18"/>
        <v>231</v>
      </c>
      <c r="BO151">
        <f>VLOOKUP(A151,RUR.POP!$A$1:$BJ$265,62,FALSE)</f>
        <v>15996990</v>
      </c>
      <c r="BP151" t="str">
        <f t="shared" si="19"/>
        <v/>
      </c>
      <c r="BQ151" t="str">
        <f t="shared" si="20"/>
        <v/>
      </c>
      <c r="BR151">
        <f t="shared" si="21"/>
        <v>245.9390658508031</v>
      </c>
      <c r="BS151" t="str">
        <f t="shared" si="22"/>
        <v>Madagascar</v>
      </c>
      <c r="BU151">
        <f t="shared" si="23"/>
        <v>470.73325400449863</v>
      </c>
      <c r="BV151">
        <f t="shared" si="24"/>
        <v>49</v>
      </c>
      <c r="BW151">
        <f t="shared" si="25"/>
        <v>2008</v>
      </c>
    </row>
    <row r="152" spans="1:75">
      <c r="A152" t="s">
        <v>232</v>
      </c>
      <c r="B152">
        <f t="shared" si="26"/>
        <v>151</v>
      </c>
      <c r="C152" t="s">
        <v>539</v>
      </c>
      <c r="D152" t="s">
        <v>231</v>
      </c>
      <c r="E152" t="s">
        <v>545</v>
      </c>
      <c r="F152" t="s">
        <v>546</v>
      </c>
      <c r="AA152">
        <v>268.10352090753793</v>
      </c>
      <c r="AB152">
        <v>273.16593133645887</v>
      </c>
      <c r="AC152">
        <v>282.04191453038584</v>
      </c>
      <c r="AD152">
        <v>327.91505383453097</v>
      </c>
      <c r="AE152">
        <v>598.53375511355807</v>
      </c>
      <c r="AF152">
        <v>670.51751281376937</v>
      </c>
      <c r="AG152">
        <v>722.67399635407901</v>
      </c>
      <c r="AH152">
        <v>695.48148164285567</v>
      </c>
      <c r="AI152">
        <v>803.3469679105649</v>
      </c>
      <c r="AJ152">
        <v>875.06820669954755</v>
      </c>
      <c r="AK152">
        <v>986.6468130073489</v>
      </c>
      <c r="AL152">
        <v>1076.952831202321</v>
      </c>
      <c r="AM152">
        <v>1217.3220451366146</v>
      </c>
      <c r="AN152">
        <v>1331.9282741147372</v>
      </c>
      <c r="AO152">
        <v>1452.5893187300803</v>
      </c>
      <c r="AP152">
        <v>1564.662568510837</v>
      </c>
      <c r="AQ152">
        <v>1719.0165189023719</v>
      </c>
      <c r="AR152">
        <v>1925.0894029504905</v>
      </c>
      <c r="AS152">
        <v>1992.9756369781198</v>
      </c>
      <c r="AT152">
        <v>2104.427691467411</v>
      </c>
      <c r="AU152">
        <v>2182.9970114846919</v>
      </c>
      <c r="AV152">
        <v>2980.0675978153818</v>
      </c>
      <c r="AW152">
        <v>3020.3072390572393</v>
      </c>
      <c r="AX152">
        <v>3432.2478412828946</v>
      </c>
      <c r="AY152">
        <v>3853.3334084535259</v>
      </c>
      <c r="AZ152">
        <v>3488.4937694704049</v>
      </c>
      <c r="BA152">
        <v>4428.5228978978976</v>
      </c>
      <c r="BB152">
        <v>5002.8622851002865</v>
      </c>
      <c r="BC152">
        <v>5828.6213743093922</v>
      </c>
      <c r="BD152">
        <v>5970.1605902777774</v>
      </c>
      <c r="BE152">
        <v>6330.7949804155314</v>
      </c>
      <c r="BF152">
        <v>6497.5504427466603</v>
      </c>
      <c r="BG152">
        <v>6541.0704649926765</v>
      </c>
      <c r="BH152">
        <v>7112.3357500954899</v>
      </c>
      <c r="BI152">
        <v>7716.2040154613342</v>
      </c>
      <c r="BJ152">
        <v>8395.7851975038338</v>
      </c>
      <c r="BK152">
        <v>8601.6324883815378</v>
      </c>
      <c r="BN152">
        <f t="shared" si="18"/>
        <v>112</v>
      </c>
      <c r="BO152">
        <f>VLOOKUP(A152,RUR.POP!$A$1:$BJ$265,62,FALSE)</f>
        <v>223191</v>
      </c>
      <c r="BP152" t="str">
        <f t="shared" si="19"/>
        <v/>
      </c>
      <c r="BQ152" t="str">
        <f t="shared" si="20"/>
        <v/>
      </c>
      <c r="BR152">
        <f t="shared" si="21"/>
        <v>2182.9970114846919</v>
      </c>
      <c r="BS152" t="str">
        <f t="shared" si="22"/>
        <v>Maldives</v>
      </c>
      <c r="BU152">
        <f t="shared" si="23"/>
        <v>8601.6324883815378</v>
      </c>
      <c r="BV152">
        <f t="shared" si="24"/>
        <v>57</v>
      </c>
      <c r="BW152">
        <f t="shared" si="25"/>
        <v>2016</v>
      </c>
    </row>
    <row r="153" spans="1:75">
      <c r="A153" t="s">
        <v>230</v>
      </c>
      <c r="B153">
        <f t="shared" si="26"/>
        <v>152</v>
      </c>
      <c r="C153" t="s">
        <v>536</v>
      </c>
      <c r="D153" t="s">
        <v>229</v>
      </c>
      <c r="E153" t="s">
        <v>545</v>
      </c>
      <c r="F153" t="s">
        <v>546</v>
      </c>
      <c r="O153">
        <v>247.36506175562974</v>
      </c>
      <c r="P153">
        <v>268.51713108753188</v>
      </c>
      <c r="Q153">
        <v>291.48792417866548</v>
      </c>
      <c r="R153">
        <v>327.64918590454647</v>
      </c>
      <c r="S153">
        <v>388.08528966706621</v>
      </c>
      <c r="T153">
        <v>509.00365893461935</v>
      </c>
      <c r="U153">
        <v>904.99278513362481</v>
      </c>
      <c r="V153">
        <v>961.88393847280156</v>
      </c>
      <c r="W153">
        <v>1162.22538188981</v>
      </c>
      <c r="X153">
        <v>1310.339580813504</v>
      </c>
      <c r="Y153">
        <v>1351.1447965583968</v>
      </c>
      <c r="Z153">
        <v>1711.9061101280918</v>
      </c>
      <c r="AA153">
        <v>2150.3843848046272</v>
      </c>
      <c r="AB153">
        <v>2151.3851120232839</v>
      </c>
      <c r="AC153">
        <v>2069.0818929503716</v>
      </c>
      <c r="AD153">
        <v>2031.8133634797946</v>
      </c>
      <c r="AE153">
        <v>1994.3063455449358</v>
      </c>
      <c r="AF153">
        <v>1958.5386132816818</v>
      </c>
      <c r="AG153">
        <v>1938.32715660848</v>
      </c>
      <c r="AH153">
        <v>1740.1780998798777</v>
      </c>
      <c r="AI153">
        <v>1676.1312529239465</v>
      </c>
      <c r="AJ153">
        <v>1680.8642004557535</v>
      </c>
      <c r="AK153">
        <v>2127.546547938759</v>
      </c>
      <c r="AL153">
        <v>2076.757455710816</v>
      </c>
      <c r="AM153">
        <v>2222.2163799950667</v>
      </c>
      <c r="AN153">
        <v>2186.0321371664768</v>
      </c>
      <c r="AO153">
        <v>2226.5715635326492</v>
      </c>
      <c r="AP153">
        <v>2468.9906400835353</v>
      </c>
      <c r="AQ153">
        <v>2738.6102808399914</v>
      </c>
      <c r="AR153">
        <v>2784.7194639232453</v>
      </c>
      <c r="AS153">
        <v>2653.5445634937273</v>
      </c>
      <c r="AT153">
        <v>2787.2967284085298</v>
      </c>
      <c r="AU153">
        <v>3049.6180848504619</v>
      </c>
      <c r="AV153">
        <v>3003.453330578337</v>
      </c>
      <c r="AW153">
        <v>2936.2810320175422</v>
      </c>
      <c r="AX153">
        <v>3245.7610134109486</v>
      </c>
      <c r="AY153">
        <v>3697.425576118409</v>
      </c>
      <c r="AZ153">
        <v>4366.5504935442787</v>
      </c>
      <c r="BA153">
        <v>5006.1343259340902</v>
      </c>
      <c r="BB153">
        <v>5800.9397602932468</v>
      </c>
      <c r="BC153">
        <v>7094.531709896045</v>
      </c>
      <c r="BD153">
        <v>6189.3369266998079</v>
      </c>
      <c r="BE153">
        <v>7075.5948768996059</v>
      </c>
      <c r="BF153">
        <v>8299.1951308154421</v>
      </c>
      <c r="BG153">
        <v>8689.3344043335019</v>
      </c>
      <c r="BH153">
        <v>8642.9476770135952</v>
      </c>
      <c r="BI153">
        <v>8436.9653139711463</v>
      </c>
      <c r="BJ153">
        <v>7350.734343123152</v>
      </c>
      <c r="BK153">
        <v>7124.6885733847494</v>
      </c>
      <c r="BN153">
        <f t="shared" si="18"/>
        <v>104</v>
      </c>
      <c r="BO153">
        <f>VLOOKUP(A153,RUR.POP!$A$1:$BJ$265,62,FALSE)</f>
        <v>155006865</v>
      </c>
      <c r="BP153" t="str">
        <f t="shared" si="19"/>
        <v/>
      </c>
      <c r="BQ153" t="str">
        <f t="shared" si="20"/>
        <v/>
      </c>
      <c r="BR153">
        <f t="shared" si="21"/>
        <v>3049.6180848504619</v>
      </c>
      <c r="BS153" t="str">
        <f t="shared" si="22"/>
        <v>Middle East &amp; North Africa</v>
      </c>
      <c r="BU153">
        <f t="shared" si="23"/>
        <v>8689.3344043335019</v>
      </c>
      <c r="BV153">
        <f t="shared" si="24"/>
        <v>53</v>
      </c>
      <c r="BW153">
        <f t="shared" si="25"/>
        <v>2012</v>
      </c>
    </row>
    <row r="154" spans="1:75">
      <c r="A154" t="s">
        <v>228</v>
      </c>
      <c r="B154">
        <f t="shared" si="26"/>
        <v>153</v>
      </c>
      <c r="C154" t="s">
        <v>539</v>
      </c>
      <c r="D154" t="s">
        <v>227</v>
      </c>
      <c r="E154" t="s">
        <v>545</v>
      </c>
      <c r="F154" t="s">
        <v>546</v>
      </c>
      <c r="G154">
        <v>342.01628580122571</v>
      </c>
      <c r="H154">
        <v>359.29092575883004</v>
      </c>
      <c r="I154">
        <v>374.44551713537663</v>
      </c>
      <c r="J154">
        <v>403.82414065085544</v>
      </c>
      <c r="K154">
        <v>463.89630686493467</v>
      </c>
      <c r="L154">
        <v>489.20267494980118</v>
      </c>
      <c r="M154">
        <v>528.94333746610971</v>
      </c>
      <c r="N154">
        <v>559.90894503229322</v>
      </c>
      <c r="O154">
        <v>600.55672658040226</v>
      </c>
      <c r="P154">
        <v>644.85337694158795</v>
      </c>
      <c r="Q154">
        <v>683.10219010579328</v>
      </c>
      <c r="R154">
        <v>729.74332003865175</v>
      </c>
      <c r="S154">
        <v>814.340766331596</v>
      </c>
      <c r="T154">
        <v>964.92209481023667</v>
      </c>
      <c r="U154">
        <v>1218.1205812132382</v>
      </c>
      <c r="V154">
        <v>1445.7124320005853</v>
      </c>
      <c r="W154">
        <v>1421.5676497181364</v>
      </c>
      <c r="X154">
        <v>1271.6552807921748</v>
      </c>
      <c r="Y154">
        <v>1552.3659383062745</v>
      </c>
      <c r="Z154">
        <v>1987.0173168481622</v>
      </c>
      <c r="AA154">
        <v>2802.1105168497165</v>
      </c>
      <c r="AB154">
        <v>3522.6833091745257</v>
      </c>
      <c r="AC154">
        <v>2392.7657050729867</v>
      </c>
      <c r="AD154">
        <v>2006.3859427473233</v>
      </c>
      <c r="AE154">
        <v>2317.6399466612193</v>
      </c>
      <c r="AF154">
        <v>2384.5840274834868</v>
      </c>
      <c r="AG154">
        <v>1639.8508820869195</v>
      </c>
      <c r="AH154">
        <v>1742.3398983301493</v>
      </c>
      <c r="AI154">
        <v>2231.1832867046528</v>
      </c>
      <c r="AJ154">
        <v>2664.0699459641914</v>
      </c>
      <c r="AK154">
        <v>3077.7450713915878</v>
      </c>
      <c r="AL154">
        <v>3611.4440140085594</v>
      </c>
      <c r="AM154">
        <v>4093.3938312647933</v>
      </c>
      <c r="AN154">
        <v>5562.475854279176</v>
      </c>
      <c r="AO154">
        <v>5710.0554866891653</v>
      </c>
      <c r="AP154">
        <v>3655.5975923255378</v>
      </c>
      <c r="AQ154">
        <v>4153.1479013408898</v>
      </c>
      <c r="AR154">
        <v>4939.8237441834981</v>
      </c>
      <c r="AS154">
        <v>5079.9722143007348</v>
      </c>
      <c r="AT154">
        <v>5777.2316812773497</v>
      </c>
      <c r="AU154">
        <v>6720.9021132712005</v>
      </c>
      <c r="AV154">
        <v>7031.3788639291597</v>
      </c>
      <c r="AW154">
        <v>7106.0820193900581</v>
      </c>
      <c r="AX154">
        <v>6751.9989868351195</v>
      </c>
      <c r="AY154">
        <v>7199.0596653619923</v>
      </c>
      <c r="AZ154">
        <v>7986.7984385206992</v>
      </c>
      <c r="BA154">
        <v>8767.9202584927698</v>
      </c>
      <c r="BB154">
        <v>9330.3416866738953</v>
      </c>
      <c r="BC154">
        <v>9689.0528873140429</v>
      </c>
      <c r="BD154">
        <v>7748.1233008496238</v>
      </c>
      <c r="BE154">
        <v>8959.5814158752964</v>
      </c>
      <c r="BF154">
        <v>9834.4726885095479</v>
      </c>
      <c r="BG154">
        <v>9820.5325715755062</v>
      </c>
      <c r="BH154">
        <v>10298.867661205053</v>
      </c>
      <c r="BI154">
        <v>10452.277657659606</v>
      </c>
      <c r="BJ154">
        <v>9143.12849376552</v>
      </c>
      <c r="BK154">
        <v>8201.3062528822957</v>
      </c>
      <c r="BN154">
        <f t="shared" si="18"/>
        <v>68</v>
      </c>
      <c r="BO154">
        <f>VLOOKUP(A154,RUR.POP!$A$1:$BJ$265,62,FALSE)</f>
        <v>26124105</v>
      </c>
      <c r="BP154">
        <f t="shared" si="19"/>
        <v>68</v>
      </c>
      <c r="BQ154">
        <f t="shared" si="20"/>
        <v>3</v>
      </c>
      <c r="BR154">
        <f t="shared" si="21"/>
        <v>6720.9021132712005</v>
      </c>
      <c r="BS154" t="str">
        <f t="shared" si="22"/>
        <v>Mexico</v>
      </c>
      <c r="BU154">
        <f t="shared" si="23"/>
        <v>10452.277657659606</v>
      </c>
      <c r="BV154">
        <f t="shared" si="24"/>
        <v>55</v>
      </c>
      <c r="BW154">
        <f t="shared" si="25"/>
        <v>2014</v>
      </c>
    </row>
    <row r="155" spans="1:75">
      <c r="A155" t="s">
        <v>226</v>
      </c>
      <c r="B155">
        <f t="shared" si="26"/>
        <v>154</v>
      </c>
      <c r="C155" t="s">
        <v>539</v>
      </c>
      <c r="D155" t="s">
        <v>225</v>
      </c>
      <c r="E155" t="s">
        <v>545</v>
      </c>
      <c r="F155" t="s">
        <v>546</v>
      </c>
      <c r="AB155">
        <v>972.62722227448035</v>
      </c>
      <c r="AC155">
        <v>1047.6447644764476</v>
      </c>
      <c r="AD155">
        <v>1196.5206924223319</v>
      </c>
      <c r="AE155">
        <v>1234.7583490604743</v>
      </c>
      <c r="AF155">
        <v>1144.6795189523386</v>
      </c>
      <c r="AG155">
        <v>1392.6226246144663</v>
      </c>
      <c r="AH155">
        <v>1494.1522548810287</v>
      </c>
      <c r="AI155">
        <v>1604.2484624287952</v>
      </c>
      <c r="AJ155">
        <v>1588.9902649845026</v>
      </c>
      <c r="AK155">
        <v>1659.18220643579</v>
      </c>
      <c r="AL155">
        <v>1702.052604435276</v>
      </c>
      <c r="AM155">
        <v>1844.2018712787071</v>
      </c>
      <c r="AN155">
        <v>1987.3121803069055</v>
      </c>
      <c r="AO155">
        <v>2136.8462679189324</v>
      </c>
      <c r="AP155">
        <v>2356.7578163285307</v>
      </c>
      <c r="AQ155">
        <v>2156.7284683177372</v>
      </c>
      <c r="AR155">
        <v>2056.2001857153909</v>
      </c>
      <c r="AS155">
        <v>2093.4443909484835</v>
      </c>
      <c r="AT155">
        <v>2073.3673841663626</v>
      </c>
      <c r="AU155">
        <v>2126.913859544853</v>
      </c>
      <c r="AV155">
        <v>2206.6975835042062</v>
      </c>
      <c r="AW155">
        <v>2391.4854864066874</v>
      </c>
      <c r="AX155">
        <v>2434.7148668355208</v>
      </c>
      <c r="AY155">
        <v>2517.6940507738987</v>
      </c>
      <c r="AZ155">
        <v>2646.1338968398809</v>
      </c>
      <c r="BA155">
        <v>2758.4891892929836</v>
      </c>
      <c r="BB155">
        <v>2893.3693588310607</v>
      </c>
      <c r="BC155">
        <v>2928.1301466927112</v>
      </c>
      <c r="BD155">
        <v>2917.2629969418958</v>
      </c>
      <c r="BE155">
        <v>3142.6094420600857</v>
      </c>
      <c r="BF155">
        <v>3286.4165810208974</v>
      </c>
      <c r="BG155">
        <v>3513.9623644684125</v>
      </c>
      <c r="BH155">
        <v>3617.7523535317177</v>
      </c>
      <c r="BI155">
        <v>3461.6450527430147</v>
      </c>
      <c r="BJ155">
        <v>3385.904064611088</v>
      </c>
      <c r="BK155">
        <v>3448.5357856254477</v>
      </c>
      <c r="BN155">
        <f t="shared" si="18"/>
        <v>114</v>
      </c>
      <c r="BO155">
        <f>VLOOKUP(A155,RUR.POP!$A$1:$BJ$265,62,FALSE)</f>
        <v>14360</v>
      </c>
      <c r="BP155" t="str">
        <f t="shared" si="19"/>
        <v/>
      </c>
      <c r="BQ155" t="str">
        <f t="shared" si="20"/>
        <v/>
      </c>
      <c r="BR155">
        <f t="shared" si="21"/>
        <v>2126.913859544853</v>
      </c>
      <c r="BS155" t="str">
        <f t="shared" si="22"/>
        <v>Marshall Islands</v>
      </c>
      <c r="BU155">
        <f t="shared" si="23"/>
        <v>3617.7523535317177</v>
      </c>
      <c r="BV155">
        <f t="shared" si="24"/>
        <v>54</v>
      </c>
      <c r="BW155">
        <f t="shared" si="25"/>
        <v>2013</v>
      </c>
    </row>
    <row r="156" spans="1:75">
      <c r="A156" t="s">
        <v>224</v>
      </c>
      <c r="B156">
        <f t="shared" si="26"/>
        <v>155</v>
      </c>
      <c r="C156" t="s">
        <v>536</v>
      </c>
      <c r="D156" t="s">
        <v>223</v>
      </c>
      <c r="E156" t="s">
        <v>545</v>
      </c>
      <c r="F156" t="s">
        <v>546</v>
      </c>
      <c r="G156">
        <v>146.06693921963517</v>
      </c>
      <c r="H156">
        <v>138.82715203246221</v>
      </c>
      <c r="I156">
        <v>142.19400562705832</v>
      </c>
      <c r="J156">
        <v>148.29105756496202</v>
      </c>
      <c r="K156">
        <v>163.61070159057206</v>
      </c>
      <c r="L156">
        <v>176.25632986127488</v>
      </c>
      <c r="M156">
        <v>177.82155292604972</v>
      </c>
      <c r="N156">
        <v>178.87950571335199</v>
      </c>
      <c r="O156">
        <v>184.96660727679927</v>
      </c>
      <c r="P156">
        <v>201.91642946613214</v>
      </c>
      <c r="Q156">
        <v>216.23860657645233</v>
      </c>
      <c r="R156">
        <v>227.72155243123862</v>
      </c>
      <c r="S156">
        <v>248.87671273370336</v>
      </c>
      <c r="T156">
        <v>308.36445780804877</v>
      </c>
      <c r="U156">
        <v>386.69261981638368</v>
      </c>
      <c r="V156">
        <v>418.4863282120819</v>
      </c>
      <c r="W156">
        <v>445.19323983993837</v>
      </c>
      <c r="X156">
        <v>490.97937199662215</v>
      </c>
      <c r="Y156">
        <v>521.39864481398104</v>
      </c>
      <c r="Z156">
        <v>609.34970488736553</v>
      </c>
      <c r="AA156">
        <v>699.62249811402967</v>
      </c>
      <c r="AB156">
        <v>740.01119357100902</v>
      </c>
      <c r="AC156">
        <v>720.01535606462414</v>
      </c>
      <c r="AD156">
        <v>693.91346391406137</v>
      </c>
      <c r="AE156">
        <v>692.57043213324016</v>
      </c>
      <c r="AF156">
        <v>715.7938467846983</v>
      </c>
      <c r="AG156">
        <v>732.49711576901245</v>
      </c>
      <c r="AH156">
        <v>738.18202435987303</v>
      </c>
      <c r="AI156">
        <v>782.89623226993569</v>
      </c>
      <c r="AJ156">
        <v>817.86047411749655</v>
      </c>
      <c r="AK156">
        <v>903.93272882822282</v>
      </c>
      <c r="AL156">
        <v>948.12661634824838</v>
      </c>
      <c r="AM156">
        <v>923.59982299340936</v>
      </c>
      <c r="AN156">
        <v>969.6178124284537</v>
      </c>
      <c r="AO156">
        <v>1039.2167118731325</v>
      </c>
      <c r="AP156">
        <v>1144.296926415373</v>
      </c>
      <c r="AQ156">
        <v>1228.1172729210648</v>
      </c>
      <c r="AR156">
        <v>1280.1997405688962</v>
      </c>
      <c r="AS156">
        <v>1222.8234545305536</v>
      </c>
      <c r="AT156">
        <v>1176.60133710319</v>
      </c>
      <c r="AU156">
        <v>1265.8780909357959</v>
      </c>
      <c r="AV156">
        <v>1263.6406015336968</v>
      </c>
      <c r="AW156">
        <v>1272.0081694118855</v>
      </c>
      <c r="AX156">
        <v>1421.6442485454204</v>
      </c>
      <c r="AY156">
        <v>1666.9825977745097</v>
      </c>
      <c r="AZ156">
        <v>1962.6604887096585</v>
      </c>
      <c r="BA156">
        <v>2305.7575590586271</v>
      </c>
      <c r="BB156">
        <v>2827.7006589097859</v>
      </c>
      <c r="BC156">
        <v>3356.9564161456869</v>
      </c>
      <c r="BD156">
        <v>3235.7011691848725</v>
      </c>
      <c r="BE156">
        <v>3913.2204899827861</v>
      </c>
      <c r="BF156">
        <v>4573.4690832299602</v>
      </c>
      <c r="BG156">
        <v>4803.858639763911</v>
      </c>
      <c r="BH156">
        <v>5039.6357382081851</v>
      </c>
      <c r="BI156">
        <v>5152.0342911307544</v>
      </c>
      <c r="BJ156">
        <v>4831.5323807783816</v>
      </c>
      <c r="BK156">
        <v>4781.4203766755336</v>
      </c>
      <c r="BN156">
        <f t="shared" si="18"/>
        <v>151</v>
      </c>
      <c r="BO156">
        <f>VLOOKUP(A156,RUR.POP!$A$1:$BJ$265,62,FALSE)</f>
        <v>2719102205</v>
      </c>
      <c r="BP156" t="str">
        <f t="shared" si="19"/>
        <v/>
      </c>
      <c r="BQ156" t="str">
        <f t="shared" si="20"/>
        <v/>
      </c>
      <c r="BR156">
        <f t="shared" si="21"/>
        <v>1265.8780909357959</v>
      </c>
      <c r="BS156" t="str">
        <f t="shared" si="22"/>
        <v>Middle income</v>
      </c>
      <c r="BU156">
        <f t="shared" si="23"/>
        <v>5152.0342911307544</v>
      </c>
      <c r="BV156">
        <f t="shared" si="24"/>
        <v>55</v>
      </c>
      <c r="BW156">
        <f t="shared" si="25"/>
        <v>2014</v>
      </c>
    </row>
    <row r="157" spans="1:75">
      <c r="A157" t="s">
        <v>222</v>
      </c>
      <c r="B157">
        <f t="shared" si="26"/>
        <v>156</v>
      </c>
      <c r="C157" t="s">
        <v>539</v>
      </c>
      <c r="D157" t="s">
        <v>221</v>
      </c>
      <c r="E157" t="s">
        <v>545</v>
      </c>
      <c r="F157" t="s">
        <v>546</v>
      </c>
      <c r="AK157">
        <v>2240.1392135107453</v>
      </c>
      <c r="AL157">
        <v>2355.2602154411043</v>
      </c>
      <c r="AM157">
        <v>1164.9149213243829</v>
      </c>
      <c r="AN157">
        <v>1285.3624258848406</v>
      </c>
      <c r="AO157">
        <v>1706.2446834122945</v>
      </c>
      <c r="AP157">
        <v>2243.4745289336365</v>
      </c>
      <c r="AQ157">
        <v>2222.8131278673777</v>
      </c>
      <c r="AR157">
        <v>1868.030611422731</v>
      </c>
      <c r="AS157">
        <v>1774.822036634202</v>
      </c>
      <c r="AT157">
        <v>1814.512522572378</v>
      </c>
      <c r="AU157">
        <v>1854.1459561010747</v>
      </c>
      <c r="AV157">
        <v>1815.9200907112056</v>
      </c>
      <c r="AW157">
        <v>1961.203735536064</v>
      </c>
      <c r="AX157">
        <v>2408.8001100553238</v>
      </c>
      <c r="AY157">
        <v>2762.5617013497017</v>
      </c>
      <c r="AZ157">
        <v>3037.7545847471961</v>
      </c>
      <c r="BA157">
        <v>3325.6132419016431</v>
      </c>
      <c r="BB157">
        <v>4036.1402372203747</v>
      </c>
      <c r="BC157">
        <v>4793.2929589206424</v>
      </c>
      <c r="BD157">
        <v>4543.8902435591881</v>
      </c>
      <c r="BE157">
        <v>4542.9041044918267</v>
      </c>
      <c r="BF157">
        <v>5064.0411060049946</v>
      </c>
      <c r="BG157">
        <v>4698.689475983495</v>
      </c>
      <c r="BH157">
        <v>5211.4992004992482</v>
      </c>
      <c r="BI157">
        <v>5469.2178984217908</v>
      </c>
      <c r="BJ157">
        <v>4834.1367229738653</v>
      </c>
      <c r="BK157">
        <v>5237.1476704611978</v>
      </c>
      <c r="BN157">
        <f t="shared" si="18"/>
        <v>123</v>
      </c>
      <c r="BO157">
        <f>VLOOKUP(A157,RUR.POP!$A$1:$BJ$265,62,FALSE)</f>
        <v>890673</v>
      </c>
      <c r="BP157" t="str">
        <f t="shared" si="19"/>
        <v/>
      </c>
      <c r="BQ157" t="str">
        <f t="shared" si="20"/>
        <v/>
      </c>
      <c r="BR157">
        <f t="shared" si="21"/>
        <v>1854.1459561010747</v>
      </c>
      <c r="BS157" t="str">
        <f t="shared" si="22"/>
        <v>Macedonia, FYR</v>
      </c>
      <c r="BU157">
        <f t="shared" si="23"/>
        <v>5469.2178984217908</v>
      </c>
      <c r="BV157">
        <f t="shared" si="24"/>
        <v>55</v>
      </c>
      <c r="BW157">
        <f t="shared" si="25"/>
        <v>2014</v>
      </c>
    </row>
    <row r="158" spans="1:75">
      <c r="A158" t="s">
        <v>220</v>
      </c>
      <c r="B158">
        <f t="shared" si="26"/>
        <v>157</v>
      </c>
      <c r="C158" t="s">
        <v>539</v>
      </c>
      <c r="D158" t="s">
        <v>219</v>
      </c>
      <c r="E158" t="s">
        <v>545</v>
      </c>
      <c r="F158" t="s">
        <v>546</v>
      </c>
      <c r="N158">
        <v>48.279865483485501</v>
      </c>
      <c r="O158">
        <v>59.46752755651513</v>
      </c>
      <c r="P158">
        <v>57.991800115099593</v>
      </c>
      <c r="Q158">
        <v>60.475650001337449</v>
      </c>
      <c r="R158">
        <v>71.154703238997271</v>
      </c>
      <c r="S158">
        <v>79.157487922228199</v>
      </c>
      <c r="T158">
        <v>90.100193666196319</v>
      </c>
      <c r="U158">
        <v>84.597648924549375</v>
      </c>
      <c r="V158">
        <v>128.15103196437335</v>
      </c>
      <c r="W158">
        <v>142.37688543534233</v>
      </c>
      <c r="X158">
        <v>156.40282702978951</v>
      </c>
      <c r="Y158">
        <v>178.98544216132623</v>
      </c>
      <c r="Z158">
        <v>229.34020955509766</v>
      </c>
      <c r="AA158">
        <v>248.18893368143094</v>
      </c>
      <c r="AB158">
        <v>212.73260992499232</v>
      </c>
      <c r="AC158">
        <v>180.53818887004059</v>
      </c>
      <c r="AD158">
        <v>172.03203350180189</v>
      </c>
      <c r="AE158">
        <v>160.25284277798747</v>
      </c>
      <c r="AF158">
        <v>177.75991632921691</v>
      </c>
      <c r="AG158">
        <v>232.82530373310172</v>
      </c>
      <c r="AH158">
        <v>259.13391584577914</v>
      </c>
      <c r="AI158">
        <v>265.14030799691119</v>
      </c>
      <c r="AJ158">
        <v>262.56859772705934</v>
      </c>
      <c r="AK158">
        <v>316.81659409027219</v>
      </c>
      <c r="AL158">
        <v>314.83699941653714</v>
      </c>
      <c r="AM158">
        <v>319.19141198499477</v>
      </c>
      <c r="AN158">
        <v>309.51507797466718</v>
      </c>
      <c r="AO158">
        <v>222.57679789164186</v>
      </c>
      <c r="AP158">
        <v>281.78868111845873</v>
      </c>
      <c r="AQ158">
        <v>282.08134399161042</v>
      </c>
      <c r="AR158">
        <v>266.66804699259859</v>
      </c>
      <c r="AS158">
        <v>281.32212743506096</v>
      </c>
      <c r="AT158">
        <v>322.53868000466724</v>
      </c>
      <c r="AU158">
        <v>269.34838291651653</v>
      </c>
      <c r="AV158">
        <v>306.84732372870894</v>
      </c>
      <c r="AW158">
        <v>334.20240159012803</v>
      </c>
      <c r="AX158">
        <v>391.79128007068732</v>
      </c>
      <c r="AY158">
        <v>439.35729244757908</v>
      </c>
      <c r="AZ158">
        <v>487.94025563783634</v>
      </c>
      <c r="BA158">
        <v>521.64257962644615</v>
      </c>
      <c r="BB158">
        <v>595.63683188032292</v>
      </c>
      <c r="BC158">
        <v>689.67842275714827</v>
      </c>
      <c r="BD158">
        <v>697.01531235732455</v>
      </c>
      <c r="BE158">
        <v>708.37076324741906</v>
      </c>
      <c r="BF158">
        <v>835.08890975974748</v>
      </c>
      <c r="BG158">
        <v>777.34768675947601</v>
      </c>
      <c r="BH158">
        <v>777.60591388978867</v>
      </c>
      <c r="BI158">
        <v>825.57299148726077</v>
      </c>
      <c r="BJ158">
        <v>729.72053384647404</v>
      </c>
      <c r="BK158">
        <v>780.50711087830587</v>
      </c>
      <c r="BN158">
        <f t="shared" si="18"/>
        <v>226</v>
      </c>
      <c r="BO158">
        <f>VLOOKUP(A158,RUR.POP!$A$1:$BJ$265,62,FALSE)</f>
        <v>10673997</v>
      </c>
      <c r="BP158" t="str">
        <f t="shared" si="19"/>
        <v/>
      </c>
      <c r="BQ158" t="str">
        <f t="shared" si="20"/>
        <v/>
      </c>
      <c r="BR158">
        <f t="shared" si="21"/>
        <v>269.34838291651653</v>
      </c>
      <c r="BS158" t="str">
        <f t="shared" si="22"/>
        <v>Mali</v>
      </c>
      <c r="BU158">
        <f t="shared" si="23"/>
        <v>835.08890975974748</v>
      </c>
      <c r="BV158">
        <f t="shared" si="24"/>
        <v>52</v>
      </c>
      <c r="BW158">
        <f t="shared" si="25"/>
        <v>2011</v>
      </c>
    </row>
    <row r="159" spans="1:75">
      <c r="A159" t="s">
        <v>218</v>
      </c>
      <c r="B159">
        <f t="shared" si="26"/>
        <v>158</v>
      </c>
      <c r="C159" t="s">
        <v>539</v>
      </c>
      <c r="D159" t="s">
        <v>217</v>
      </c>
      <c r="E159" t="s">
        <v>545</v>
      </c>
      <c r="F159" t="s">
        <v>546</v>
      </c>
      <c r="Q159">
        <v>828.42168033595931</v>
      </c>
      <c r="R159">
        <v>874.06633559589761</v>
      </c>
      <c r="S159">
        <v>975.75880087595453</v>
      </c>
      <c r="T159">
        <v>1143.6202030952775</v>
      </c>
      <c r="U159">
        <v>1245.3612249014268</v>
      </c>
      <c r="V159">
        <v>1560.1121535752195</v>
      </c>
      <c r="W159">
        <v>1726.5594484530254</v>
      </c>
      <c r="X159">
        <v>2037.8973369781227</v>
      </c>
      <c r="Y159">
        <v>2558.7402553293828</v>
      </c>
      <c r="Z159">
        <v>3195.5525857476914</v>
      </c>
      <c r="AA159">
        <v>3948.4031261497635</v>
      </c>
      <c r="AB159">
        <v>3898.2430374390519</v>
      </c>
      <c r="AC159">
        <v>3788.0506324064586</v>
      </c>
      <c r="AD159">
        <v>3527.0400001399421</v>
      </c>
      <c r="AE159">
        <v>3332.8853568225632</v>
      </c>
      <c r="AF159">
        <v>3322.4212829917033</v>
      </c>
      <c r="AG159">
        <v>4194.6539392483191</v>
      </c>
      <c r="AH159">
        <v>5083.669139206303</v>
      </c>
      <c r="AI159">
        <v>5814.3647713052324</v>
      </c>
      <c r="AJ159">
        <v>6040.6098622594463</v>
      </c>
      <c r="AK159">
        <v>7191.9236025961745</v>
      </c>
      <c r="AL159">
        <v>7558.2773825748545</v>
      </c>
      <c r="AM159">
        <v>8220.245517679401</v>
      </c>
      <c r="AN159">
        <v>7296.3101435538856</v>
      </c>
      <c r="AO159">
        <v>8000.5180045223206</v>
      </c>
      <c r="AP159">
        <v>9114.3580652134242</v>
      </c>
      <c r="AQ159">
        <v>9397.8009183472368</v>
      </c>
      <c r="AR159">
        <v>9679.8828569777543</v>
      </c>
      <c r="AS159">
        <v>10183.675989707735</v>
      </c>
      <c r="AT159">
        <v>10648.988896011528</v>
      </c>
      <c r="AU159">
        <v>11039.056507451069</v>
      </c>
      <c r="AV159">
        <v>11021.786355464112</v>
      </c>
      <c r="AW159">
        <v>11843.939020056343</v>
      </c>
      <c r="AX159">
        <v>13689.989987990983</v>
      </c>
      <c r="AY159">
        <v>15109.054968395925</v>
      </c>
      <c r="AZ159">
        <v>15835.346668788297</v>
      </c>
      <c r="BA159">
        <v>16671.567199263762</v>
      </c>
      <c r="BB159">
        <v>19375.569601362982</v>
      </c>
      <c r="BC159">
        <v>21928.700674056243</v>
      </c>
      <c r="BD159">
        <v>20675.582586206434</v>
      </c>
      <c r="BE159">
        <v>21087.794693103646</v>
      </c>
      <c r="BF159">
        <v>22821.840697289557</v>
      </c>
      <c r="BG159">
        <v>21930.808357655198</v>
      </c>
      <c r="BH159">
        <v>23930.188081880387</v>
      </c>
      <c r="BI159">
        <v>26180.92598524112</v>
      </c>
      <c r="BJ159">
        <v>23819.46359622417</v>
      </c>
      <c r="BK159">
        <v>25058.170605581487</v>
      </c>
      <c r="BN159">
        <f t="shared" si="18"/>
        <v>57</v>
      </c>
      <c r="BO159">
        <f>VLOOKUP(A159,RUR.POP!$A$1:$BJ$265,62,FALSE)</f>
        <v>19536</v>
      </c>
      <c r="BP159" t="str">
        <f t="shared" si="19"/>
        <v/>
      </c>
      <c r="BQ159" t="str">
        <f t="shared" si="20"/>
        <v/>
      </c>
      <c r="BR159">
        <f t="shared" si="21"/>
        <v>11039.056507451069</v>
      </c>
      <c r="BS159" t="str">
        <f t="shared" si="22"/>
        <v>Malta</v>
      </c>
      <c r="BU159">
        <f t="shared" si="23"/>
        <v>26180.92598524112</v>
      </c>
      <c r="BV159">
        <f t="shared" si="24"/>
        <v>55</v>
      </c>
      <c r="BW159">
        <f t="shared" si="25"/>
        <v>2014</v>
      </c>
    </row>
    <row r="160" spans="1:75">
      <c r="A160" t="s">
        <v>216</v>
      </c>
      <c r="B160">
        <f t="shared" si="26"/>
        <v>159</v>
      </c>
      <c r="C160" t="s">
        <v>539</v>
      </c>
      <c r="D160" t="s">
        <v>215</v>
      </c>
      <c r="E160" t="s">
        <v>545</v>
      </c>
      <c r="F160" t="s">
        <v>546</v>
      </c>
      <c r="AU160">
        <v>193.1874804419235</v>
      </c>
      <c r="AV160">
        <v>138.92492754949822</v>
      </c>
      <c r="AW160">
        <v>143.77600512000365</v>
      </c>
      <c r="AX160">
        <v>219.78232597581587</v>
      </c>
      <c r="AY160">
        <v>219.8156688104977</v>
      </c>
      <c r="AZ160">
        <v>247.24270062068641</v>
      </c>
      <c r="BA160">
        <v>296.90072838891717</v>
      </c>
      <c r="BB160">
        <v>410.45000013933321</v>
      </c>
      <c r="BC160">
        <v>643.95137028855368</v>
      </c>
      <c r="BD160">
        <v>741.07771159019444</v>
      </c>
      <c r="BE160">
        <v>987.73658320217021</v>
      </c>
      <c r="BF160">
        <v>1186.4239373894468</v>
      </c>
      <c r="BG160">
        <v>1171.5082574597377</v>
      </c>
      <c r="BH160">
        <v>1168.8039467269796</v>
      </c>
      <c r="BI160">
        <v>1262.8937816753255</v>
      </c>
      <c r="BJ160">
        <v>1194.5901367344859</v>
      </c>
      <c r="BK160">
        <v>1275.0176081483446</v>
      </c>
      <c r="BN160">
        <f t="shared" si="18"/>
        <v>237</v>
      </c>
      <c r="BO160">
        <f>VLOOKUP(A160,RUR.POP!$A$1:$BJ$265,62,FALSE)</f>
        <v>34560493</v>
      </c>
      <c r="BP160">
        <f t="shared" si="19"/>
        <v>237</v>
      </c>
      <c r="BQ160">
        <f t="shared" si="20"/>
        <v>25</v>
      </c>
      <c r="BR160">
        <f t="shared" si="21"/>
        <v>193.1874804419235</v>
      </c>
      <c r="BS160" t="str">
        <f t="shared" si="22"/>
        <v>Myanmar</v>
      </c>
      <c r="BU160">
        <f t="shared" si="23"/>
        <v>1275.0176081483446</v>
      </c>
      <c r="BV160">
        <f t="shared" si="24"/>
        <v>57</v>
      </c>
      <c r="BW160">
        <f t="shared" si="25"/>
        <v>2016</v>
      </c>
    </row>
    <row r="161" spans="1:75">
      <c r="A161" t="s">
        <v>214</v>
      </c>
      <c r="B161">
        <f t="shared" si="26"/>
        <v>160</v>
      </c>
      <c r="C161" t="s">
        <v>536</v>
      </c>
      <c r="D161" t="s">
        <v>213</v>
      </c>
      <c r="E161" t="s">
        <v>545</v>
      </c>
      <c r="F161" t="s">
        <v>546</v>
      </c>
      <c r="AN161">
        <v>1193.132503701285</v>
      </c>
      <c r="AO161">
        <v>1197.7595784640628</v>
      </c>
      <c r="AP161">
        <v>1337.7038774986281</v>
      </c>
      <c r="AQ161">
        <v>1519.7327592797737</v>
      </c>
      <c r="AR161">
        <v>1529.9328497029346</v>
      </c>
      <c r="AS161">
        <v>1522.974294266309</v>
      </c>
      <c r="AT161">
        <v>1580.4979723733479</v>
      </c>
      <c r="AU161">
        <v>1607.8902453317326</v>
      </c>
      <c r="AV161">
        <v>1634.3266363960342</v>
      </c>
      <c r="AW161">
        <v>1559.0517329946913</v>
      </c>
      <c r="AX161">
        <v>1728.6450405262131</v>
      </c>
      <c r="AY161">
        <v>1945.8541975496607</v>
      </c>
      <c r="AZ161">
        <v>2255.1791232487672</v>
      </c>
      <c r="BA161">
        <v>2573.9395689131379</v>
      </c>
      <c r="BB161">
        <v>3115.5076260325686</v>
      </c>
      <c r="BC161">
        <v>3788.4038021045299</v>
      </c>
      <c r="BD161">
        <v>3580.6531588456155</v>
      </c>
      <c r="BE161">
        <v>4061.413671212862</v>
      </c>
      <c r="BF161">
        <v>4614.8105311331519</v>
      </c>
      <c r="BG161">
        <v>4790.8621732263664</v>
      </c>
      <c r="BH161">
        <v>4615.9822372412827</v>
      </c>
      <c r="BI161">
        <v>4373.8280629872534</v>
      </c>
      <c r="BJ161">
        <v>3933.9501054005809</v>
      </c>
      <c r="BN161">
        <f t="shared" si="18"/>
        <v>138</v>
      </c>
      <c r="BO161">
        <f>VLOOKUP(A161,RUR.POP!$A$1:$BJ$265,62,FALSE)</f>
        <v>146412366</v>
      </c>
      <c r="BP161" t="str">
        <f t="shared" si="19"/>
        <v/>
      </c>
      <c r="BQ161" t="str">
        <f t="shared" si="20"/>
        <v/>
      </c>
      <c r="BR161">
        <f t="shared" si="21"/>
        <v>1607.8902453317326</v>
      </c>
      <c r="BS161" t="str">
        <f t="shared" si="22"/>
        <v>Middle East &amp; North Africa (excluding high income)</v>
      </c>
      <c r="BU161">
        <f t="shared" si="23"/>
        <v>4790.8621732263664</v>
      </c>
      <c r="BV161">
        <f t="shared" si="24"/>
        <v>53</v>
      </c>
      <c r="BW161">
        <f t="shared" si="25"/>
        <v>2012</v>
      </c>
    </row>
    <row r="162" spans="1:75">
      <c r="A162" t="s">
        <v>212</v>
      </c>
      <c r="B162">
        <f t="shared" si="26"/>
        <v>161</v>
      </c>
      <c r="C162" t="s">
        <v>539</v>
      </c>
      <c r="D162" t="s">
        <v>211</v>
      </c>
      <c r="E162" t="s">
        <v>545</v>
      </c>
      <c r="F162" t="s">
        <v>546</v>
      </c>
      <c r="AU162">
        <v>1627.0428933387072</v>
      </c>
      <c r="AV162">
        <v>1909.5839571783106</v>
      </c>
      <c r="AW162">
        <v>2106.2432740634026</v>
      </c>
      <c r="AX162">
        <v>2789.107349713046</v>
      </c>
      <c r="AY162">
        <v>3380.1995346967688</v>
      </c>
      <c r="AZ162">
        <v>3674.6179242796979</v>
      </c>
      <c r="BA162">
        <v>4383.5950970820095</v>
      </c>
      <c r="BB162">
        <v>5957.1456931201001</v>
      </c>
      <c r="BC162">
        <v>7325.703474051842</v>
      </c>
      <c r="BD162">
        <v>6698.0794386239595</v>
      </c>
      <c r="BE162">
        <v>6682.2811577457469</v>
      </c>
      <c r="BF162">
        <v>7318.7424485411657</v>
      </c>
      <c r="BG162">
        <v>6586.719208987799</v>
      </c>
      <c r="BH162">
        <v>7186.4297868215435</v>
      </c>
      <c r="BI162">
        <v>7378.3452890294802</v>
      </c>
      <c r="BJ162">
        <v>6461.1925542662657</v>
      </c>
      <c r="BK162">
        <v>6701.0000802424147</v>
      </c>
      <c r="BN162">
        <f t="shared" si="18"/>
        <v>135</v>
      </c>
      <c r="BO162">
        <f>VLOOKUP(A162,RUR.POP!$A$1:$BJ$265,62,FALSE)</f>
        <v>222812</v>
      </c>
      <c r="BP162" t="str">
        <f t="shared" si="19"/>
        <v/>
      </c>
      <c r="BQ162" t="str">
        <f t="shared" si="20"/>
        <v/>
      </c>
      <c r="BR162">
        <f t="shared" si="21"/>
        <v>1627.0428933387072</v>
      </c>
      <c r="BS162" t="str">
        <f t="shared" si="22"/>
        <v>Montenegro</v>
      </c>
      <c r="BU162">
        <f t="shared" si="23"/>
        <v>7378.3452890294802</v>
      </c>
      <c r="BV162">
        <f t="shared" si="24"/>
        <v>55</v>
      </c>
      <c r="BW162">
        <f t="shared" si="25"/>
        <v>2014</v>
      </c>
    </row>
    <row r="163" spans="1:75">
      <c r="A163" t="s">
        <v>210</v>
      </c>
      <c r="B163">
        <f t="shared" si="26"/>
        <v>162</v>
      </c>
      <c r="C163" t="s">
        <v>539</v>
      </c>
      <c r="D163" t="s">
        <v>209</v>
      </c>
      <c r="E163" t="s">
        <v>545</v>
      </c>
      <c r="F163" t="s">
        <v>546</v>
      </c>
      <c r="AB163">
        <v>1332.6405630309062</v>
      </c>
      <c r="AC163">
        <v>1435.7670965976968</v>
      </c>
      <c r="AD163">
        <v>1495.0157487282547</v>
      </c>
      <c r="AE163">
        <v>1121.664163669305</v>
      </c>
      <c r="AF163">
        <v>1137.6903538772692</v>
      </c>
      <c r="AG163">
        <v>1465.4484023837701</v>
      </c>
      <c r="AH163">
        <v>1485.539626123089</v>
      </c>
      <c r="AI163">
        <v>1533.4450392095121</v>
      </c>
      <c r="AJ163">
        <v>1670.6928699005327</v>
      </c>
      <c r="AK163">
        <v>1172.4430658220951</v>
      </c>
      <c r="AL163">
        <v>1072.6358351912875</v>
      </c>
      <c r="AM163">
        <v>587.30139926318998</v>
      </c>
      <c r="AN163">
        <v>339.51998681273113</v>
      </c>
      <c r="AO163">
        <v>405.97181149078273</v>
      </c>
      <c r="AP163">
        <v>631.91486534319176</v>
      </c>
      <c r="AQ163">
        <v>580.91109489120367</v>
      </c>
      <c r="AR163">
        <v>505.60291597918842</v>
      </c>
      <c r="AS163">
        <v>477.34972935795241</v>
      </c>
      <c r="AT163">
        <v>445.006943416605</v>
      </c>
      <c r="AU163">
        <v>474.21333608612719</v>
      </c>
      <c r="AV163">
        <v>524.01459238892528</v>
      </c>
      <c r="AW163">
        <v>571.50188302626782</v>
      </c>
      <c r="AX163">
        <v>646.05612949795523</v>
      </c>
      <c r="AY163">
        <v>797.8377432266077</v>
      </c>
      <c r="AZ163">
        <v>998.82266710265424</v>
      </c>
      <c r="BA163">
        <v>1334.6518961262896</v>
      </c>
      <c r="BB163">
        <v>1634.0814313968954</v>
      </c>
      <c r="BC163">
        <v>2139.6256308641059</v>
      </c>
      <c r="BD163">
        <v>1717.8987612997396</v>
      </c>
      <c r="BE163">
        <v>2650.3536590072954</v>
      </c>
      <c r="BF163">
        <v>3769.5952550518869</v>
      </c>
      <c r="BG163">
        <v>4368.0822475510804</v>
      </c>
      <c r="BH163">
        <v>4385.3793546884554</v>
      </c>
      <c r="BI163">
        <v>4181.5833210634983</v>
      </c>
      <c r="BJ163">
        <v>3944.180038722508</v>
      </c>
      <c r="BK163">
        <v>3686.4516981052366</v>
      </c>
      <c r="BN163">
        <f t="shared" si="18"/>
        <v>197</v>
      </c>
      <c r="BO163">
        <f>VLOOKUP(A163,RUR.POP!$A$1:$BJ$265,62,FALSE)</f>
        <v>822756</v>
      </c>
      <c r="BP163" t="str">
        <f t="shared" si="19"/>
        <v/>
      </c>
      <c r="BQ163" t="str">
        <f t="shared" si="20"/>
        <v/>
      </c>
      <c r="BR163">
        <f t="shared" si="21"/>
        <v>474.21333608612719</v>
      </c>
      <c r="BS163" t="str">
        <f t="shared" si="22"/>
        <v>Mongolia</v>
      </c>
      <c r="BU163">
        <f t="shared" si="23"/>
        <v>4385.3793546884554</v>
      </c>
      <c r="BV163">
        <f t="shared" si="24"/>
        <v>54</v>
      </c>
      <c r="BW163">
        <f t="shared" si="25"/>
        <v>2013</v>
      </c>
    </row>
    <row r="164" spans="1:75">
      <c r="A164" t="s">
        <v>208</v>
      </c>
      <c r="B164">
        <f t="shared" si="26"/>
        <v>163</v>
      </c>
      <c r="C164" t="s">
        <v>539</v>
      </c>
      <c r="D164" t="s">
        <v>207</v>
      </c>
      <c r="E164" t="s">
        <v>545</v>
      </c>
      <c r="F164" t="s">
        <v>546</v>
      </c>
      <c r="AW164">
        <v>18672.832773439204</v>
      </c>
      <c r="AX164">
        <v>18376.790958440866</v>
      </c>
      <c r="AY164">
        <v>18427.424881592375</v>
      </c>
      <c r="AZ164">
        <v>16644.703815261044</v>
      </c>
      <c r="BA164">
        <v>16048.502139800285</v>
      </c>
      <c r="BB164">
        <v>15761.262245223732</v>
      </c>
      <c r="BC164">
        <v>16350.054848426807</v>
      </c>
      <c r="BD164">
        <v>14279.555986636491</v>
      </c>
      <c r="BE164">
        <v>14681.0230780538</v>
      </c>
      <c r="BF164">
        <v>13628.081656936749</v>
      </c>
      <c r="BG164">
        <v>13980.416247812651</v>
      </c>
      <c r="BH164">
        <v>14434.821230290918</v>
      </c>
      <c r="BI164">
        <v>15348.461481971066</v>
      </c>
      <c r="BJ164">
        <v>16819.906596614128</v>
      </c>
      <c r="BN164" t="str">
        <f t="shared" si="18"/>
        <v/>
      </c>
      <c r="BO164">
        <f>VLOOKUP(A164,RUR.POP!$A$1:$BJ$265,62,FALSE)</f>
        <v>5938</v>
      </c>
      <c r="BP164" t="str">
        <f t="shared" si="19"/>
        <v/>
      </c>
      <c r="BQ164" t="str">
        <f t="shared" si="20"/>
        <v/>
      </c>
      <c r="BR164">
        <f t="shared" si="21"/>
        <v>0</v>
      </c>
      <c r="BS164" t="str">
        <f t="shared" si="22"/>
        <v>Northern Mariana Islands</v>
      </c>
      <c r="BU164">
        <f t="shared" si="23"/>
        <v>18672.832773439204</v>
      </c>
      <c r="BV164">
        <f t="shared" si="24"/>
        <v>43</v>
      </c>
      <c r="BW164">
        <f t="shared" si="25"/>
        <v>2002</v>
      </c>
    </row>
    <row r="165" spans="1:75">
      <c r="A165" t="s">
        <v>206</v>
      </c>
      <c r="B165">
        <f t="shared" si="26"/>
        <v>164</v>
      </c>
      <c r="C165" t="s">
        <v>539</v>
      </c>
      <c r="D165" t="s">
        <v>205</v>
      </c>
      <c r="E165" t="s">
        <v>545</v>
      </c>
      <c r="F165" t="s">
        <v>546</v>
      </c>
      <c r="AA165">
        <v>297.61888294959329</v>
      </c>
      <c r="AB165">
        <v>291.52539168075981</v>
      </c>
      <c r="AC165">
        <v>291.08721278743252</v>
      </c>
      <c r="AD165">
        <v>255.68849812767894</v>
      </c>
      <c r="AE165">
        <v>262.6598689110379</v>
      </c>
      <c r="AF165">
        <v>343.19945663592136</v>
      </c>
      <c r="AG165">
        <v>402.56545048400295</v>
      </c>
      <c r="AH165">
        <v>180.79582472016062</v>
      </c>
      <c r="AI165">
        <v>161.0123545473046</v>
      </c>
      <c r="AJ165">
        <v>177.19972921350623</v>
      </c>
      <c r="AK165">
        <v>189.62453821633287</v>
      </c>
      <c r="AL165">
        <v>240.12427469730113</v>
      </c>
      <c r="AM165">
        <v>162.82695982036279</v>
      </c>
      <c r="AN165">
        <v>163.61439366018232</v>
      </c>
      <c r="AO165">
        <v>161.70488090440392</v>
      </c>
      <c r="AP165">
        <v>160.01761769549537</v>
      </c>
      <c r="AQ165">
        <v>216.8754283479349</v>
      </c>
      <c r="AR165">
        <v>253.10964777998572</v>
      </c>
      <c r="AS165">
        <v>284.3732910187349</v>
      </c>
      <c r="AT165">
        <v>301.53947198876256</v>
      </c>
      <c r="AU165">
        <v>277.64865909559882</v>
      </c>
      <c r="AV165">
        <v>256.44148719841297</v>
      </c>
      <c r="AW165">
        <v>262.88405513100315</v>
      </c>
      <c r="AX165">
        <v>283.89115877919619</v>
      </c>
      <c r="AY165">
        <v>336.33181451698147</v>
      </c>
      <c r="AZ165">
        <v>369.15453587233912</v>
      </c>
      <c r="BA165">
        <v>385.75671414708194</v>
      </c>
      <c r="BB165">
        <v>422.1461573341636</v>
      </c>
      <c r="BC165">
        <v>503.12771087285512</v>
      </c>
      <c r="BD165">
        <v>463.85261798106552</v>
      </c>
      <c r="BE165">
        <v>419.22581494268525</v>
      </c>
      <c r="BF165">
        <v>526.53135166406844</v>
      </c>
      <c r="BG165">
        <v>566.05138725533766</v>
      </c>
      <c r="BH165">
        <v>605.98560808136642</v>
      </c>
      <c r="BI165">
        <v>623.28711414629595</v>
      </c>
      <c r="BJ165">
        <v>528.31255971365465</v>
      </c>
      <c r="BK165">
        <v>382.06933042564401</v>
      </c>
      <c r="BN165">
        <f t="shared" si="18"/>
        <v>225</v>
      </c>
      <c r="BO165">
        <f>VLOOKUP(A165,RUR.POP!$A$1:$BJ$265,62,FALSE)</f>
        <v>19457590</v>
      </c>
      <c r="BP165" t="str">
        <f t="shared" si="19"/>
        <v/>
      </c>
      <c r="BQ165" t="str">
        <f t="shared" si="20"/>
        <v/>
      </c>
      <c r="BR165">
        <f t="shared" si="21"/>
        <v>277.64865909559882</v>
      </c>
      <c r="BS165" t="str">
        <f t="shared" si="22"/>
        <v>Mozambique</v>
      </c>
      <c r="BU165">
        <f t="shared" si="23"/>
        <v>623.28711414629595</v>
      </c>
      <c r="BV165">
        <f t="shared" si="24"/>
        <v>55</v>
      </c>
      <c r="BW165">
        <f t="shared" si="25"/>
        <v>2014</v>
      </c>
    </row>
    <row r="166" spans="1:75">
      <c r="A166" t="s">
        <v>204</v>
      </c>
      <c r="B166">
        <f t="shared" si="26"/>
        <v>165</v>
      </c>
      <c r="C166" t="s">
        <v>539</v>
      </c>
      <c r="D166" t="s">
        <v>203</v>
      </c>
      <c r="E166" t="s">
        <v>545</v>
      </c>
      <c r="F166" t="s">
        <v>546</v>
      </c>
      <c r="G166">
        <v>107.91502676781805</v>
      </c>
      <c r="H166">
        <v>121.9696782779211</v>
      </c>
      <c r="I166">
        <v>122.25227029372145</v>
      </c>
      <c r="J166">
        <v>121.57629443723607</v>
      </c>
      <c r="K166">
        <v>157.61104118217645</v>
      </c>
      <c r="L166">
        <v>174.09608873180608</v>
      </c>
      <c r="M166">
        <v>176.47894162148773</v>
      </c>
      <c r="N166">
        <v>181.72034770099501</v>
      </c>
      <c r="O166">
        <v>194.44305028802705</v>
      </c>
      <c r="P166">
        <v>178.9259649395722</v>
      </c>
      <c r="Q166">
        <v>182.21498467133122</v>
      </c>
      <c r="R166">
        <v>191.9356585167061</v>
      </c>
      <c r="S166">
        <v>217.58804010059495</v>
      </c>
      <c r="T166">
        <v>266.16061452669948</v>
      </c>
      <c r="U166">
        <v>321.3321701289056</v>
      </c>
      <c r="V166">
        <v>358.18584281446891</v>
      </c>
      <c r="W166">
        <v>383.46162622167185</v>
      </c>
      <c r="X166">
        <v>384.12786768923917</v>
      </c>
      <c r="Y166">
        <v>375.87637585129875</v>
      </c>
      <c r="Z166">
        <v>432.08712506889913</v>
      </c>
      <c r="AA166">
        <v>462.1917639620479</v>
      </c>
      <c r="AB166">
        <v>473.73277600301782</v>
      </c>
      <c r="AC166">
        <v>461.63518028383317</v>
      </c>
      <c r="AD166">
        <v>471.37443434550943</v>
      </c>
      <c r="AE166">
        <v>422.43854694535787</v>
      </c>
      <c r="AF166">
        <v>385.99789428317001</v>
      </c>
      <c r="AG166">
        <v>441.15991222347174</v>
      </c>
      <c r="AH166">
        <v>486.28073307154904</v>
      </c>
      <c r="AI166">
        <v>497.85570034596196</v>
      </c>
      <c r="AJ166">
        <v>496.71786386561575</v>
      </c>
      <c r="AK166">
        <v>502.23175278739336</v>
      </c>
      <c r="AL166">
        <v>692.34964764103836</v>
      </c>
      <c r="AM166">
        <v>683.83377399219364</v>
      </c>
      <c r="AN166">
        <v>568.21079794424043</v>
      </c>
      <c r="AO166">
        <v>581.90983427211245</v>
      </c>
      <c r="AP166">
        <v>608.18697468629864</v>
      </c>
      <c r="AQ166">
        <v>601.77346537780022</v>
      </c>
      <c r="AR166">
        <v>567.22284659832212</v>
      </c>
      <c r="AS166">
        <v>539.42535983446862</v>
      </c>
      <c r="AT166">
        <v>534.71594442526293</v>
      </c>
      <c r="AU166">
        <v>477.47610235860344</v>
      </c>
      <c r="AV166">
        <v>464.22975801836651</v>
      </c>
      <c r="AW166">
        <v>460.95423218198488</v>
      </c>
      <c r="AX166">
        <v>528.58066134066655</v>
      </c>
      <c r="AY166">
        <v>602.54728598323277</v>
      </c>
      <c r="AZ166">
        <v>697.74519886044527</v>
      </c>
      <c r="BA166">
        <v>944.13048505278073</v>
      </c>
      <c r="BB166">
        <v>1013.3102795244315</v>
      </c>
      <c r="BC166">
        <v>1167.5356894375836</v>
      </c>
      <c r="BD166">
        <v>1046.8380508650537</v>
      </c>
      <c r="BE166">
        <v>1203.3836748550989</v>
      </c>
      <c r="BF166">
        <v>1393.2615931438208</v>
      </c>
      <c r="BG166">
        <v>1364.2837450222419</v>
      </c>
      <c r="BH166">
        <v>1450.5780380708197</v>
      </c>
      <c r="BI166">
        <v>1326.668802063409</v>
      </c>
      <c r="BJ166">
        <v>1158.2564687800357</v>
      </c>
      <c r="BK166">
        <v>1077.556136261627</v>
      </c>
      <c r="BN166">
        <f t="shared" si="18"/>
        <v>195</v>
      </c>
      <c r="BO166">
        <f>VLOOKUP(A166,RUR.POP!$A$1:$BJ$265,62,FALSE)</f>
        <v>1701225</v>
      </c>
      <c r="BP166" t="str">
        <f t="shared" si="19"/>
        <v/>
      </c>
      <c r="BQ166" t="str">
        <f t="shared" si="20"/>
        <v/>
      </c>
      <c r="BR166">
        <f t="shared" si="21"/>
        <v>477.47610235860344</v>
      </c>
      <c r="BS166" t="str">
        <f t="shared" si="22"/>
        <v>Mauritania</v>
      </c>
      <c r="BU166">
        <f t="shared" si="23"/>
        <v>1450.5780380708197</v>
      </c>
      <c r="BV166">
        <f t="shared" si="24"/>
        <v>54</v>
      </c>
      <c r="BW166">
        <f t="shared" si="25"/>
        <v>2013</v>
      </c>
    </row>
    <row r="167" spans="1:75">
      <c r="A167" t="s">
        <v>202</v>
      </c>
      <c r="B167">
        <f t="shared" si="26"/>
        <v>166</v>
      </c>
      <c r="C167" t="s">
        <v>539</v>
      </c>
      <c r="D167" t="s">
        <v>201</v>
      </c>
      <c r="E167" t="s">
        <v>545</v>
      </c>
      <c r="F167" t="s">
        <v>546</v>
      </c>
      <c r="W167">
        <v>779.90713189686107</v>
      </c>
      <c r="X167">
        <v>897.67041360689416</v>
      </c>
      <c r="Y167">
        <v>1092.2677443801499</v>
      </c>
      <c r="Z167">
        <v>1280.3924455493909</v>
      </c>
      <c r="AA167">
        <v>1176.4980536669848</v>
      </c>
      <c r="AB167">
        <v>1170.0534204181083</v>
      </c>
      <c r="AC167">
        <v>1091.099713928093</v>
      </c>
      <c r="AD167">
        <v>1093.009079286468</v>
      </c>
      <c r="AE167">
        <v>1032.3127308562478</v>
      </c>
      <c r="AF167">
        <v>1058.9048348987214</v>
      </c>
      <c r="AG167">
        <v>1428.5329211312671</v>
      </c>
      <c r="AH167">
        <v>1822.9779642476856</v>
      </c>
      <c r="AI167">
        <v>2054.6437467087999</v>
      </c>
      <c r="AJ167">
        <v>2084.2578051925234</v>
      </c>
      <c r="AK167">
        <v>2506.1793122670806</v>
      </c>
      <c r="AL167">
        <v>2669.3277004061142</v>
      </c>
      <c r="AM167">
        <v>2973.206977424386</v>
      </c>
      <c r="AN167">
        <v>2973.7978209964263</v>
      </c>
      <c r="AO167">
        <v>3197.3310236795746</v>
      </c>
      <c r="AP167">
        <v>3599.5552019296106</v>
      </c>
      <c r="AQ167">
        <v>3899.4351924499647</v>
      </c>
      <c r="AR167">
        <v>3646.630625990012</v>
      </c>
      <c r="AS167">
        <v>3593.2340808954723</v>
      </c>
      <c r="AT167">
        <v>3651.2322864797584</v>
      </c>
      <c r="AU167">
        <v>3861.0324142932882</v>
      </c>
      <c r="AV167">
        <v>3792.1821524998677</v>
      </c>
      <c r="AW167">
        <v>3957.5129057147942</v>
      </c>
      <c r="AX167">
        <v>4623.3476417455513</v>
      </c>
      <c r="AY167">
        <v>5229.876738230947</v>
      </c>
      <c r="AZ167">
        <v>5116.0454238395623</v>
      </c>
      <c r="BA167">
        <v>5695.9693270492844</v>
      </c>
      <c r="BB167">
        <v>6574.6543381149295</v>
      </c>
      <c r="BC167">
        <v>8030.0630053730374</v>
      </c>
      <c r="BD167">
        <v>7318.126409724222</v>
      </c>
      <c r="BE167">
        <v>8000.3764318215426</v>
      </c>
      <c r="BF167">
        <v>9197.0269715206105</v>
      </c>
      <c r="BG167">
        <v>9291.2276186189902</v>
      </c>
      <c r="BH167">
        <v>9637.0026500095792</v>
      </c>
      <c r="BI167">
        <v>10153.938218486741</v>
      </c>
      <c r="BJ167">
        <v>9252.1107242905146</v>
      </c>
      <c r="BK167">
        <v>9627.5957852235097</v>
      </c>
      <c r="BN167">
        <f t="shared" si="18"/>
        <v>95</v>
      </c>
      <c r="BO167">
        <f>VLOOKUP(A167,RUR.POP!$A$1:$BJ$265,62,FALSE)</f>
        <v>763795</v>
      </c>
      <c r="BP167" t="str">
        <f t="shared" si="19"/>
        <v/>
      </c>
      <c r="BQ167" t="str">
        <f t="shared" si="20"/>
        <v/>
      </c>
      <c r="BR167">
        <f t="shared" si="21"/>
        <v>3861.0324142932882</v>
      </c>
      <c r="BS167" t="str">
        <f t="shared" si="22"/>
        <v>Mauritius</v>
      </c>
      <c r="BU167">
        <f t="shared" si="23"/>
        <v>10153.938218486741</v>
      </c>
      <c r="BV167">
        <f t="shared" si="24"/>
        <v>55</v>
      </c>
      <c r="BW167">
        <f t="shared" si="25"/>
        <v>2014</v>
      </c>
    </row>
    <row r="168" spans="1:75">
      <c r="A168" t="s">
        <v>200</v>
      </c>
      <c r="B168">
        <f t="shared" si="26"/>
        <v>167</v>
      </c>
      <c r="C168" t="s">
        <v>539</v>
      </c>
      <c r="D168" t="s">
        <v>199</v>
      </c>
      <c r="E168" t="s">
        <v>545</v>
      </c>
      <c r="F168" t="s">
        <v>546</v>
      </c>
      <c r="G168">
        <v>45.034089326327567</v>
      </c>
      <c r="H168">
        <v>47.183528256115203</v>
      </c>
      <c r="I168">
        <v>48.387659731310649</v>
      </c>
      <c r="J168">
        <v>49.280562413263951</v>
      </c>
      <c r="K168">
        <v>49.134410007545362</v>
      </c>
      <c r="L168">
        <v>56.535765188699116</v>
      </c>
      <c r="M168">
        <v>62.624445176786935</v>
      </c>
      <c r="N168">
        <v>63.306538072684106</v>
      </c>
      <c r="O168">
        <v>56.092365692304668</v>
      </c>
      <c r="P168">
        <v>59.271651676654024</v>
      </c>
      <c r="Q168">
        <v>63.105472737206519</v>
      </c>
      <c r="R168">
        <v>77.270568106383394</v>
      </c>
      <c r="S168">
        <v>83.563124897979748</v>
      </c>
      <c r="T168">
        <v>88.914860146414924</v>
      </c>
      <c r="U168">
        <v>106.71021872788309</v>
      </c>
      <c r="V168">
        <v>115.85473581523055</v>
      </c>
      <c r="W168">
        <v>122.88643528522256</v>
      </c>
      <c r="X168">
        <v>143.27161899280887</v>
      </c>
      <c r="Y168">
        <v>163.42494225014536</v>
      </c>
      <c r="Z168">
        <v>176.78566379808538</v>
      </c>
      <c r="AA168">
        <v>200.81875730799274</v>
      </c>
      <c r="AB168">
        <v>195.60228589432688</v>
      </c>
      <c r="AC168">
        <v>181.98824842589391</v>
      </c>
      <c r="AD168">
        <v>183.62997745008943</v>
      </c>
      <c r="AE168">
        <v>175.17962480973162</v>
      </c>
      <c r="AF168">
        <v>156.88996238819846</v>
      </c>
      <c r="AG168">
        <v>155.22943516667954</v>
      </c>
      <c r="AH168">
        <v>145.69677502512127</v>
      </c>
      <c r="AI168">
        <v>159.77008142902295</v>
      </c>
      <c r="AJ168">
        <v>174.84982756858497</v>
      </c>
      <c r="AK168">
        <v>199.28727200947506</v>
      </c>
      <c r="AL168">
        <v>228.55523929914946</v>
      </c>
      <c r="AM168">
        <v>184.95187034711327</v>
      </c>
      <c r="AN168">
        <v>212.24656399105444</v>
      </c>
      <c r="AO168">
        <v>120.6292553608716</v>
      </c>
      <c r="AP168">
        <v>141.02752162867796</v>
      </c>
      <c r="AQ168">
        <v>225.62677595872569</v>
      </c>
      <c r="AR168">
        <v>256.5280662371452</v>
      </c>
      <c r="AS168">
        <v>163.53358888807881</v>
      </c>
      <c r="AT168">
        <v>160.79887678278254</v>
      </c>
      <c r="AU168">
        <v>153.25948723482651</v>
      </c>
      <c r="AV168">
        <v>146.76153972523483</v>
      </c>
      <c r="AW168">
        <v>290.97989768775471</v>
      </c>
      <c r="AX168">
        <v>260.10525169769539</v>
      </c>
      <c r="AY168">
        <v>274.2256294021181</v>
      </c>
      <c r="AZ168">
        <v>280.3673842267134</v>
      </c>
      <c r="BA168">
        <v>297.69712112590184</v>
      </c>
      <c r="BB168">
        <v>320.22272743981858</v>
      </c>
      <c r="BC168">
        <v>372.84267795587715</v>
      </c>
      <c r="BD168">
        <v>420.73796573771682</v>
      </c>
      <c r="BE168">
        <v>458.86817442766488</v>
      </c>
      <c r="BF168">
        <v>512.12540505543825</v>
      </c>
      <c r="BG168">
        <v>374.5018801927551</v>
      </c>
      <c r="BH168">
        <v>332.92230390431916</v>
      </c>
      <c r="BI168">
        <v>354.72539608893101</v>
      </c>
      <c r="BJ168">
        <v>362.65754435230525</v>
      </c>
      <c r="BK168">
        <v>300.79482511312875</v>
      </c>
      <c r="BN168">
        <f t="shared" si="18"/>
        <v>241</v>
      </c>
      <c r="BO168">
        <f>VLOOKUP(A168,RUR.POP!$A$1:$BJ$265,62,FALSE)</f>
        <v>15114787</v>
      </c>
      <c r="BP168" t="str">
        <f t="shared" si="19"/>
        <v/>
      </c>
      <c r="BQ168" t="str">
        <f t="shared" si="20"/>
        <v/>
      </c>
      <c r="BR168">
        <f t="shared" si="21"/>
        <v>153.25948723482651</v>
      </c>
      <c r="BS168" t="str">
        <f t="shared" si="22"/>
        <v>Malawi</v>
      </c>
      <c r="BU168">
        <f t="shared" si="23"/>
        <v>512.12540505543825</v>
      </c>
      <c r="BV168">
        <f t="shared" si="24"/>
        <v>52</v>
      </c>
      <c r="BW168">
        <f t="shared" si="25"/>
        <v>2011</v>
      </c>
    </row>
    <row r="169" spans="1:75">
      <c r="A169" t="s">
        <v>198</v>
      </c>
      <c r="B169">
        <f t="shared" si="26"/>
        <v>168</v>
      </c>
      <c r="C169" t="s">
        <v>539</v>
      </c>
      <c r="D169" t="s">
        <v>197</v>
      </c>
      <c r="E169" t="s">
        <v>545</v>
      </c>
      <c r="F169" t="s">
        <v>546</v>
      </c>
      <c r="G169">
        <v>234.91689290327224</v>
      </c>
      <c r="H169">
        <v>225.91644413369187</v>
      </c>
      <c r="I169">
        <v>230.24793219320742</v>
      </c>
      <c r="J169">
        <v>279.70840786431779</v>
      </c>
      <c r="K169">
        <v>289.00498041014043</v>
      </c>
      <c r="L169">
        <v>310.3277629286876</v>
      </c>
      <c r="M169">
        <v>321.09747307412687</v>
      </c>
      <c r="N169">
        <v>317.42891835458249</v>
      </c>
      <c r="O169">
        <v>323.40820237380245</v>
      </c>
      <c r="P169">
        <v>347.37865918073351</v>
      </c>
      <c r="Q169">
        <v>357.66186430288059</v>
      </c>
      <c r="R169">
        <v>383.6748012507831</v>
      </c>
      <c r="S169">
        <v>445.35118028824303</v>
      </c>
      <c r="T169">
        <v>661.01926977378616</v>
      </c>
      <c r="U169">
        <v>799.92315154450966</v>
      </c>
      <c r="V169">
        <v>764.55506320084692</v>
      </c>
      <c r="W169">
        <v>886.21547277226364</v>
      </c>
      <c r="X169">
        <v>1027.274197612013</v>
      </c>
      <c r="Y169">
        <v>1246.5358912024508</v>
      </c>
      <c r="Z169">
        <v>1576.0293690411893</v>
      </c>
      <c r="AA169">
        <v>1774.7363096109525</v>
      </c>
      <c r="AB169">
        <v>1769.1269388839928</v>
      </c>
      <c r="AC169">
        <v>1852.3309806512827</v>
      </c>
      <c r="AD169">
        <v>2047.8826355734454</v>
      </c>
      <c r="AE169">
        <v>2234.3564771839265</v>
      </c>
      <c r="AF169">
        <v>2000.1459775572632</v>
      </c>
      <c r="AG169">
        <v>1728.5435586712633</v>
      </c>
      <c r="AH169">
        <v>1947.4423711617117</v>
      </c>
      <c r="AI169">
        <v>2071.4548796045815</v>
      </c>
      <c r="AJ169">
        <v>2215.3645002847866</v>
      </c>
      <c r="AK169">
        <v>2440.5918013659443</v>
      </c>
      <c r="AL169">
        <v>2652.1442242714957</v>
      </c>
      <c r="AM169">
        <v>3111.9768791646325</v>
      </c>
      <c r="AN169">
        <v>3431.3701862189646</v>
      </c>
      <c r="AO169">
        <v>3726.3406669543115</v>
      </c>
      <c r="AP169">
        <v>4328.0000176929898</v>
      </c>
      <c r="AQ169">
        <v>4797.2913709784061</v>
      </c>
      <c r="AR169">
        <v>4637.3204809974668</v>
      </c>
      <c r="AS169">
        <v>3263.5209830035128</v>
      </c>
      <c r="AT169">
        <v>3493.4652294034886</v>
      </c>
      <c r="AU169">
        <v>4045.1704713590116</v>
      </c>
      <c r="AV169">
        <v>3915.1150459563833</v>
      </c>
      <c r="AW169">
        <v>4167.3643865351378</v>
      </c>
      <c r="AX169">
        <v>4463.6758934259387</v>
      </c>
      <c r="AY169">
        <v>4955.477742711977</v>
      </c>
      <c r="AZ169">
        <v>5593.8229954035514</v>
      </c>
      <c r="BA169">
        <v>6222.9829548197531</v>
      </c>
      <c r="BB169">
        <v>7269.1711404201424</v>
      </c>
      <c r="BC169">
        <v>8513.6295414070992</v>
      </c>
      <c r="BD169">
        <v>7326.744434864594</v>
      </c>
      <c r="BE169">
        <v>9071.3569867210299</v>
      </c>
      <c r="BF169">
        <v>10405.120619133035</v>
      </c>
      <c r="BG169">
        <v>10779.496408723458</v>
      </c>
      <c r="BH169">
        <v>10882.278420782399</v>
      </c>
      <c r="BI169">
        <v>11183.961911999162</v>
      </c>
      <c r="BJ169">
        <v>9643.6446833846167</v>
      </c>
      <c r="BK169">
        <v>9502.5683962516578</v>
      </c>
      <c r="BN169">
        <f t="shared" si="18"/>
        <v>93</v>
      </c>
      <c r="BO169">
        <f>VLOOKUP(A169,RUR.POP!$A$1:$BJ$265,62,FALSE)</f>
        <v>7681423</v>
      </c>
      <c r="BP169" t="str">
        <f t="shared" si="19"/>
        <v/>
      </c>
      <c r="BQ169" t="str">
        <f t="shared" si="20"/>
        <v/>
      </c>
      <c r="BR169">
        <f t="shared" si="21"/>
        <v>4045.1704713590116</v>
      </c>
      <c r="BS169" t="str">
        <f t="shared" si="22"/>
        <v>Malaysia</v>
      </c>
      <c r="BU169">
        <f t="shared" si="23"/>
        <v>11183.961911999162</v>
      </c>
      <c r="BV169">
        <f t="shared" si="24"/>
        <v>55</v>
      </c>
      <c r="BW169">
        <f t="shared" si="25"/>
        <v>2014</v>
      </c>
    </row>
    <row r="170" spans="1:75">
      <c r="A170" t="s">
        <v>196</v>
      </c>
      <c r="B170">
        <f t="shared" si="26"/>
        <v>169</v>
      </c>
      <c r="C170" t="s">
        <v>536</v>
      </c>
      <c r="D170" t="s">
        <v>195</v>
      </c>
      <c r="E170" t="s">
        <v>545</v>
      </c>
      <c r="F170" t="s">
        <v>546</v>
      </c>
      <c r="G170">
        <v>2942.6288699441247</v>
      </c>
      <c r="H170">
        <v>2990.7662806598596</v>
      </c>
      <c r="I170">
        <v>3153.8860500384162</v>
      </c>
      <c r="J170">
        <v>3281.351235351548</v>
      </c>
      <c r="K170">
        <v>3478.0858610804744</v>
      </c>
      <c r="L170">
        <v>3727.1401651027886</v>
      </c>
      <c r="M170">
        <v>4040.8790099139005</v>
      </c>
      <c r="N170">
        <v>4227.7618637387195</v>
      </c>
      <c r="O170">
        <v>4575.1481101462432</v>
      </c>
      <c r="P170">
        <v>4906.8525075715752</v>
      </c>
      <c r="Q170">
        <v>5140.4904594530917</v>
      </c>
      <c r="R170">
        <v>5525.1429649470474</v>
      </c>
      <c r="S170">
        <v>6017.6949521542529</v>
      </c>
      <c r="T170">
        <v>6657.8144444150785</v>
      </c>
      <c r="U170">
        <v>7222.9827491672877</v>
      </c>
      <c r="V170">
        <v>7787.7485726906707</v>
      </c>
      <c r="W170">
        <v>8627.8781935298975</v>
      </c>
      <c r="X170">
        <v>9414.6635273722568</v>
      </c>
      <c r="Y170">
        <v>10441.608773054915</v>
      </c>
      <c r="Z170">
        <v>11531.259206359862</v>
      </c>
      <c r="AA170">
        <v>12454.595118815432</v>
      </c>
      <c r="AB170">
        <v>13827.118328679919</v>
      </c>
      <c r="AC170">
        <v>14242.808606918361</v>
      </c>
      <c r="AD170">
        <v>15347.141525320847</v>
      </c>
      <c r="AE170">
        <v>16809.365087601986</v>
      </c>
      <c r="AF170">
        <v>17855.707235689537</v>
      </c>
      <c r="AG170">
        <v>18651.918970813669</v>
      </c>
      <c r="AH170">
        <v>19720.685689587419</v>
      </c>
      <c r="AI170">
        <v>21224.345690458355</v>
      </c>
      <c r="AJ170">
        <v>22694.96804739775</v>
      </c>
      <c r="AK170">
        <v>23696.371271768556</v>
      </c>
      <c r="AL170">
        <v>24131.307521050043</v>
      </c>
      <c r="AM170">
        <v>25021.262558060233</v>
      </c>
      <c r="AN170">
        <v>25822.080387612372</v>
      </c>
      <c r="AO170">
        <v>26988.834439029579</v>
      </c>
      <c r="AP170">
        <v>27968.729209591816</v>
      </c>
      <c r="AQ170">
        <v>29189.846190122538</v>
      </c>
      <c r="AR170">
        <v>30604.986587724732</v>
      </c>
      <c r="AS170">
        <v>31761.241606339579</v>
      </c>
      <c r="AT170">
        <v>33397.980909625883</v>
      </c>
      <c r="AU170">
        <v>35242.064195506115</v>
      </c>
      <c r="AV170">
        <v>35942.436272971834</v>
      </c>
      <c r="AW170">
        <v>36794.853606603683</v>
      </c>
      <c r="AX170">
        <v>38550.079899602104</v>
      </c>
      <c r="AY170">
        <v>40948.234184279143</v>
      </c>
      <c r="AZ170">
        <v>43514.08192258724</v>
      </c>
      <c r="BA170">
        <v>45849.040821121889</v>
      </c>
      <c r="BB170">
        <v>47723.727469178724</v>
      </c>
      <c r="BC170">
        <v>48232.310007882123</v>
      </c>
      <c r="BD170">
        <v>46394.38484636951</v>
      </c>
      <c r="BE170">
        <v>48289.700299920965</v>
      </c>
      <c r="BF170">
        <v>50024.82029538507</v>
      </c>
      <c r="BG170">
        <v>51560.704640075972</v>
      </c>
      <c r="BH170">
        <v>52755.779252328823</v>
      </c>
      <c r="BI170">
        <v>54187.494094615271</v>
      </c>
      <c r="BJ170">
        <v>54918.083279341838</v>
      </c>
      <c r="BK170">
        <v>55927.8558946185</v>
      </c>
      <c r="BN170">
        <f t="shared" si="18"/>
        <v>10</v>
      </c>
      <c r="BO170">
        <f>VLOOKUP(A170,RUR.POP!$A$1:$BJ$265,62,FALSE)</f>
        <v>65377362</v>
      </c>
      <c r="BP170" t="str">
        <f t="shared" si="19"/>
        <v/>
      </c>
      <c r="BQ170" t="str">
        <f t="shared" si="20"/>
        <v/>
      </c>
      <c r="BR170">
        <f t="shared" si="21"/>
        <v>35242.064195506115</v>
      </c>
      <c r="BS170" t="str">
        <f t="shared" si="22"/>
        <v>North America</v>
      </c>
      <c r="BU170">
        <f t="shared" si="23"/>
        <v>55927.8558946185</v>
      </c>
      <c r="BV170">
        <f t="shared" si="24"/>
        <v>57</v>
      </c>
      <c r="BW170">
        <f t="shared" si="25"/>
        <v>2016</v>
      </c>
    </row>
    <row r="171" spans="1:75">
      <c r="A171" t="s">
        <v>194</v>
      </c>
      <c r="B171">
        <f t="shared" si="26"/>
        <v>170</v>
      </c>
      <c r="C171" t="s">
        <v>539</v>
      </c>
      <c r="D171" t="s">
        <v>193</v>
      </c>
      <c r="E171" t="s">
        <v>545</v>
      </c>
      <c r="F171" t="s">
        <v>546</v>
      </c>
      <c r="AA171">
        <v>2404.416189256724</v>
      </c>
      <c r="AB171">
        <v>2184.3350681122542</v>
      </c>
      <c r="AC171">
        <v>2014.5381537710155</v>
      </c>
      <c r="AD171">
        <v>2134.9953917017119</v>
      </c>
      <c r="AE171">
        <v>1764.4771918225574</v>
      </c>
      <c r="AF171">
        <v>1407.1009373562392</v>
      </c>
      <c r="AG171">
        <v>1522.0896655976612</v>
      </c>
      <c r="AH171">
        <v>1854.3126033975145</v>
      </c>
      <c r="AI171">
        <v>1924.0621178219405</v>
      </c>
      <c r="AJ171">
        <v>1873.1371210799655</v>
      </c>
      <c r="AK171">
        <v>1982.3252426649135</v>
      </c>
      <c r="AL171">
        <v>2055.4409909033911</v>
      </c>
      <c r="AM171">
        <v>2278.0465213503812</v>
      </c>
      <c r="AN171">
        <v>2063.1480602547977</v>
      </c>
      <c r="AO171">
        <v>2263.4002950540612</v>
      </c>
      <c r="AP171">
        <v>2381.6454350561385</v>
      </c>
      <c r="AQ171">
        <v>2311.9637902180802</v>
      </c>
      <c r="AR171">
        <v>2332.3835781236639</v>
      </c>
      <c r="AS171">
        <v>2113.4427745553076</v>
      </c>
      <c r="AT171">
        <v>2055.364974522015</v>
      </c>
      <c r="AU171">
        <v>2057.9950568158952</v>
      </c>
      <c r="AV171">
        <v>1834.2940863169922</v>
      </c>
      <c r="AW171">
        <v>1713.0475941600146</v>
      </c>
      <c r="AX171">
        <v>2482.3686203414823</v>
      </c>
      <c r="AY171">
        <v>3288.2573734846096</v>
      </c>
      <c r="AZ171">
        <v>3573.1463867658604</v>
      </c>
      <c r="BA171">
        <v>3881.2095346654041</v>
      </c>
      <c r="BB171">
        <v>4202.510968116394</v>
      </c>
      <c r="BC171">
        <v>4029.0650605484766</v>
      </c>
      <c r="BD171">
        <v>4153.4978852814584</v>
      </c>
      <c r="BE171">
        <v>5191.5830814144447</v>
      </c>
      <c r="BF171">
        <v>5600.9713916323344</v>
      </c>
      <c r="BG171">
        <v>5749.4047524812004</v>
      </c>
      <c r="BH171">
        <v>5488.131711992919</v>
      </c>
      <c r="BI171">
        <v>5421.3439534221907</v>
      </c>
      <c r="BJ171">
        <v>4737.6699063226115</v>
      </c>
      <c r="BK171">
        <v>4140.4619324880132</v>
      </c>
      <c r="BN171">
        <f t="shared" si="18"/>
        <v>117</v>
      </c>
      <c r="BO171">
        <f>VLOOKUP(A171,RUR.POP!$A$1:$BJ$265,62,FALSE)</f>
        <v>1298750</v>
      </c>
      <c r="BP171" t="str">
        <f t="shared" si="19"/>
        <v/>
      </c>
      <c r="BQ171" t="str">
        <f t="shared" si="20"/>
        <v/>
      </c>
      <c r="BR171">
        <f t="shared" si="21"/>
        <v>2057.9950568158952</v>
      </c>
      <c r="BS171" t="str">
        <f t="shared" si="22"/>
        <v>Namibia</v>
      </c>
      <c r="BU171">
        <f t="shared" si="23"/>
        <v>5749.4047524812004</v>
      </c>
      <c r="BV171">
        <f t="shared" si="24"/>
        <v>53</v>
      </c>
      <c r="BW171">
        <f t="shared" si="25"/>
        <v>2012</v>
      </c>
    </row>
    <row r="172" spans="1:75">
      <c r="A172" t="s">
        <v>192</v>
      </c>
      <c r="B172">
        <f t="shared" si="26"/>
        <v>171</v>
      </c>
      <c r="C172" t="s">
        <v>539</v>
      </c>
      <c r="D172" t="s">
        <v>191</v>
      </c>
      <c r="E172" t="s">
        <v>545</v>
      </c>
      <c r="F172" t="s">
        <v>546</v>
      </c>
      <c r="L172">
        <v>1763.4750668376582</v>
      </c>
      <c r="M172">
        <v>1756.2196530660387</v>
      </c>
      <c r="N172">
        <v>1865.66599868404</v>
      </c>
      <c r="O172">
        <v>2165.9011460729416</v>
      </c>
      <c r="P172">
        <v>2529.8926397758073</v>
      </c>
      <c r="Q172">
        <v>3203.7114455644164</v>
      </c>
      <c r="R172">
        <v>3446.9527939174773</v>
      </c>
      <c r="S172">
        <v>4031.0160387404571</v>
      </c>
      <c r="T172">
        <v>4220.1935004858333</v>
      </c>
      <c r="U172">
        <v>4865.6503748892319</v>
      </c>
      <c r="V172">
        <v>6163.3801194824873</v>
      </c>
      <c r="W172">
        <v>5957.5411167718921</v>
      </c>
      <c r="X172">
        <v>6158.9467392186516</v>
      </c>
      <c r="Y172">
        <v>6152.7825288756057</v>
      </c>
      <c r="Z172">
        <v>7561.192276125149</v>
      </c>
      <c r="AA172">
        <v>8443.1070518134911</v>
      </c>
      <c r="AB172">
        <v>6817.8325287790058</v>
      </c>
      <c r="AC172">
        <v>6208.7826341610726</v>
      </c>
      <c r="AD172">
        <v>5540.2349727673927</v>
      </c>
      <c r="AE172">
        <v>5249.0536002063955</v>
      </c>
      <c r="AF172">
        <v>5534.631412904997</v>
      </c>
      <c r="AG172">
        <v>7634.3344002315871</v>
      </c>
      <c r="AH172">
        <v>9271.7354036501038</v>
      </c>
      <c r="AI172">
        <v>12665.663228339674</v>
      </c>
      <c r="AJ172">
        <v>13092.264726550593</v>
      </c>
      <c r="AK172">
        <v>14800.028694352122</v>
      </c>
      <c r="AL172">
        <v>15133.16223845579</v>
      </c>
      <c r="AM172">
        <v>16261.296928220821</v>
      </c>
      <c r="AN172">
        <v>16640.802353679781</v>
      </c>
      <c r="AO172">
        <v>16037.025242709098</v>
      </c>
      <c r="AP172">
        <v>18721.05643842616</v>
      </c>
      <c r="AQ172">
        <v>18257.215048930055</v>
      </c>
      <c r="AR172">
        <v>16341.587348555802</v>
      </c>
      <c r="AS172">
        <v>15387.86958364505</v>
      </c>
      <c r="AT172">
        <v>14611.832803213259</v>
      </c>
      <c r="AU172">
        <v>12579.595105586448</v>
      </c>
      <c r="BN172">
        <f t="shared" si="18"/>
        <v>51</v>
      </c>
      <c r="BO172">
        <f>VLOOKUP(A172,RUR.POP!$A$1:$BJ$265,62,FALSE)</f>
        <v>81348</v>
      </c>
      <c r="BP172" t="str">
        <f t="shared" si="19"/>
        <v/>
      </c>
      <c r="BQ172" t="str">
        <f t="shared" si="20"/>
        <v/>
      </c>
      <c r="BR172">
        <f t="shared" si="21"/>
        <v>12579.595105586448</v>
      </c>
      <c r="BS172" t="str">
        <f t="shared" si="22"/>
        <v>New Caledonia</v>
      </c>
      <c r="BU172">
        <f t="shared" si="23"/>
        <v>18721.05643842616</v>
      </c>
      <c r="BV172">
        <f t="shared" si="24"/>
        <v>36</v>
      </c>
      <c r="BW172">
        <f t="shared" si="25"/>
        <v>1995</v>
      </c>
    </row>
    <row r="173" spans="1:75">
      <c r="A173" t="s">
        <v>190</v>
      </c>
      <c r="B173">
        <f t="shared" si="26"/>
        <v>172</v>
      </c>
      <c r="C173" t="s">
        <v>539</v>
      </c>
      <c r="D173" t="s">
        <v>189</v>
      </c>
      <c r="E173" t="s">
        <v>545</v>
      </c>
      <c r="F173" t="s">
        <v>546</v>
      </c>
      <c r="G173">
        <v>132.65216243018438</v>
      </c>
      <c r="H173">
        <v>139.34140161098057</v>
      </c>
      <c r="I173">
        <v>148.1921633091583</v>
      </c>
      <c r="J173">
        <v>158.72120955982155</v>
      </c>
      <c r="K173">
        <v>153.26625613163515</v>
      </c>
      <c r="L173">
        <v>172.04774281889377</v>
      </c>
      <c r="M173">
        <v>174.36402084179201</v>
      </c>
      <c r="N173">
        <v>160.59928477839642</v>
      </c>
      <c r="O173">
        <v>150.38756465009317</v>
      </c>
      <c r="P173">
        <v>142.70463268337642</v>
      </c>
      <c r="Q173">
        <v>144.09037735900259</v>
      </c>
      <c r="R173">
        <v>149.54706273622108</v>
      </c>
      <c r="S173">
        <v>155.78177610667581</v>
      </c>
      <c r="T173">
        <v>193.06078062077665</v>
      </c>
      <c r="U173">
        <v>203.5721367292409</v>
      </c>
      <c r="V173">
        <v>202.26213289946278</v>
      </c>
      <c r="W173">
        <v>199.53776236120379</v>
      </c>
      <c r="X173">
        <v>235.19880248510199</v>
      </c>
      <c r="Y173">
        <v>313.91616200123889</v>
      </c>
      <c r="Z173">
        <v>362.51189963497154</v>
      </c>
      <c r="AA173">
        <v>418.86206821734953</v>
      </c>
      <c r="AB173">
        <v>352.18872564064503</v>
      </c>
      <c r="AC173">
        <v>318.01556366365094</v>
      </c>
      <c r="AD173">
        <v>276.12998941237498</v>
      </c>
      <c r="AE173">
        <v>217.43579299478577</v>
      </c>
      <c r="AF173">
        <v>208.29914100066063</v>
      </c>
      <c r="AG173">
        <v>267.55170633503576</v>
      </c>
      <c r="AH173">
        <v>304.89016296283603</v>
      </c>
      <c r="AI173">
        <v>302.42436084645846</v>
      </c>
      <c r="AJ173">
        <v>280.5468546447002</v>
      </c>
      <c r="AK173">
        <v>309.58646415345123</v>
      </c>
      <c r="AL173">
        <v>281.39646674468304</v>
      </c>
      <c r="AM173">
        <v>274.28603544220204</v>
      </c>
      <c r="AN173">
        <v>181.6903802620632</v>
      </c>
      <c r="AO173">
        <v>170.80940848781333</v>
      </c>
      <c r="AP173">
        <v>198.45280963385196</v>
      </c>
      <c r="AQ173">
        <v>202.42140384051672</v>
      </c>
      <c r="AR173">
        <v>181.2955353059991</v>
      </c>
      <c r="AS173">
        <v>196.72502412284251</v>
      </c>
      <c r="AT173">
        <v>184.34647664486465</v>
      </c>
      <c r="AU173">
        <v>158.4055972267021</v>
      </c>
      <c r="AV173">
        <v>165.25072465747672</v>
      </c>
      <c r="AW173">
        <v>177.82083837682151</v>
      </c>
      <c r="AX173">
        <v>215.80504077876941</v>
      </c>
      <c r="AY173">
        <v>232.56615743687917</v>
      </c>
      <c r="AZ173">
        <v>250.03837308128814</v>
      </c>
      <c r="BA173">
        <v>258.04638728388363</v>
      </c>
      <c r="BB173">
        <v>292.55961997282532</v>
      </c>
      <c r="BC173">
        <v>354.81859978623004</v>
      </c>
      <c r="BD173">
        <v>341.28946177660379</v>
      </c>
      <c r="BE173">
        <v>348.15151096927343</v>
      </c>
      <c r="BF173">
        <v>375.58198660134968</v>
      </c>
      <c r="BG173">
        <v>391.51550243786522</v>
      </c>
      <c r="BH173">
        <v>416.14008377196035</v>
      </c>
      <c r="BI173">
        <v>430.60464978833983</v>
      </c>
      <c r="BJ173">
        <v>358.99703007078227</v>
      </c>
      <c r="BK173">
        <v>363.22697388988217</v>
      </c>
      <c r="BN173">
        <f t="shared" si="18"/>
        <v>240</v>
      </c>
      <c r="BO173">
        <f>VLOOKUP(A173,RUR.POP!$A$1:$BJ$265,62,FALSE)</f>
        <v>16743052</v>
      </c>
      <c r="BP173" t="str">
        <f t="shared" si="19"/>
        <v/>
      </c>
      <c r="BQ173" t="str">
        <f t="shared" si="20"/>
        <v/>
      </c>
      <c r="BR173">
        <f t="shared" si="21"/>
        <v>158.4055972267021</v>
      </c>
      <c r="BS173" t="str">
        <f t="shared" si="22"/>
        <v>Niger</v>
      </c>
      <c r="BU173">
        <f t="shared" si="23"/>
        <v>430.60464978833983</v>
      </c>
      <c r="BV173">
        <f t="shared" si="24"/>
        <v>55</v>
      </c>
      <c r="BW173">
        <f t="shared" si="25"/>
        <v>2014</v>
      </c>
    </row>
    <row r="174" spans="1:75">
      <c r="A174" t="s">
        <v>188</v>
      </c>
      <c r="B174">
        <f t="shared" si="26"/>
        <v>173</v>
      </c>
      <c r="C174" t="s">
        <v>539</v>
      </c>
      <c r="D174" t="s">
        <v>187</v>
      </c>
      <c r="E174" t="s">
        <v>545</v>
      </c>
      <c r="F174" t="s">
        <v>546</v>
      </c>
      <c r="G174">
        <v>92.961800145625944</v>
      </c>
      <c r="H174">
        <v>96.980430044376916</v>
      </c>
      <c r="I174">
        <v>104.38853344843048</v>
      </c>
      <c r="J174">
        <v>107.54210848728155</v>
      </c>
      <c r="K174">
        <v>113.17033804468234</v>
      </c>
      <c r="L174">
        <v>117.19028533183132</v>
      </c>
      <c r="M174">
        <v>124.30927303664207</v>
      </c>
      <c r="N174">
        <v>99.406832731181211</v>
      </c>
      <c r="O174">
        <v>97.202147806369567</v>
      </c>
      <c r="P174">
        <v>121.24603772965756</v>
      </c>
      <c r="Q174">
        <v>224.10745503003389</v>
      </c>
      <c r="R174">
        <v>160.25370901868456</v>
      </c>
      <c r="S174">
        <v>209.23749356634502</v>
      </c>
      <c r="T174">
        <v>252.25024226873748</v>
      </c>
      <c r="U174">
        <v>402.87347967261314</v>
      </c>
      <c r="V174">
        <v>438.33626144187264</v>
      </c>
      <c r="W174">
        <v>556.66077596990874</v>
      </c>
      <c r="X174">
        <v>536.11509562850415</v>
      </c>
      <c r="Y174">
        <v>527.14664220137763</v>
      </c>
      <c r="Z174">
        <v>661.98428259628201</v>
      </c>
      <c r="AA174">
        <v>873.96073203151866</v>
      </c>
      <c r="AB174">
        <v>809.14717226960624</v>
      </c>
      <c r="AC174">
        <v>663.4249788229032</v>
      </c>
      <c r="AD174">
        <v>446.14334106277204</v>
      </c>
      <c r="AE174">
        <v>349.7129563492673</v>
      </c>
      <c r="AF174">
        <v>345.32756425247544</v>
      </c>
      <c r="AG174">
        <v>241.45724786057283</v>
      </c>
      <c r="AH174">
        <v>273.47058154889089</v>
      </c>
      <c r="AI174">
        <v>257.29230622163931</v>
      </c>
      <c r="AJ174">
        <v>260.98699679364137</v>
      </c>
      <c r="AK174">
        <v>322.84118263317242</v>
      </c>
      <c r="AL174">
        <v>280.30203154737268</v>
      </c>
      <c r="AM174">
        <v>292.36127202544577</v>
      </c>
      <c r="AN174">
        <v>153.64671923324323</v>
      </c>
      <c r="AO174">
        <v>171.66974626896047</v>
      </c>
      <c r="AP174">
        <v>264.29563418358833</v>
      </c>
      <c r="AQ174">
        <v>315.96707131423193</v>
      </c>
      <c r="AR174">
        <v>315.55222911309068</v>
      </c>
      <c r="AS174">
        <v>274.9873910680646</v>
      </c>
      <c r="AT174">
        <v>300.60900754636981</v>
      </c>
      <c r="AU174">
        <v>379.11932636406448</v>
      </c>
      <c r="AV174">
        <v>351.79966659941761</v>
      </c>
      <c r="AW174">
        <v>459.45721174948579</v>
      </c>
      <c r="AX174">
        <v>512.65071899538839</v>
      </c>
      <c r="AY174">
        <v>648.81508522887054</v>
      </c>
      <c r="AZ174">
        <v>807.8938737981357</v>
      </c>
      <c r="BA174">
        <v>1019.7432861106238</v>
      </c>
      <c r="BB174">
        <v>1136.8296448617878</v>
      </c>
      <c r="BC174">
        <v>1383.8933536955342</v>
      </c>
      <c r="BD174">
        <v>1097.6614218963909</v>
      </c>
      <c r="BE174">
        <v>2327.3206695739136</v>
      </c>
      <c r="BF174">
        <v>2527.9420027876849</v>
      </c>
      <c r="BG174">
        <v>2755.2977874067833</v>
      </c>
      <c r="BH174">
        <v>2996.9643024537277</v>
      </c>
      <c r="BI174">
        <v>3221.6781281967628</v>
      </c>
      <c r="BJ174">
        <v>2655.1579770104554</v>
      </c>
      <c r="BK174">
        <v>2177.9851698184275</v>
      </c>
      <c r="BN174">
        <f t="shared" si="18"/>
        <v>210</v>
      </c>
      <c r="BO174">
        <f>VLOOKUP(A174,RUR.POP!$A$1:$BJ$265,62,FALSE)</f>
        <v>95604255</v>
      </c>
      <c r="BP174">
        <f t="shared" si="19"/>
        <v>210</v>
      </c>
      <c r="BQ174">
        <f t="shared" si="20"/>
        <v>20</v>
      </c>
      <c r="BR174">
        <f t="shared" si="21"/>
        <v>379.11932636406448</v>
      </c>
      <c r="BS174" t="str">
        <f t="shared" si="22"/>
        <v>Nigeria</v>
      </c>
      <c r="BU174">
        <f t="shared" si="23"/>
        <v>3221.6781281967628</v>
      </c>
      <c r="BV174">
        <f t="shared" si="24"/>
        <v>55</v>
      </c>
      <c r="BW174">
        <f t="shared" si="25"/>
        <v>2014</v>
      </c>
    </row>
    <row r="175" spans="1:75">
      <c r="A175" t="s">
        <v>186</v>
      </c>
      <c r="B175">
        <f t="shared" si="26"/>
        <v>174</v>
      </c>
      <c r="C175" t="s">
        <v>539</v>
      </c>
      <c r="D175" t="s">
        <v>185</v>
      </c>
      <c r="E175" t="s">
        <v>545</v>
      </c>
      <c r="F175" t="s">
        <v>546</v>
      </c>
      <c r="G175">
        <v>126.13669510529201</v>
      </c>
      <c r="H175">
        <v>131.40555257242758</v>
      </c>
      <c r="I175">
        <v>140.62171752991244</v>
      </c>
      <c r="J175">
        <v>150.70886408288638</v>
      </c>
      <c r="K175">
        <v>170.80591056632639</v>
      </c>
      <c r="L175">
        <v>274.67014072186618</v>
      </c>
      <c r="M175">
        <v>285.46020402401609</v>
      </c>
      <c r="N175">
        <v>300.09445107740311</v>
      </c>
      <c r="O175">
        <v>308.35941638517653</v>
      </c>
      <c r="P175">
        <v>321.55062512232877</v>
      </c>
      <c r="Q175">
        <v>323.83427563843509</v>
      </c>
      <c r="R175">
        <v>334.28483922897948</v>
      </c>
      <c r="S175">
        <v>345.4592015101843</v>
      </c>
      <c r="T175">
        <v>415.88490666494272</v>
      </c>
      <c r="U175">
        <v>560.83528469990097</v>
      </c>
      <c r="V175">
        <v>568.67106367287454</v>
      </c>
      <c r="W175">
        <v>640.69766420816006</v>
      </c>
      <c r="X175">
        <v>753.19542047175526</v>
      </c>
      <c r="Y175">
        <v>698.87335582482308</v>
      </c>
      <c r="Z175">
        <v>483.90270832123048</v>
      </c>
      <c r="AA175">
        <v>673.66399916499711</v>
      </c>
      <c r="AB175">
        <v>732.43570022936751</v>
      </c>
      <c r="AC175">
        <v>717.55122716197741</v>
      </c>
      <c r="AD175">
        <v>777.60463661172514</v>
      </c>
      <c r="AE175">
        <v>858.05471223310258</v>
      </c>
      <c r="AF175">
        <v>723.57790326273948</v>
      </c>
      <c r="AG175">
        <v>760.0141401249474</v>
      </c>
      <c r="AH175">
        <v>991.82855058098232</v>
      </c>
      <c r="AI175">
        <v>662.95445577357521</v>
      </c>
      <c r="AJ175">
        <v>249.84427545601866</v>
      </c>
      <c r="AK175">
        <v>243.56126060414752</v>
      </c>
      <c r="AL175">
        <v>351.39817133524571</v>
      </c>
      <c r="AM175">
        <v>413.91949764469001</v>
      </c>
      <c r="AN175">
        <v>396.79713195424301</v>
      </c>
      <c r="AO175">
        <v>854.54990494834772</v>
      </c>
      <c r="AP175">
        <v>897.71581110040529</v>
      </c>
      <c r="AQ175">
        <v>916.51870951304261</v>
      </c>
      <c r="AR175">
        <v>917.12884005594299</v>
      </c>
      <c r="AS175">
        <v>951.87335225373556</v>
      </c>
      <c r="AT175">
        <v>981.02048922198139</v>
      </c>
      <c r="AU175">
        <v>1016.0207430522742</v>
      </c>
      <c r="AV175">
        <v>1043.6007578695583</v>
      </c>
      <c r="AW175">
        <v>1010.1472770146066</v>
      </c>
      <c r="AX175">
        <v>1015.5653137283761</v>
      </c>
      <c r="AY175">
        <v>1091.5051566246404</v>
      </c>
      <c r="AZ175">
        <v>1175.1162249675674</v>
      </c>
      <c r="BA175">
        <v>1240.9926167445733</v>
      </c>
      <c r="BB175">
        <v>1344.301871253336</v>
      </c>
      <c r="BC175">
        <v>1518.8053855473031</v>
      </c>
      <c r="BD175">
        <v>1464.497753568698</v>
      </c>
      <c r="BE175">
        <v>1526.4979380617754</v>
      </c>
      <c r="BF175">
        <v>1682.9579243433586</v>
      </c>
      <c r="BG175">
        <v>1792.0380448462024</v>
      </c>
      <c r="BH175">
        <v>1847.1980486856789</v>
      </c>
      <c r="BI175">
        <v>1975.4647074897807</v>
      </c>
      <c r="BJ175">
        <v>2095.9664881451463</v>
      </c>
      <c r="BK175">
        <v>2151.3820465634649</v>
      </c>
      <c r="BN175">
        <f t="shared" si="18"/>
        <v>162</v>
      </c>
      <c r="BO175">
        <f>VLOOKUP(A175,RUR.POP!$A$1:$BJ$265,62,FALSE)</f>
        <v>2514890</v>
      </c>
      <c r="BP175" t="str">
        <f t="shared" si="19"/>
        <v/>
      </c>
      <c r="BQ175" t="str">
        <f t="shared" si="20"/>
        <v/>
      </c>
      <c r="BR175">
        <f t="shared" si="21"/>
        <v>1016.0207430522742</v>
      </c>
      <c r="BS175" t="str">
        <f t="shared" si="22"/>
        <v>Nicaragua</v>
      </c>
      <c r="BU175">
        <f t="shared" si="23"/>
        <v>2151.3820465634649</v>
      </c>
      <c r="BV175">
        <f t="shared" si="24"/>
        <v>57</v>
      </c>
      <c r="BW175">
        <f t="shared" si="25"/>
        <v>2016</v>
      </c>
    </row>
    <row r="176" spans="1:75">
      <c r="A176" t="s">
        <v>184</v>
      </c>
      <c r="B176">
        <f t="shared" si="26"/>
        <v>175</v>
      </c>
      <c r="C176" t="s">
        <v>539</v>
      </c>
      <c r="D176" t="s">
        <v>183</v>
      </c>
      <c r="E176" t="s">
        <v>545</v>
      </c>
      <c r="F176" t="s">
        <v>546</v>
      </c>
      <c r="G176">
        <v>1068.7845872373507</v>
      </c>
      <c r="H176">
        <v>1159.3923571607356</v>
      </c>
      <c r="I176">
        <v>1240.6778943729407</v>
      </c>
      <c r="J176">
        <v>1328.0366487996835</v>
      </c>
      <c r="K176">
        <v>1541.9473651902895</v>
      </c>
      <c r="L176">
        <v>1708.096356488621</v>
      </c>
      <c r="M176">
        <v>1835.8014235103449</v>
      </c>
      <c r="N176">
        <v>1991.3606856504159</v>
      </c>
      <c r="O176">
        <v>2185.248658886575</v>
      </c>
      <c r="P176">
        <v>2446.3354539953862</v>
      </c>
      <c r="Q176">
        <v>2889.7147988746815</v>
      </c>
      <c r="R176">
        <v>3335.493612500662</v>
      </c>
      <c r="S176">
        <v>4052.0660296161573</v>
      </c>
      <c r="T176">
        <v>5277.3500260031178</v>
      </c>
      <c r="U176">
        <v>6358.7723835831648</v>
      </c>
      <c r="V176">
        <v>7241.8860683698276</v>
      </c>
      <c r="W176">
        <v>7824.5327108659485</v>
      </c>
      <c r="X176">
        <v>9049.8124843831483</v>
      </c>
      <c r="Y176">
        <v>11036.707318043758</v>
      </c>
      <c r="Z176">
        <v>12635.195728209377</v>
      </c>
      <c r="AA176">
        <v>13615.837073697478</v>
      </c>
      <c r="AB176">
        <v>11373.412687270513</v>
      </c>
      <c r="AC176">
        <v>10931.338417213858</v>
      </c>
      <c r="AD176">
        <v>10544.045896561622</v>
      </c>
      <c r="AE176">
        <v>9849.8219674461998</v>
      </c>
      <c r="AF176">
        <v>9799.4430376277342</v>
      </c>
      <c r="AG176">
        <v>13607.927190328572</v>
      </c>
      <c r="AH176">
        <v>16496.295994528715</v>
      </c>
      <c r="AI176">
        <v>17518.028756647844</v>
      </c>
      <c r="AJ176">
        <v>17175.645368369132</v>
      </c>
      <c r="AK176">
        <v>21019.125671934038</v>
      </c>
      <c r="AL176">
        <v>21454.862892369547</v>
      </c>
      <c r="AM176">
        <v>23598.950764869074</v>
      </c>
      <c r="AN176">
        <v>22827.300043158695</v>
      </c>
      <c r="AO176">
        <v>24331.754018240361</v>
      </c>
      <c r="AP176">
        <v>28884.713522243361</v>
      </c>
      <c r="AQ176">
        <v>28698.666015951239</v>
      </c>
      <c r="AR176">
        <v>26404.986730145021</v>
      </c>
      <c r="AS176">
        <v>27533.606792815557</v>
      </c>
      <c r="AT176">
        <v>27951.734289323023</v>
      </c>
      <c r="AU176">
        <v>25921.127940827701</v>
      </c>
      <c r="AV176">
        <v>26584.121690627249</v>
      </c>
      <c r="AW176">
        <v>28817.323207988775</v>
      </c>
      <c r="AX176">
        <v>35245.164074680491</v>
      </c>
      <c r="AY176">
        <v>39954.642215790693</v>
      </c>
      <c r="AZ176">
        <v>41577.160088375531</v>
      </c>
      <c r="BA176">
        <v>44453.971194621212</v>
      </c>
      <c r="BB176">
        <v>51241.315617016582</v>
      </c>
      <c r="BC176">
        <v>56928.820475680615</v>
      </c>
      <c r="BD176">
        <v>51900.340094845313</v>
      </c>
      <c r="BE176">
        <v>50338.254827372541</v>
      </c>
      <c r="BF176">
        <v>53540.605355352069</v>
      </c>
      <c r="BG176">
        <v>49474.705606422031</v>
      </c>
      <c r="BH176">
        <v>51574.48941846197</v>
      </c>
      <c r="BI176">
        <v>52157.40687018865</v>
      </c>
      <c r="BJ176">
        <v>44292.884731858401</v>
      </c>
      <c r="BK176">
        <v>45294.779995386598</v>
      </c>
      <c r="BN176">
        <f t="shared" si="18"/>
        <v>19</v>
      </c>
      <c r="BO176">
        <f>VLOOKUP(A176,RUR.POP!$A$1:$BJ$265,62,FALSE)</f>
        <v>1526211</v>
      </c>
      <c r="BP176" t="str">
        <f t="shared" si="19"/>
        <v/>
      </c>
      <c r="BQ176" t="str">
        <f t="shared" si="20"/>
        <v/>
      </c>
      <c r="BR176">
        <f t="shared" si="21"/>
        <v>25921.127940827701</v>
      </c>
      <c r="BS176" t="str">
        <f t="shared" si="22"/>
        <v>Netherlands</v>
      </c>
      <c r="BU176">
        <f t="shared" si="23"/>
        <v>56928.820475680615</v>
      </c>
      <c r="BV176">
        <f t="shared" si="24"/>
        <v>49</v>
      </c>
      <c r="BW176">
        <f t="shared" si="25"/>
        <v>2008</v>
      </c>
    </row>
    <row r="177" spans="1:75">
      <c r="A177" t="s">
        <v>182</v>
      </c>
      <c r="B177">
        <f t="shared" si="26"/>
        <v>176</v>
      </c>
      <c r="C177" t="s">
        <v>539</v>
      </c>
      <c r="D177" t="s">
        <v>181</v>
      </c>
      <c r="E177" t="s">
        <v>545</v>
      </c>
      <c r="F177" t="s">
        <v>546</v>
      </c>
      <c r="G177">
        <v>1441.755660026327</v>
      </c>
      <c r="H177">
        <v>1560.3249311722964</v>
      </c>
      <c r="I177">
        <v>1667.2474297782023</v>
      </c>
      <c r="J177">
        <v>1775.5826554497855</v>
      </c>
      <c r="K177">
        <v>1937.8846138592774</v>
      </c>
      <c r="L177">
        <v>2164.4688233673587</v>
      </c>
      <c r="M177">
        <v>2317.1948838265644</v>
      </c>
      <c r="N177">
        <v>2514.0437721470475</v>
      </c>
      <c r="O177">
        <v>2662.1174915311713</v>
      </c>
      <c r="P177">
        <v>2875.2358439685754</v>
      </c>
      <c r="Q177">
        <v>3306.2194760776933</v>
      </c>
      <c r="R177">
        <v>3736.3487374999136</v>
      </c>
      <c r="S177">
        <v>4413.5756916852824</v>
      </c>
      <c r="T177">
        <v>5689.5888066967027</v>
      </c>
      <c r="U177">
        <v>6811.527336532321</v>
      </c>
      <c r="V177">
        <v>8204.4515115297854</v>
      </c>
      <c r="W177">
        <v>8927.201627344768</v>
      </c>
      <c r="X177">
        <v>10266.120671869805</v>
      </c>
      <c r="Y177">
        <v>11462.64159121824</v>
      </c>
      <c r="Z177">
        <v>13046.537221065335</v>
      </c>
      <c r="AA177">
        <v>15772.240907381391</v>
      </c>
      <c r="AB177">
        <v>15512.506704357456</v>
      </c>
      <c r="AC177">
        <v>15224.893910098159</v>
      </c>
      <c r="AD177">
        <v>14927.517476633935</v>
      </c>
      <c r="AE177">
        <v>14989.485766590566</v>
      </c>
      <c r="AF177">
        <v>15753.552765212879</v>
      </c>
      <c r="AG177">
        <v>18883.265802711976</v>
      </c>
      <c r="AH177">
        <v>22505.897711705205</v>
      </c>
      <c r="AI177">
        <v>24207.281468963014</v>
      </c>
      <c r="AJ177">
        <v>24281.096140537698</v>
      </c>
      <c r="AK177">
        <v>28242.943738532995</v>
      </c>
      <c r="AL177">
        <v>28596.933003644372</v>
      </c>
      <c r="AM177">
        <v>30523.985055897447</v>
      </c>
      <c r="AN177">
        <v>27963.665218827118</v>
      </c>
      <c r="AO177">
        <v>29315.841907019938</v>
      </c>
      <c r="AP177">
        <v>34875.197387814842</v>
      </c>
      <c r="AQ177">
        <v>37321.443390135501</v>
      </c>
      <c r="AR177">
        <v>36628.517415574053</v>
      </c>
      <c r="AS177">
        <v>34788.778564269807</v>
      </c>
      <c r="AT177">
        <v>36371.3957875661</v>
      </c>
      <c r="AU177">
        <v>38146.715391747661</v>
      </c>
      <c r="AV177">
        <v>38549.589341393701</v>
      </c>
      <c r="AW177">
        <v>43061.150381241554</v>
      </c>
      <c r="AX177">
        <v>50111.654449452151</v>
      </c>
      <c r="AY177">
        <v>57570.269160194257</v>
      </c>
      <c r="AZ177">
        <v>66775.39439717558</v>
      </c>
      <c r="BA177">
        <v>74114.697150083026</v>
      </c>
      <c r="BB177">
        <v>85128.65759067137</v>
      </c>
      <c r="BC177">
        <v>96880.509614639261</v>
      </c>
      <c r="BD177">
        <v>80017.776809508461</v>
      </c>
      <c r="BE177">
        <v>87646.753463085537</v>
      </c>
      <c r="BF177">
        <v>100574.98614300443</v>
      </c>
      <c r="BG177">
        <v>101563.70267759719</v>
      </c>
      <c r="BH177">
        <v>102910.43503936364</v>
      </c>
      <c r="BI177">
        <v>97005.498561972912</v>
      </c>
      <c r="BJ177">
        <v>74505.246539690052</v>
      </c>
      <c r="BK177">
        <v>70812.4774226187</v>
      </c>
      <c r="BN177">
        <f t="shared" si="18"/>
        <v>7</v>
      </c>
      <c r="BO177">
        <f>VLOOKUP(A177,RUR.POP!$A$1:$BJ$265,62,FALSE)</f>
        <v>1008176</v>
      </c>
      <c r="BP177" t="str">
        <f t="shared" si="19"/>
        <v/>
      </c>
      <c r="BQ177" t="str">
        <f t="shared" si="20"/>
        <v/>
      </c>
      <c r="BR177">
        <f t="shared" si="21"/>
        <v>38146.715391747661</v>
      </c>
      <c r="BS177" t="str">
        <f t="shared" si="22"/>
        <v>Norway</v>
      </c>
      <c r="BU177">
        <f t="shared" si="23"/>
        <v>102910.43503936364</v>
      </c>
      <c r="BV177">
        <f t="shared" si="24"/>
        <v>54</v>
      </c>
      <c r="BW177">
        <f t="shared" si="25"/>
        <v>2013</v>
      </c>
    </row>
    <row r="178" spans="1:75">
      <c r="A178" t="s">
        <v>180</v>
      </c>
      <c r="B178">
        <f t="shared" si="26"/>
        <v>177</v>
      </c>
      <c r="C178" t="s">
        <v>539</v>
      </c>
      <c r="D178" t="s">
        <v>179</v>
      </c>
      <c r="E178" t="s">
        <v>545</v>
      </c>
      <c r="F178" t="s">
        <v>546</v>
      </c>
      <c r="G178">
        <v>50.515140445050413</v>
      </c>
      <c r="H178">
        <v>52.04188062174623</v>
      </c>
      <c r="I178">
        <v>55.285036888179626</v>
      </c>
      <c r="J178">
        <v>47.093947153065109</v>
      </c>
      <c r="K178">
        <v>46.242511701513493</v>
      </c>
      <c r="L178">
        <v>67.37087013509452</v>
      </c>
      <c r="M178">
        <v>81.622089287759366</v>
      </c>
      <c r="N178">
        <v>74.400191843778387</v>
      </c>
      <c r="O178">
        <v>66.950838250748205</v>
      </c>
      <c r="P178">
        <v>67.052992888909301</v>
      </c>
      <c r="Q178">
        <v>72.177065612071488</v>
      </c>
      <c r="R178">
        <v>72.099166825517955</v>
      </c>
      <c r="S178">
        <v>81.93164703269818</v>
      </c>
      <c r="T178">
        <v>76.153936515051967</v>
      </c>
      <c r="U178">
        <v>93.398451993974774</v>
      </c>
      <c r="V178">
        <v>118.25088166992124</v>
      </c>
      <c r="W178">
        <v>106.65745956890785</v>
      </c>
      <c r="X178">
        <v>99.265703785510254</v>
      </c>
      <c r="Y178">
        <v>112.6407628138501</v>
      </c>
      <c r="Z178">
        <v>127.08788896073469</v>
      </c>
      <c r="AA178">
        <v>130.5794724788162</v>
      </c>
      <c r="AB178">
        <v>149.22826574752503</v>
      </c>
      <c r="AC178">
        <v>153.48200363156914</v>
      </c>
      <c r="AD178">
        <v>153.19334306835009</v>
      </c>
      <c r="AE178">
        <v>157.89864662168054</v>
      </c>
      <c r="AF178">
        <v>156.65635304921659</v>
      </c>
      <c r="AG178">
        <v>166.70147078984158</v>
      </c>
      <c r="AH178">
        <v>169.17045615291948</v>
      </c>
      <c r="AI178">
        <v>195.09201711973162</v>
      </c>
      <c r="AJ178">
        <v>192.70371745819909</v>
      </c>
      <c r="AK178">
        <v>193.47612413216015</v>
      </c>
      <c r="AL178">
        <v>203.76539784667369</v>
      </c>
      <c r="AM178">
        <v>172.00621010962195</v>
      </c>
      <c r="AN178">
        <v>180.10974595054992</v>
      </c>
      <c r="AO178">
        <v>194.8890676486935</v>
      </c>
      <c r="AP178">
        <v>205.69384142996699</v>
      </c>
      <c r="AQ178">
        <v>206.43300659096434</v>
      </c>
      <c r="AR178">
        <v>219.68446602835931</v>
      </c>
      <c r="AS178">
        <v>212.46894650691078</v>
      </c>
      <c r="AT178">
        <v>215.98059212175033</v>
      </c>
      <c r="AU178">
        <v>231.4255003906558</v>
      </c>
      <c r="AV178">
        <v>248.61835387727461</v>
      </c>
      <c r="AW178">
        <v>246.30756205641165</v>
      </c>
      <c r="AX178">
        <v>253.72004124068195</v>
      </c>
      <c r="AY178">
        <v>287.40010557795534</v>
      </c>
      <c r="AZ178">
        <v>317.08919800574222</v>
      </c>
      <c r="BA178">
        <v>348.63145341749754</v>
      </c>
      <c r="BB178">
        <v>393.88435177130611</v>
      </c>
      <c r="BC178">
        <v>473.84444090731404</v>
      </c>
      <c r="BD178">
        <v>480.72009086822004</v>
      </c>
      <c r="BE178">
        <v>592.18352164201417</v>
      </c>
      <c r="BF178">
        <v>692.11668421734771</v>
      </c>
      <c r="BG178">
        <v>681.79258681772183</v>
      </c>
      <c r="BH178">
        <v>688.61727879669763</v>
      </c>
      <c r="BI178">
        <v>706.23869768107204</v>
      </c>
      <c r="BJ178">
        <v>743.7653488578319</v>
      </c>
      <c r="BK178">
        <v>729.5325011331787</v>
      </c>
      <c r="BN178">
        <f t="shared" si="18"/>
        <v>233</v>
      </c>
      <c r="BO178">
        <f>VLOOKUP(A178,RUR.POP!$A$1:$BJ$265,62,FALSE)</f>
        <v>23477494</v>
      </c>
      <c r="BP178">
        <f t="shared" si="19"/>
        <v>233</v>
      </c>
      <c r="BQ178">
        <f t="shared" si="20"/>
        <v>24</v>
      </c>
      <c r="BR178">
        <f t="shared" si="21"/>
        <v>231.4255003906558</v>
      </c>
      <c r="BS178" t="str">
        <f t="shared" si="22"/>
        <v>Nepal</v>
      </c>
      <c r="BU178">
        <f t="shared" si="23"/>
        <v>743.7653488578319</v>
      </c>
      <c r="BV178">
        <f t="shared" si="24"/>
        <v>56</v>
      </c>
      <c r="BW178">
        <f t="shared" si="25"/>
        <v>2015</v>
      </c>
    </row>
    <row r="179" spans="1:75">
      <c r="A179" t="s">
        <v>178</v>
      </c>
      <c r="B179">
        <f t="shared" si="26"/>
        <v>178</v>
      </c>
      <c r="C179" t="s">
        <v>539</v>
      </c>
      <c r="D179" t="s">
        <v>177</v>
      </c>
      <c r="E179" t="s">
        <v>545</v>
      </c>
      <c r="F179" t="s">
        <v>546</v>
      </c>
      <c r="BB179">
        <v>2028.0637332702893</v>
      </c>
      <c r="BC179">
        <v>3914.9569348849795</v>
      </c>
      <c r="BD179">
        <v>4416.7283531312942</v>
      </c>
      <c r="BE179">
        <v>4912.5995583727899</v>
      </c>
      <c r="BF179">
        <v>7233.9466089377593</v>
      </c>
      <c r="BG179">
        <v>10099.422002421108</v>
      </c>
      <c r="BH179">
        <v>10036.183205021574</v>
      </c>
      <c r="BI179">
        <v>9872.6383136499608</v>
      </c>
      <c r="BJ179">
        <v>8052.8883854665855</v>
      </c>
      <c r="BK179">
        <v>7821.2989176990332</v>
      </c>
      <c r="BN179" t="str">
        <f t="shared" si="18"/>
        <v/>
      </c>
      <c r="BO179">
        <f>VLOOKUP(A179,RUR.POP!$A$1:$BJ$265,62,FALSE)</f>
        <v>0</v>
      </c>
      <c r="BP179" t="str">
        <f t="shared" si="19"/>
        <v/>
      </c>
      <c r="BQ179" t="str">
        <f t="shared" si="20"/>
        <v/>
      </c>
      <c r="BR179">
        <f t="shared" si="21"/>
        <v>0</v>
      </c>
      <c r="BS179" t="str">
        <f t="shared" si="22"/>
        <v>Nauru</v>
      </c>
      <c r="BU179">
        <f t="shared" si="23"/>
        <v>10099.422002421108</v>
      </c>
      <c r="BV179">
        <f t="shared" si="24"/>
        <v>53</v>
      </c>
      <c r="BW179">
        <f t="shared" si="25"/>
        <v>2012</v>
      </c>
    </row>
    <row r="180" spans="1:75">
      <c r="A180" t="s">
        <v>176</v>
      </c>
      <c r="B180">
        <f t="shared" si="26"/>
        <v>179</v>
      </c>
      <c r="C180" t="s">
        <v>539</v>
      </c>
      <c r="D180" t="s">
        <v>175</v>
      </c>
      <c r="E180" t="s">
        <v>545</v>
      </c>
      <c r="F180" t="s">
        <v>546</v>
      </c>
      <c r="G180">
        <v>2312.9499923985854</v>
      </c>
      <c r="H180">
        <v>2343.2922131742489</v>
      </c>
      <c r="I180">
        <v>2448.6286332646832</v>
      </c>
      <c r="J180">
        <v>2622.2202714035971</v>
      </c>
      <c r="K180">
        <v>2813.5469756393927</v>
      </c>
      <c r="L180">
        <v>2151.2949269531509</v>
      </c>
      <c r="M180">
        <v>2191.3125419395928</v>
      </c>
      <c r="N180">
        <v>2188.3991386256102</v>
      </c>
      <c r="O180">
        <v>1885.1561517562504</v>
      </c>
      <c r="P180">
        <v>2077.8955430230139</v>
      </c>
      <c r="R180">
        <v>2773.3231073111406</v>
      </c>
      <c r="S180">
        <v>3294.6489426830362</v>
      </c>
      <c r="T180">
        <v>4323.1965345865519</v>
      </c>
      <c r="U180">
        <v>4610.5704263401321</v>
      </c>
      <c r="V180">
        <v>4171.7697396747544</v>
      </c>
      <c r="W180">
        <v>4373.840997912308</v>
      </c>
      <c r="X180">
        <v>4950.5882053892747</v>
      </c>
      <c r="Y180">
        <v>5936.9852603642285</v>
      </c>
      <c r="Z180">
        <v>6667.8164716621677</v>
      </c>
      <c r="AA180">
        <v>7467.4780588307067</v>
      </c>
      <c r="AB180">
        <v>7813.8875433606745</v>
      </c>
      <c r="AC180">
        <v>7656.4757323896274</v>
      </c>
      <c r="AD180">
        <v>7598.1066178941674</v>
      </c>
      <c r="AE180">
        <v>6713.5994571123565</v>
      </c>
      <c r="AF180">
        <v>7600.7227696624195</v>
      </c>
      <c r="AG180">
        <v>9427.7166162104713</v>
      </c>
      <c r="AH180">
        <v>12331.294917162357</v>
      </c>
      <c r="AI180">
        <v>13758.959454169351</v>
      </c>
      <c r="AJ180">
        <v>13312.385585811266</v>
      </c>
      <c r="AK180">
        <v>13663.201095115044</v>
      </c>
      <c r="AL180">
        <v>12230.073454883395</v>
      </c>
      <c r="AM180">
        <v>11792.988694110787</v>
      </c>
      <c r="AN180">
        <v>13094.190625014699</v>
      </c>
      <c r="AO180">
        <v>15280.481441166243</v>
      </c>
      <c r="AP180">
        <v>17400.420184817209</v>
      </c>
      <c r="AQ180">
        <v>18794.436039393047</v>
      </c>
      <c r="AR180">
        <v>17474.020315159913</v>
      </c>
      <c r="AS180">
        <v>14738.445570391819</v>
      </c>
      <c r="AT180">
        <v>15322.088513359422</v>
      </c>
      <c r="AU180">
        <v>13641.102718382228</v>
      </c>
      <c r="AV180">
        <v>13882.856826858602</v>
      </c>
      <c r="AW180">
        <v>16874.312318440851</v>
      </c>
      <c r="AX180">
        <v>21913.708171996081</v>
      </c>
      <c r="AY180">
        <v>25420.39935240151</v>
      </c>
      <c r="AZ180">
        <v>27750.895153122121</v>
      </c>
      <c r="BA180">
        <v>26670.864522834076</v>
      </c>
      <c r="BB180">
        <v>32509.734711941608</v>
      </c>
      <c r="BC180">
        <v>31287.778647512507</v>
      </c>
      <c r="BD180">
        <v>28200.941925310413</v>
      </c>
      <c r="BE180">
        <v>33691.348368973384</v>
      </c>
      <c r="BF180">
        <v>38426.550807777137</v>
      </c>
      <c r="BG180">
        <v>39970.256244503704</v>
      </c>
      <c r="BH180">
        <v>42889.881406627166</v>
      </c>
      <c r="BI180">
        <v>44503.24673258789</v>
      </c>
      <c r="BJ180">
        <v>38201.890365511594</v>
      </c>
      <c r="BK180">
        <v>39426.623498764922</v>
      </c>
      <c r="BN180">
        <f t="shared" si="18"/>
        <v>49</v>
      </c>
      <c r="BO180">
        <f>VLOOKUP(A180,RUR.POP!$A$1:$BJ$265,62,FALSE)</f>
        <v>641868</v>
      </c>
      <c r="BP180" t="str">
        <f t="shared" si="19"/>
        <v/>
      </c>
      <c r="BQ180" t="str">
        <f t="shared" si="20"/>
        <v/>
      </c>
      <c r="BR180">
        <f t="shared" si="21"/>
        <v>13641.102718382228</v>
      </c>
      <c r="BS180" t="str">
        <f t="shared" si="22"/>
        <v>New Zealand</v>
      </c>
      <c r="BU180">
        <f t="shared" si="23"/>
        <v>44503.24673258789</v>
      </c>
      <c r="BV180">
        <f t="shared" si="24"/>
        <v>55</v>
      </c>
      <c r="BW180">
        <f t="shared" si="25"/>
        <v>2014</v>
      </c>
    </row>
    <row r="181" spans="1:75">
      <c r="A181" t="s">
        <v>174</v>
      </c>
      <c r="B181">
        <f t="shared" si="26"/>
        <v>180</v>
      </c>
      <c r="C181" t="s">
        <v>536</v>
      </c>
      <c r="D181" t="s">
        <v>173</v>
      </c>
      <c r="E181" t="s">
        <v>545</v>
      </c>
      <c r="F181" t="s">
        <v>546</v>
      </c>
      <c r="G181">
        <v>1358.1033317617628</v>
      </c>
      <c r="H181">
        <v>1405.4912859703481</v>
      </c>
      <c r="I181">
        <v>1497.3918421231126</v>
      </c>
      <c r="J181">
        <v>1592.2910254096369</v>
      </c>
      <c r="K181">
        <v>1717.3418154536869</v>
      </c>
      <c r="L181">
        <v>1841.1557449054581</v>
      </c>
      <c r="M181">
        <v>1997.8275392774565</v>
      </c>
      <c r="N181">
        <v>2119.9106137400086</v>
      </c>
      <c r="O181">
        <v>2275.0229635718633</v>
      </c>
      <c r="P181">
        <v>2467.2506764874461</v>
      </c>
      <c r="Q181">
        <v>2677.2891738224371</v>
      </c>
      <c r="R181">
        <v>2930.2023490154829</v>
      </c>
      <c r="S181">
        <v>3360.8519891466735</v>
      </c>
      <c r="T181">
        <v>4017.5151939134371</v>
      </c>
      <c r="U181">
        <v>4452.4740203410192</v>
      </c>
      <c r="V181">
        <v>4934.8592839911489</v>
      </c>
      <c r="W181">
        <v>5299.7862110555752</v>
      </c>
      <c r="X181">
        <v>5921.221529362494</v>
      </c>
      <c r="Y181">
        <v>7045.3981033376776</v>
      </c>
      <c r="Z181">
        <v>8064.2966432351677</v>
      </c>
      <c r="AA181">
        <v>8871.4314832992222</v>
      </c>
      <c r="AB181">
        <v>8952.9309563434635</v>
      </c>
      <c r="AC181">
        <v>8743.9610656248933</v>
      </c>
      <c r="AD181">
        <v>8963.9205605134757</v>
      </c>
      <c r="AE181">
        <v>9306.0723724815834</v>
      </c>
      <c r="AF181">
        <v>9744.6771475820678</v>
      </c>
      <c r="AG181">
        <v>11722.034006998059</v>
      </c>
      <c r="AH181">
        <v>13465.815052400341</v>
      </c>
      <c r="AI181">
        <v>15077.54339390765</v>
      </c>
      <c r="AJ181">
        <v>15670.026914354745</v>
      </c>
      <c r="AK181">
        <v>17507.449908901581</v>
      </c>
      <c r="AL181">
        <v>18352.910607650017</v>
      </c>
      <c r="AM181">
        <v>19553.804719607826</v>
      </c>
      <c r="AN181">
        <v>19674.844878691583</v>
      </c>
      <c r="AO181">
        <v>20839.323906646401</v>
      </c>
      <c r="AP181">
        <v>22776.577265339911</v>
      </c>
      <c r="AQ181">
        <v>22802.313320312776</v>
      </c>
      <c r="AR181">
        <v>22287.057709665343</v>
      </c>
      <c r="AS181">
        <v>22355.687795831567</v>
      </c>
      <c r="AT181">
        <v>23329.940508901356</v>
      </c>
      <c r="AU181">
        <v>23659.635017216562</v>
      </c>
      <c r="AV181">
        <v>23275.074849038909</v>
      </c>
      <c r="AW181">
        <v>24115.430050277602</v>
      </c>
      <c r="AX181">
        <v>26830.126082182818</v>
      </c>
      <c r="AY181">
        <v>29656.76368456984</v>
      </c>
      <c r="AZ181">
        <v>31126.911497957164</v>
      </c>
      <c r="BA181">
        <v>32576.884906828818</v>
      </c>
      <c r="BB181">
        <v>35346.188215439681</v>
      </c>
      <c r="BC181">
        <v>37121.263645574632</v>
      </c>
      <c r="BD181">
        <v>34481.870876742272</v>
      </c>
      <c r="BE181">
        <v>35889.119887887675</v>
      </c>
      <c r="BF181">
        <v>38363.453569749043</v>
      </c>
      <c r="BG181">
        <v>38044.648417029457</v>
      </c>
      <c r="BH181">
        <v>38252.277316987784</v>
      </c>
      <c r="BI181">
        <v>38738.828959486156</v>
      </c>
      <c r="BJ181">
        <v>36280.540914852747</v>
      </c>
      <c r="BK181">
        <v>36741.361081540461</v>
      </c>
      <c r="BN181">
        <f t="shared" si="18"/>
        <v>28</v>
      </c>
      <c r="BO181">
        <f>VLOOKUP(A181,RUR.POP!$A$1:$BJ$265,62,FALSE)</f>
        <v>251699847</v>
      </c>
      <c r="BP181" t="str">
        <f t="shared" si="19"/>
        <v/>
      </c>
      <c r="BQ181" t="str">
        <f t="shared" si="20"/>
        <v/>
      </c>
      <c r="BR181">
        <f t="shared" si="21"/>
        <v>23659.635017216562</v>
      </c>
      <c r="BS181" t="str">
        <f t="shared" si="22"/>
        <v>OECD members</v>
      </c>
      <c r="BU181">
        <f t="shared" si="23"/>
        <v>38738.828959486156</v>
      </c>
      <c r="BV181">
        <f t="shared" si="24"/>
        <v>55</v>
      </c>
      <c r="BW181">
        <f t="shared" si="25"/>
        <v>2014</v>
      </c>
    </row>
    <row r="182" spans="1:75">
      <c r="A182" t="s">
        <v>172</v>
      </c>
      <c r="B182">
        <f t="shared" si="26"/>
        <v>181</v>
      </c>
      <c r="C182" t="s">
        <v>539</v>
      </c>
      <c r="D182" t="s">
        <v>171</v>
      </c>
      <c r="E182" t="s">
        <v>545</v>
      </c>
      <c r="F182" t="s">
        <v>546</v>
      </c>
      <c r="L182">
        <v>101.25869309296564</v>
      </c>
      <c r="M182">
        <v>105.55734502153589</v>
      </c>
      <c r="N182">
        <v>162.32333903891083</v>
      </c>
      <c r="O182">
        <v>277.90718736064946</v>
      </c>
      <c r="P182">
        <v>342.47501021924018</v>
      </c>
      <c r="Q182">
        <v>354.07720920894985</v>
      </c>
      <c r="R182">
        <v>401.8977814994447</v>
      </c>
      <c r="S182">
        <v>472.52160133003889</v>
      </c>
      <c r="T182">
        <v>598.56173381825647</v>
      </c>
      <c r="U182">
        <v>1954.8924357454675</v>
      </c>
      <c r="V182">
        <v>2377.091380187027</v>
      </c>
      <c r="W182">
        <v>2760.5266057846688</v>
      </c>
      <c r="X182">
        <v>2803.382614875833</v>
      </c>
      <c r="Y182">
        <v>2653.2740024139325</v>
      </c>
      <c r="Z182">
        <v>3419.2813818586569</v>
      </c>
      <c r="AA182">
        <v>5181.7992859698788</v>
      </c>
      <c r="AB182">
        <v>5947.2369856061769</v>
      </c>
      <c r="AC182">
        <v>5855.8677940917732</v>
      </c>
      <c r="AD182">
        <v>5828.0502350628085</v>
      </c>
      <c r="AE182">
        <v>6164.1452776877941</v>
      </c>
      <c r="AF182">
        <v>6677.3805816663826</v>
      </c>
      <c r="AG182">
        <v>4691.1943500026591</v>
      </c>
      <c r="AH182">
        <v>4822.1227800163952</v>
      </c>
      <c r="AI182">
        <v>4997.3993840470075</v>
      </c>
      <c r="AJ182">
        <v>5382.7170687906046</v>
      </c>
      <c r="AK182">
        <v>6448.1312431871893</v>
      </c>
      <c r="AL182">
        <v>5988.8352101354494</v>
      </c>
      <c r="AM182">
        <v>6278.6366618000457</v>
      </c>
      <c r="AN182">
        <v>6029.1692541469611</v>
      </c>
      <c r="AO182">
        <v>6013.1666766105318</v>
      </c>
      <c r="AP182">
        <v>6261.7190171289585</v>
      </c>
      <c r="AQ182">
        <v>6830.5966688806921</v>
      </c>
      <c r="AR182">
        <v>7039.57743086552</v>
      </c>
      <c r="AS182">
        <v>6254.9534108081434</v>
      </c>
      <c r="AT182">
        <v>6967.0596644637817</v>
      </c>
      <c r="AU182">
        <v>8601.1859057937636</v>
      </c>
      <c r="AV182">
        <v>8476.6105109892142</v>
      </c>
      <c r="AW182">
        <v>8629.101774140885</v>
      </c>
      <c r="AX182">
        <v>9069.8102060546607</v>
      </c>
      <c r="AY182">
        <v>10129.288862842479</v>
      </c>
      <c r="AZ182">
        <v>12376.979358791596</v>
      </c>
      <c r="BA182">
        <v>14408.050496276535</v>
      </c>
      <c r="BB182">
        <v>15805.132261793395</v>
      </c>
      <c r="BC182">
        <v>22075.035356645465</v>
      </c>
      <c r="BD182">
        <v>16784.34616060492</v>
      </c>
      <c r="BE182">
        <v>19280.747390363227</v>
      </c>
      <c r="BF182">
        <v>20986.000357437806</v>
      </c>
      <c r="BG182">
        <v>22134.910056247871</v>
      </c>
      <c r="BH182">
        <v>21268.756403627151</v>
      </c>
      <c r="BI182">
        <v>20458.452264944321</v>
      </c>
      <c r="BJ182">
        <v>16627.364332086559</v>
      </c>
      <c r="BK182">
        <v>14982.357923522917</v>
      </c>
      <c r="BN182">
        <f t="shared" si="18"/>
        <v>62</v>
      </c>
      <c r="BO182">
        <f>VLOOKUP(A182,RUR.POP!$A$1:$BJ$265,62,FALSE)</f>
        <v>969554</v>
      </c>
      <c r="BP182" t="str">
        <f t="shared" si="19"/>
        <v/>
      </c>
      <c r="BQ182" t="str">
        <f t="shared" si="20"/>
        <v/>
      </c>
      <c r="BR182">
        <f t="shared" si="21"/>
        <v>8601.1859057937636</v>
      </c>
      <c r="BS182" t="str">
        <f t="shared" si="22"/>
        <v>Oman</v>
      </c>
      <c r="BU182">
        <f t="shared" si="23"/>
        <v>22134.910056247871</v>
      </c>
      <c r="BV182">
        <f t="shared" si="24"/>
        <v>53</v>
      </c>
      <c r="BW182">
        <f t="shared" si="25"/>
        <v>2012</v>
      </c>
    </row>
    <row r="183" spans="1:75">
      <c r="A183" t="s">
        <v>170</v>
      </c>
      <c r="B183">
        <f t="shared" si="26"/>
        <v>182</v>
      </c>
      <c r="C183" t="s">
        <v>536</v>
      </c>
      <c r="D183" t="s">
        <v>169</v>
      </c>
      <c r="E183" t="s">
        <v>545</v>
      </c>
      <c r="F183" t="s">
        <v>546</v>
      </c>
      <c r="Q183">
        <v>280.89146235315729</v>
      </c>
      <c r="R183">
        <v>326.66484302917041</v>
      </c>
      <c r="S183">
        <v>387.46780021638079</v>
      </c>
      <c r="T183">
        <v>549.73934575116334</v>
      </c>
      <c r="U183">
        <v>992.41158510029618</v>
      </c>
      <c r="V183">
        <v>1085.2428815970941</v>
      </c>
      <c r="W183">
        <v>1322.5485106424501</v>
      </c>
      <c r="X183">
        <v>1460.5691275451838</v>
      </c>
      <c r="Y183">
        <v>1579.9497602101417</v>
      </c>
      <c r="Z183">
        <v>2008.9999992805697</v>
      </c>
      <c r="AA183">
        <v>2728.2802169867682</v>
      </c>
      <c r="AB183">
        <v>2680.7353142153929</v>
      </c>
      <c r="AC183">
        <v>2475.3230303730616</v>
      </c>
      <c r="AD183">
        <v>2281.4337750630825</v>
      </c>
      <c r="AE183">
        <v>2241.5883601851683</v>
      </c>
      <c r="AF183">
        <v>2075.9039306153909</v>
      </c>
      <c r="AG183">
        <v>2046.194931693914</v>
      </c>
      <c r="AH183">
        <v>2365.2718499495263</v>
      </c>
      <c r="AI183">
        <v>2589.8290848404631</v>
      </c>
      <c r="AJ183">
        <v>2645.7890064598755</v>
      </c>
      <c r="AK183">
        <v>3094.1838659872601</v>
      </c>
      <c r="AL183">
        <v>3118.3538024327509</v>
      </c>
      <c r="AM183">
        <v>3337.8889984941943</v>
      </c>
      <c r="AN183">
        <v>3120.1870384501026</v>
      </c>
      <c r="AO183">
        <v>3212.7099756798193</v>
      </c>
      <c r="AP183">
        <v>3618.6976576811421</v>
      </c>
      <c r="AQ183">
        <v>3755.9938340840094</v>
      </c>
      <c r="AR183">
        <v>3847.8345651585591</v>
      </c>
      <c r="AS183">
        <v>3704.7927723378612</v>
      </c>
      <c r="AT183">
        <v>3913.0268777341321</v>
      </c>
      <c r="AU183">
        <v>4355.7189147807385</v>
      </c>
      <c r="AV183">
        <v>4251.1234573223473</v>
      </c>
      <c r="AW183">
        <v>4500.5210959169981</v>
      </c>
      <c r="AX183">
        <v>5469.7946257266631</v>
      </c>
      <c r="AY183">
        <v>6640.1546704912171</v>
      </c>
      <c r="AZ183">
        <v>7878.1093422629183</v>
      </c>
      <c r="BA183">
        <v>9035.957783152302</v>
      </c>
      <c r="BB183">
        <v>10775.762042865081</v>
      </c>
      <c r="BC183">
        <v>12831.721489586966</v>
      </c>
      <c r="BD183">
        <v>10740.198425656032</v>
      </c>
      <c r="BE183">
        <v>12186.307340613688</v>
      </c>
      <c r="BF183">
        <v>14720.791992336612</v>
      </c>
      <c r="BG183">
        <v>15017.676293955657</v>
      </c>
      <c r="BH183">
        <v>15316.035111323932</v>
      </c>
      <c r="BI183">
        <v>15452.422294854749</v>
      </c>
      <c r="BJ183">
        <v>12555.747782170916</v>
      </c>
      <c r="BK183">
        <v>11965.560905491782</v>
      </c>
      <c r="BN183">
        <f t="shared" si="18"/>
        <v>83</v>
      </c>
      <c r="BO183">
        <f>VLOOKUP(A183,RUR.POP!$A$1:$BJ$265,62,FALSE)</f>
        <v>12340174</v>
      </c>
      <c r="BP183" t="str">
        <f t="shared" si="19"/>
        <v/>
      </c>
      <c r="BQ183" t="str">
        <f t="shared" si="20"/>
        <v/>
      </c>
      <c r="BR183">
        <f t="shared" si="21"/>
        <v>4355.7189147807385</v>
      </c>
      <c r="BS183" t="str">
        <f t="shared" si="22"/>
        <v>Other small states</v>
      </c>
      <c r="BU183">
        <f t="shared" si="23"/>
        <v>15452.422294854749</v>
      </c>
      <c r="BV183">
        <f t="shared" si="24"/>
        <v>55</v>
      </c>
      <c r="BW183">
        <f t="shared" si="25"/>
        <v>2014</v>
      </c>
    </row>
    <row r="184" spans="1:75">
      <c r="A184" t="s">
        <v>168</v>
      </c>
      <c r="B184">
        <f t="shared" si="26"/>
        <v>183</v>
      </c>
      <c r="C184" t="s">
        <v>539</v>
      </c>
      <c r="D184" t="s">
        <v>167</v>
      </c>
      <c r="E184" t="s">
        <v>545</v>
      </c>
      <c r="F184" t="s">
        <v>546</v>
      </c>
      <c r="G184">
        <v>82.547245803397217</v>
      </c>
      <c r="H184">
        <v>88.172419346257897</v>
      </c>
      <c r="I184">
        <v>89.837712147416397</v>
      </c>
      <c r="J184">
        <v>93.988687387057595</v>
      </c>
      <c r="K184">
        <v>103.53603623072574</v>
      </c>
      <c r="L184">
        <v>115.73776217352042</v>
      </c>
      <c r="M184">
        <v>123.90256904525504</v>
      </c>
      <c r="N184">
        <v>138.15438621267322</v>
      </c>
      <c r="O184">
        <v>146.97921958647433</v>
      </c>
      <c r="P184">
        <v>152.68050288487495</v>
      </c>
      <c r="Q184">
        <v>172.61073915772073</v>
      </c>
      <c r="R184">
        <v>177.62717714127709</v>
      </c>
      <c r="S184">
        <v>151.76677023950577</v>
      </c>
      <c r="T184">
        <v>100.30028837988964</v>
      </c>
      <c r="U184">
        <v>135.23844258701632</v>
      </c>
      <c r="V184">
        <v>169.79123572732496</v>
      </c>
      <c r="W184">
        <v>193.83608236612062</v>
      </c>
      <c r="X184">
        <v>213.20455552409325</v>
      </c>
      <c r="Y184">
        <v>243.46083700109781</v>
      </c>
      <c r="Z184">
        <v>260.79904506043079</v>
      </c>
      <c r="AA184">
        <v>303.44895566720231</v>
      </c>
      <c r="AB184">
        <v>348.22390754881138</v>
      </c>
      <c r="AC184">
        <v>368.21445284507217</v>
      </c>
      <c r="AD184">
        <v>332.47595685201668</v>
      </c>
      <c r="AE184">
        <v>349.12239814292127</v>
      </c>
      <c r="AF184">
        <v>337.72601897431605</v>
      </c>
      <c r="AG184">
        <v>334.84755021900895</v>
      </c>
      <c r="AH184">
        <v>339.08484122351348</v>
      </c>
      <c r="AI184">
        <v>379.13579004485939</v>
      </c>
      <c r="AJ184">
        <v>384.086429045405</v>
      </c>
      <c r="AK184">
        <v>371.5726219202171</v>
      </c>
      <c r="AL184">
        <v>410.47402088532135</v>
      </c>
      <c r="AM184">
        <v>427.57276350536034</v>
      </c>
      <c r="AN184">
        <v>440.92932649671565</v>
      </c>
      <c r="AO184">
        <v>433.28858363549324</v>
      </c>
      <c r="AP184">
        <v>493.66150795589328</v>
      </c>
      <c r="AQ184">
        <v>502.78670744674758</v>
      </c>
      <c r="AR184">
        <v>483.65293658991413</v>
      </c>
      <c r="AS184">
        <v>470.24892946572419</v>
      </c>
      <c r="AT184">
        <v>465.07576614334732</v>
      </c>
      <c r="AU184">
        <v>533.86241143356847</v>
      </c>
      <c r="AV184">
        <v>510.65681573085214</v>
      </c>
      <c r="AW184">
        <v>499.86000329235327</v>
      </c>
      <c r="AX184">
        <v>563.5943419658264</v>
      </c>
      <c r="AY184">
        <v>649.80482329370875</v>
      </c>
      <c r="AZ184">
        <v>711.46994626973753</v>
      </c>
      <c r="BA184">
        <v>873.77027271847021</v>
      </c>
      <c r="BB184">
        <v>950.43279314407516</v>
      </c>
      <c r="BC184">
        <v>1039.3120884426901</v>
      </c>
      <c r="BD184">
        <v>1006.6039991422402</v>
      </c>
      <c r="BE184">
        <v>1040.1422678763593</v>
      </c>
      <c r="BF184">
        <v>1226.2153139033287</v>
      </c>
      <c r="BG184">
        <v>1261.2089674342228</v>
      </c>
      <c r="BH184">
        <v>1272.4410610006348</v>
      </c>
      <c r="BI184">
        <v>1316.980965834342</v>
      </c>
      <c r="BJ184">
        <v>1431.2448645269703</v>
      </c>
      <c r="BK184">
        <v>1468.192946478124</v>
      </c>
      <c r="BN184">
        <f t="shared" si="18"/>
        <v>193</v>
      </c>
      <c r="BO184">
        <f>VLOOKUP(A184,RUR.POP!$A$1:$BJ$265,62,FALSE)</f>
        <v>117421345</v>
      </c>
      <c r="BP184">
        <f t="shared" si="19"/>
        <v>193</v>
      </c>
      <c r="BQ184">
        <f t="shared" si="20"/>
        <v>14</v>
      </c>
      <c r="BR184">
        <f t="shared" si="21"/>
        <v>533.86241143356847</v>
      </c>
      <c r="BS184" t="str">
        <f t="shared" si="22"/>
        <v>Pakistan</v>
      </c>
      <c r="BU184">
        <f t="shared" si="23"/>
        <v>1468.192946478124</v>
      </c>
      <c r="BV184">
        <f t="shared" si="24"/>
        <v>57</v>
      </c>
      <c r="BW184">
        <f t="shared" si="25"/>
        <v>2016</v>
      </c>
    </row>
    <row r="185" spans="1:75">
      <c r="A185" t="s">
        <v>166</v>
      </c>
      <c r="B185">
        <f t="shared" si="26"/>
        <v>184</v>
      </c>
      <c r="C185" t="s">
        <v>539</v>
      </c>
      <c r="D185" t="s">
        <v>165</v>
      </c>
      <c r="E185" t="s">
        <v>545</v>
      </c>
      <c r="F185" t="s">
        <v>546</v>
      </c>
      <c r="G185">
        <v>474.12582165923305</v>
      </c>
      <c r="H185">
        <v>513.28906159626752</v>
      </c>
      <c r="I185">
        <v>542.36156334182499</v>
      </c>
      <c r="J185">
        <v>583.44452758787975</v>
      </c>
      <c r="K185">
        <v>608.12669046507187</v>
      </c>
      <c r="L185">
        <v>648.46222423715949</v>
      </c>
      <c r="M185">
        <v>686.09119193029414</v>
      </c>
      <c r="N185">
        <v>742.12737991632946</v>
      </c>
      <c r="O185">
        <v>775.64958035265556</v>
      </c>
      <c r="P185">
        <v>827.17444677506398</v>
      </c>
      <c r="Q185">
        <v>889.2300988811287</v>
      </c>
      <c r="R185">
        <v>974.92327819770151</v>
      </c>
      <c r="S185">
        <v>1040.7863622737175</v>
      </c>
      <c r="T185">
        <v>1157.5904760061355</v>
      </c>
      <c r="U185">
        <v>1287.9117516021595</v>
      </c>
      <c r="V185">
        <v>1395.4258095753794</v>
      </c>
      <c r="W185">
        <v>1444.6965675348449</v>
      </c>
      <c r="X185">
        <v>1489.8943353519526</v>
      </c>
      <c r="Y185">
        <v>1721.6942290191375</v>
      </c>
      <c r="Z185">
        <v>1918.0763688723505</v>
      </c>
      <c r="AA185">
        <v>2332.0214820947167</v>
      </c>
      <c r="AB185">
        <v>2577.6179441429572</v>
      </c>
      <c r="AC185">
        <v>2782.1610015025235</v>
      </c>
      <c r="AD185">
        <v>2791.6711554856197</v>
      </c>
      <c r="AE185">
        <v>2848.9501748287994</v>
      </c>
      <c r="AF185">
        <v>2947.5906106315751</v>
      </c>
      <c r="AG185">
        <v>2996.5230140167346</v>
      </c>
      <c r="AH185">
        <v>2945.0765895480022</v>
      </c>
      <c r="AI185">
        <v>2492.0790942228764</v>
      </c>
      <c r="AJ185">
        <v>2446.1631806028622</v>
      </c>
      <c r="AK185">
        <v>2603.7812893437454</v>
      </c>
      <c r="AL185">
        <v>2803.871581150936</v>
      </c>
      <c r="AM185">
        <v>3122.0036894152136</v>
      </c>
      <c r="AN185">
        <v>3339.8381682083204</v>
      </c>
      <c r="AO185">
        <v>3489.0653133560568</v>
      </c>
      <c r="AP185">
        <v>3494.4369335664464</v>
      </c>
      <c r="AQ185">
        <v>3529.7853196888509</v>
      </c>
      <c r="AR185">
        <v>3741.2427586975346</v>
      </c>
      <c r="AS185">
        <v>3974.6506574808882</v>
      </c>
      <c r="AT185">
        <v>4082.6145826076163</v>
      </c>
      <c r="AU185">
        <v>4060.2990350610007</v>
      </c>
      <c r="AV185">
        <v>4046.3728329499068</v>
      </c>
      <c r="AW185">
        <v>4126.1406709184521</v>
      </c>
      <c r="AX185">
        <v>4267.1357801103959</v>
      </c>
      <c r="AY185">
        <v>4591.892776386655</v>
      </c>
      <c r="AZ185">
        <v>4916.5488602942823</v>
      </c>
      <c r="BA185">
        <v>5348.5183989528005</v>
      </c>
      <c r="BB185">
        <v>6068.0866070397115</v>
      </c>
      <c r="BC185">
        <v>6973.9280396147278</v>
      </c>
      <c r="BD185">
        <v>7429.6282741308914</v>
      </c>
      <c r="BE185">
        <v>7937.2599309073121</v>
      </c>
      <c r="BF185">
        <v>9270.7231708876079</v>
      </c>
      <c r="BG185">
        <v>10589.827132065251</v>
      </c>
      <c r="BH185">
        <v>11685.979827337094</v>
      </c>
      <c r="BI185">
        <v>12593.737042089802</v>
      </c>
      <c r="BJ185">
        <v>13134.04366921803</v>
      </c>
      <c r="BK185">
        <v>13680.236006919975</v>
      </c>
      <c r="BN185">
        <f t="shared" si="18"/>
        <v>91</v>
      </c>
      <c r="BO185">
        <f>VLOOKUP(A185,RUR.POP!$A$1:$BJ$265,62,FALSE)</f>
        <v>1335495</v>
      </c>
      <c r="BP185" t="str">
        <f t="shared" si="19"/>
        <v/>
      </c>
      <c r="BQ185" t="str">
        <f t="shared" si="20"/>
        <v/>
      </c>
      <c r="BR185">
        <f t="shared" si="21"/>
        <v>4060.2990350610007</v>
      </c>
      <c r="BS185" t="str">
        <f t="shared" si="22"/>
        <v>Panama</v>
      </c>
      <c r="BU185">
        <f t="shared" si="23"/>
        <v>13680.236006919975</v>
      </c>
      <c r="BV185">
        <f t="shared" si="24"/>
        <v>57</v>
      </c>
      <c r="BW185">
        <f t="shared" si="25"/>
        <v>2016</v>
      </c>
    </row>
    <row r="186" spans="1:75">
      <c r="A186" t="s">
        <v>164</v>
      </c>
      <c r="B186">
        <f t="shared" si="26"/>
        <v>185</v>
      </c>
      <c r="C186" t="s">
        <v>539</v>
      </c>
      <c r="D186" t="s">
        <v>163</v>
      </c>
      <c r="E186" t="s">
        <v>545</v>
      </c>
      <c r="F186" t="s">
        <v>546</v>
      </c>
      <c r="G186">
        <v>255.61836980583178</v>
      </c>
      <c r="H186">
        <v>280.15333751284959</v>
      </c>
      <c r="I186">
        <v>308.59787353006772</v>
      </c>
      <c r="J186">
        <v>328.50838213909594</v>
      </c>
      <c r="K186">
        <v>386.21647699564932</v>
      </c>
      <c r="L186">
        <v>445.1243162541806</v>
      </c>
      <c r="M186">
        <v>511.97063375770415</v>
      </c>
      <c r="N186">
        <v>505.14674617676053</v>
      </c>
      <c r="O186">
        <v>454.18753721791609</v>
      </c>
      <c r="P186">
        <v>494.58386392569253</v>
      </c>
      <c r="Q186">
        <v>557.09352652119628</v>
      </c>
      <c r="R186">
        <v>604.88764201263984</v>
      </c>
      <c r="S186">
        <v>653.00615250741384</v>
      </c>
      <c r="T186">
        <v>760.98074197256528</v>
      </c>
      <c r="U186">
        <v>934.30794621338134</v>
      </c>
      <c r="V186">
        <v>1108.1564362718002</v>
      </c>
      <c r="W186">
        <v>1019.680967267677</v>
      </c>
      <c r="X186">
        <v>910.28532791815564</v>
      </c>
      <c r="Y186">
        <v>757.72947247133607</v>
      </c>
      <c r="Z186">
        <v>943.14283033949312</v>
      </c>
      <c r="AA186">
        <v>1044.6398884067466</v>
      </c>
      <c r="AB186">
        <v>1216.7530138770712</v>
      </c>
      <c r="AC186">
        <v>1195.7543988272555</v>
      </c>
      <c r="AD186">
        <v>929.53999923000947</v>
      </c>
      <c r="AE186">
        <v>921.46824005622534</v>
      </c>
      <c r="AF186">
        <v>846.7057699330303</v>
      </c>
      <c r="AG186">
        <v>762.35447500468968</v>
      </c>
      <c r="AH186">
        <v>1012.2526867910656</v>
      </c>
      <c r="AI186">
        <v>738.37809550113957</v>
      </c>
      <c r="AJ186">
        <v>1052.9134515808405</v>
      </c>
      <c r="AK186">
        <v>1210.0059784398013</v>
      </c>
      <c r="AL186">
        <v>1555.9809368221884</v>
      </c>
      <c r="AM186">
        <v>1589.4417152294416</v>
      </c>
      <c r="AN186">
        <v>1516.4667117446077</v>
      </c>
      <c r="AO186">
        <v>1900.2245347794949</v>
      </c>
      <c r="AP186">
        <v>2217.7846813805554</v>
      </c>
      <c r="AQ186">
        <v>2260.6377334441981</v>
      </c>
      <c r="AR186">
        <v>2342.0699900151681</v>
      </c>
      <c r="AS186">
        <v>2202.4612260956355</v>
      </c>
      <c r="AT186">
        <v>1963.4105671970347</v>
      </c>
      <c r="AU186">
        <v>1996.71968884026</v>
      </c>
      <c r="AV186">
        <v>1981.2436534769915</v>
      </c>
      <c r="AW186">
        <v>2059.1929578575828</v>
      </c>
      <c r="AX186">
        <v>2180.2509966451935</v>
      </c>
      <c r="AY186">
        <v>2448.1438990082597</v>
      </c>
      <c r="AZ186">
        <v>2754.7800290037726</v>
      </c>
      <c r="BA186">
        <v>3171.4980560157114</v>
      </c>
      <c r="BB186">
        <v>3611.2104703716586</v>
      </c>
      <c r="BC186">
        <v>4208.8780110677199</v>
      </c>
      <c r="BD186">
        <v>4166.0933868532875</v>
      </c>
      <c r="BE186">
        <v>5022.4931909636871</v>
      </c>
      <c r="BF186">
        <v>5771.5658781522088</v>
      </c>
      <c r="BG186">
        <v>6387.7852805060329</v>
      </c>
      <c r="BH186">
        <v>6583.116248463105</v>
      </c>
      <c r="BI186">
        <v>6491.0524502813641</v>
      </c>
      <c r="BJ186">
        <v>6030.3432594966071</v>
      </c>
      <c r="BK186">
        <v>6045.6500766246972</v>
      </c>
      <c r="BN186">
        <f t="shared" si="18"/>
        <v>120</v>
      </c>
      <c r="BO186">
        <f>VLOOKUP(A186,RUR.POP!$A$1:$BJ$265,62,FALSE)</f>
        <v>6696654</v>
      </c>
      <c r="BP186" t="str">
        <f t="shared" si="19"/>
        <v/>
      </c>
      <c r="BQ186" t="str">
        <f t="shared" si="20"/>
        <v/>
      </c>
      <c r="BR186">
        <f t="shared" si="21"/>
        <v>1996.71968884026</v>
      </c>
      <c r="BS186" t="str">
        <f t="shared" si="22"/>
        <v>Peru</v>
      </c>
      <c r="BU186">
        <f t="shared" si="23"/>
        <v>6583.116248463105</v>
      </c>
      <c r="BV186">
        <f t="shared" si="24"/>
        <v>54</v>
      </c>
      <c r="BW186">
        <f t="shared" si="25"/>
        <v>2013</v>
      </c>
    </row>
    <row r="187" spans="1:75">
      <c r="A187" t="s">
        <v>162</v>
      </c>
      <c r="B187">
        <f t="shared" si="26"/>
        <v>186</v>
      </c>
      <c r="C187" t="s">
        <v>539</v>
      </c>
      <c r="D187" t="s">
        <v>161</v>
      </c>
      <c r="E187" t="s">
        <v>545</v>
      </c>
      <c r="F187" t="s">
        <v>546</v>
      </c>
      <c r="G187">
        <v>254.42707130483853</v>
      </c>
      <c r="H187">
        <v>267.14777411459761</v>
      </c>
      <c r="I187">
        <v>156.68215428187733</v>
      </c>
      <c r="J187">
        <v>168.01696737173719</v>
      </c>
      <c r="K187">
        <v>175.93119793865404</v>
      </c>
      <c r="L187">
        <v>187.11300749025028</v>
      </c>
      <c r="M187">
        <v>199.93556785029915</v>
      </c>
      <c r="N187">
        <v>207.42734376908746</v>
      </c>
      <c r="O187">
        <v>224.62329849562317</v>
      </c>
      <c r="P187">
        <v>241.70200300012036</v>
      </c>
      <c r="Q187">
        <v>186.76875991349368</v>
      </c>
      <c r="R187">
        <v>201.03374884797989</v>
      </c>
      <c r="S187">
        <v>211.40103171490335</v>
      </c>
      <c r="T187">
        <v>258.36274323071342</v>
      </c>
      <c r="U187">
        <v>343.24167761089188</v>
      </c>
      <c r="V187">
        <v>360.67137823961338</v>
      </c>
      <c r="W187">
        <v>402.66328057005467</v>
      </c>
      <c r="X187">
        <v>450.12499955058507</v>
      </c>
      <c r="Y187">
        <v>506.08517171249741</v>
      </c>
      <c r="Z187">
        <v>596.39527494760057</v>
      </c>
      <c r="AA187">
        <v>684.65438217620181</v>
      </c>
      <c r="AB187">
        <v>731.72500813584497</v>
      </c>
      <c r="AC187">
        <v>741.78713416491746</v>
      </c>
      <c r="AD187">
        <v>645.46029264359584</v>
      </c>
      <c r="AE187">
        <v>594.0255763013198</v>
      </c>
      <c r="AF187">
        <v>565.76346730231467</v>
      </c>
      <c r="AG187">
        <v>535.23583513450899</v>
      </c>
      <c r="AH187">
        <v>579.20111140675124</v>
      </c>
      <c r="AI187">
        <v>643.81525085490591</v>
      </c>
      <c r="AJ187">
        <v>704.98207822521283</v>
      </c>
      <c r="AK187">
        <v>715.31058530196526</v>
      </c>
      <c r="AL187">
        <v>715.14191994880161</v>
      </c>
      <c r="AM187">
        <v>814.07528679780273</v>
      </c>
      <c r="AN187">
        <v>815.7221675879448</v>
      </c>
      <c r="AO187">
        <v>939.1559311595081</v>
      </c>
      <c r="AP187">
        <v>1061.3478682720031</v>
      </c>
      <c r="AQ187">
        <v>1159.5892918004142</v>
      </c>
      <c r="AR187">
        <v>1127.0037164654154</v>
      </c>
      <c r="AS187">
        <v>966.70843796755832</v>
      </c>
      <c r="AT187">
        <v>1087.2373649470599</v>
      </c>
      <c r="AU187">
        <v>1038.9109769580289</v>
      </c>
      <c r="AV187">
        <v>957.28074410067916</v>
      </c>
      <c r="AW187">
        <v>1000.0681353389424</v>
      </c>
      <c r="AX187">
        <v>1010.5531956536213</v>
      </c>
      <c r="AY187">
        <v>1079.0371501401401</v>
      </c>
      <c r="AZ187">
        <v>1194.69715463956</v>
      </c>
      <c r="BA187">
        <v>1391.7723250839663</v>
      </c>
      <c r="BB187">
        <v>1672.6854332370033</v>
      </c>
      <c r="BC187">
        <v>1919.4661946901836</v>
      </c>
      <c r="BD187">
        <v>1825.341520960435</v>
      </c>
      <c r="BE187">
        <v>2129.4992422279151</v>
      </c>
      <c r="BF187">
        <v>2352.5181559002745</v>
      </c>
      <c r="BG187">
        <v>2581.8185536722904</v>
      </c>
      <c r="BH187">
        <v>2760.2891460731084</v>
      </c>
      <c r="BI187">
        <v>2842.9383529528391</v>
      </c>
      <c r="BJ187">
        <v>2878.3383704698899</v>
      </c>
      <c r="BK187">
        <v>2951.0719290354241</v>
      </c>
      <c r="BN187">
        <f t="shared" si="18"/>
        <v>161</v>
      </c>
      <c r="BO187">
        <f>VLOOKUP(A187,RUR.POP!$A$1:$BJ$265,62,FALSE)</f>
        <v>57560729</v>
      </c>
      <c r="BP187">
        <f t="shared" si="19"/>
        <v>161</v>
      </c>
      <c r="BQ187">
        <f t="shared" si="20"/>
        <v>10</v>
      </c>
      <c r="BR187">
        <f t="shared" si="21"/>
        <v>1038.9109769580289</v>
      </c>
      <c r="BS187" t="str">
        <f t="shared" si="22"/>
        <v>Philippines</v>
      </c>
      <c r="BU187">
        <f t="shared" si="23"/>
        <v>2951.0719290354241</v>
      </c>
      <c r="BV187">
        <f t="shared" si="24"/>
        <v>57</v>
      </c>
      <c r="BW187">
        <f t="shared" si="25"/>
        <v>2016</v>
      </c>
    </row>
    <row r="188" spans="1:75">
      <c r="A188" t="s">
        <v>160</v>
      </c>
      <c r="B188">
        <f t="shared" si="26"/>
        <v>187</v>
      </c>
      <c r="C188" t="s">
        <v>539</v>
      </c>
      <c r="D188" t="s">
        <v>159</v>
      </c>
      <c r="E188" t="s">
        <v>545</v>
      </c>
      <c r="F188" t="s">
        <v>546</v>
      </c>
      <c r="AK188">
        <v>5095.9703075291618</v>
      </c>
      <c r="AL188">
        <v>5419.0900865968724</v>
      </c>
      <c r="AM188">
        <v>5187.5550522209642</v>
      </c>
      <c r="AN188">
        <v>4644.9027046873089</v>
      </c>
      <c r="AO188">
        <v>4970.0702130191594</v>
      </c>
      <c r="AP188">
        <v>5520.0255028111051</v>
      </c>
      <c r="AQ188">
        <v>6116.2738115425918</v>
      </c>
      <c r="AR188">
        <v>6246.9237984881092</v>
      </c>
      <c r="AS188">
        <v>6333.4053120276394</v>
      </c>
      <c r="AT188">
        <v>6011.1764394300544</v>
      </c>
      <c r="AU188">
        <v>7786.1799217731423</v>
      </c>
      <c r="AV188">
        <v>8245.722531436817</v>
      </c>
      <c r="AW188">
        <v>8352.9171349749668</v>
      </c>
      <c r="AX188">
        <v>8116.7512690355334</v>
      </c>
      <c r="AY188">
        <v>8851.7471217935763</v>
      </c>
      <c r="AZ188">
        <v>9710.6400080377771</v>
      </c>
      <c r="BA188">
        <v>9729.1625024985005</v>
      </c>
      <c r="BB188">
        <v>9743.4877709286138</v>
      </c>
      <c r="BC188">
        <v>9793.3557445125552</v>
      </c>
      <c r="BD188">
        <v>9163.3074427293304</v>
      </c>
      <c r="BE188">
        <v>8978.9936492427951</v>
      </c>
      <c r="BF188">
        <v>9704.3545803194338</v>
      </c>
      <c r="BG188">
        <v>10318.913190095385</v>
      </c>
      <c r="BH188">
        <v>10932.122370936902</v>
      </c>
      <c r="BI188">
        <v>11894.377548117949</v>
      </c>
      <c r="BJ188">
        <v>13500.563697857948</v>
      </c>
      <c r="BK188">
        <v>13626.005673626936</v>
      </c>
      <c r="BN188">
        <f t="shared" si="18"/>
        <v>63</v>
      </c>
      <c r="BO188">
        <f>VLOOKUP(A188,RUR.POP!$A$1:$BJ$265,62,FALSE)</f>
        <v>2659</v>
      </c>
      <c r="BP188" t="str">
        <f t="shared" si="19"/>
        <v/>
      </c>
      <c r="BQ188" t="str">
        <f t="shared" si="20"/>
        <v/>
      </c>
      <c r="BR188">
        <f t="shared" si="21"/>
        <v>7786.1799217731423</v>
      </c>
      <c r="BS188" t="str">
        <f t="shared" si="22"/>
        <v>Palau</v>
      </c>
      <c r="BU188">
        <f t="shared" si="23"/>
        <v>13626.005673626936</v>
      </c>
      <c r="BV188">
        <f t="shared" si="24"/>
        <v>57</v>
      </c>
      <c r="BW188">
        <f t="shared" si="25"/>
        <v>2016</v>
      </c>
    </row>
    <row r="189" spans="1:75">
      <c r="A189" t="s">
        <v>158</v>
      </c>
      <c r="B189">
        <f t="shared" si="26"/>
        <v>188</v>
      </c>
      <c r="C189" t="s">
        <v>539</v>
      </c>
      <c r="D189" t="s">
        <v>157</v>
      </c>
      <c r="E189" t="s">
        <v>545</v>
      </c>
      <c r="F189" t="s">
        <v>546</v>
      </c>
      <c r="G189">
        <v>114.63603202937219</v>
      </c>
      <c r="H189">
        <v>119.31693899672045</v>
      </c>
      <c r="I189">
        <v>124.68881382405878</v>
      </c>
      <c r="J189">
        <v>128.99904290207826</v>
      </c>
      <c r="K189">
        <v>139.64527185855732</v>
      </c>
      <c r="L189">
        <v>153.90329886644764</v>
      </c>
      <c r="M189">
        <v>170.79712380878425</v>
      </c>
      <c r="N189">
        <v>188.36300316306586</v>
      </c>
      <c r="O189">
        <v>201.84799197886272</v>
      </c>
      <c r="P189">
        <v>223.666699374004</v>
      </c>
      <c r="Q189">
        <v>255.39670112824709</v>
      </c>
      <c r="R189">
        <v>276.82958391789458</v>
      </c>
      <c r="S189">
        <v>322.87599415461381</v>
      </c>
      <c r="T189">
        <v>475.9359464580084</v>
      </c>
      <c r="U189">
        <v>523.63269709198289</v>
      </c>
      <c r="V189">
        <v>471.34039185353726</v>
      </c>
      <c r="W189">
        <v>511.22194116343275</v>
      </c>
      <c r="X189">
        <v>539.7851090081831</v>
      </c>
      <c r="Y189">
        <v>623.33642588639816</v>
      </c>
      <c r="Z189">
        <v>713.77683931037757</v>
      </c>
      <c r="AA189">
        <v>770.46567119774807</v>
      </c>
      <c r="AB189">
        <v>735.05697732380304</v>
      </c>
      <c r="AC189">
        <v>677.66812977825782</v>
      </c>
      <c r="AD189">
        <v>712.99100524584992</v>
      </c>
      <c r="AE189">
        <v>690.98482206231495</v>
      </c>
      <c r="AF189">
        <v>638.61710167642877</v>
      </c>
      <c r="AG189">
        <v>679.70594511777938</v>
      </c>
      <c r="AH189">
        <v>786.41387760118721</v>
      </c>
      <c r="AI189">
        <v>891.54384560805272</v>
      </c>
      <c r="AJ189">
        <v>843.26009153181656</v>
      </c>
      <c r="AK189">
        <v>746.50737794219845</v>
      </c>
      <c r="AL189">
        <v>856.28448850898621</v>
      </c>
      <c r="AM189">
        <v>965.26618778001159</v>
      </c>
      <c r="AN189">
        <v>1069.5510977992842</v>
      </c>
      <c r="AO189">
        <v>1153.4485346306117</v>
      </c>
      <c r="AP189">
        <v>947.25215333177277</v>
      </c>
      <c r="AQ189">
        <v>1026.4908090833187</v>
      </c>
      <c r="AR189">
        <v>957.65107053275085</v>
      </c>
      <c r="AS189">
        <v>716.17854473994407</v>
      </c>
      <c r="AT189">
        <v>640.28608495370804</v>
      </c>
      <c r="AU189">
        <v>631.9468525835232</v>
      </c>
      <c r="AV189">
        <v>539.00415279060701</v>
      </c>
      <c r="AW189">
        <v>511.66507732117617</v>
      </c>
      <c r="AX189">
        <v>588.35825954474103</v>
      </c>
      <c r="AY189">
        <v>637.36162148147059</v>
      </c>
      <c r="AZ189">
        <v>770.5773485836512</v>
      </c>
      <c r="BA189">
        <v>854.34690212016108</v>
      </c>
      <c r="BB189">
        <v>956.66089515618023</v>
      </c>
      <c r="BC189">
        <v>1178.702468538246</v>
      </c>
      <c r="BD189">
        <v>1166.6633699941149</v>
      </c>
      <c r="BE189">
        <v>1366.8791115444405</v>
      </c>
      <c r="BF189">
        <v>1770.8671185183866</v>
      </c>
      <c r="BG189">
        <v>2071.3187414412678</v>
      </c>
      <c r="BH189">
        <v>2029.9536044592344</v>
      </c>
      <c r="BI189">
        <v>2182.7165654306468</v>
      </c>
      <c r="BN189">
        <f t="shared" si="18"/>
        <v>182</v>
      </c>
      <c r="BO189">
        <f>VLOOKUP(A189,RUR.POP!$A$1:$BJ$265,62,FALSE)</f>
        <v>7030789</v>
      </c>
      <c r="BP189" t="str">
        <f t="shared" si="19"/>
        <v/>
      </c>
      <c r="BQ189" t="str">
        <f t="shared" si="20"/>
        <v/>
      </c>
      <c r="BR189">
        <f t="shared" si="21"/>
        <v>631.9468525835232</v>
      </c>
      <c r="BS189" t="str">
        <f t="shared" si="22"/>
        <v>Papua New Guinea</v>
      </c>
      <c r="BU189">
        <f t="shared" si="23"/>
        <v>2182.7165654306468</v>
      </c>
      <c r="BV189">
        <f t="shared" si="24"/>
        <v>55</v>
      </c>
      <c r="BW189">
        <f t="shared" si="25"/>
        <v>2014</v>
      </c>
    </row>
    <row r="190" spans="1:75">
      <c r="A190" t="s">
        <v>156</v>
      </c>
      <c r="B190">
        <f t="shared" si="26"/>
        <v>189</v>
      </c>
      <c r="C190" t="s">
        <v>539</v>
      </c>
      <c r="D190" t="s">
        <v>155</v>
      </c>
      <c r="E190" t="s">
        <v>545</v>
      </c>
      <c r="F190" t="s">
        <v>546</v>
      </c>
      <c r="AK190">
        <v>1731.2095311620201</v>
      </c>
      <c r="AL190">
        <v>2235.5410886252153</v>
      </c>
      <c r="AM190">
        <v>2459.0206846825326</v>
      </c>
      <c r="AN190">
        <v>2497.1952411668863</v>
      </c>
      <c r="AO190">
        <v>2874.8253108451954</v>
      </c>
      <c r="AP190">
        <v>3682.791215266519</v>
      </c>
      <c r="AQ190">
        <v>4140.9835411414178</v>
      </c>
      <c r="AR190">
        <v>4116.9262428282054</v>
      </c>
      <c r="AS190">
        <v>4510.4131170599867</v>
      </c>
      <c r="AT190">
        <v>4389.9764153420847</v>
      </c>
      <c r="AU190">
        <v>4492.7276035593777</v>
      </c>
      <c r="AV190">
        <v>4981.1986188017027</v>
      </c>
      <c r="AW190">
        <v>5196.9329210389405</v>
      </c>
      <c r="AX190">
        <v>5693.5241601856806</v>
      </c>
      <c r="AY190">
        <v>6681.1788178119805</v>
      </c>
      <c r="AZ190">
        <v>8021.2515691548779</v>
      </c>
      <c r="BA190">
        <v>9040.7702056186718</v>
      </c>
      <c r="BB190">
        <v>11260.318515641093</v>
      </c>
      <c r="BC190">
        <v>14001.44688198035</v>
      </c>
      <c r="BD190">
        <v>11527.593227982454</v>
      </c>
      <c r="BE190">
        <v>12599.524864268109</v>
      </c>
      <c r="BF190">
        <v>13893.187678651657</v>
      </c>
      <c r="BG190">
        <v>13145.104841582408</v>
      </c>
      <c r="BH190">
        <v>13780.549114625834</v>
      </c>
      <c r="BI190">
        <v>14341.67050044905</v>
      </c>
      <c r="BJ190">
        <v>12565.987597527956</v>
      </c>
      <c r="BK190">
        <v>12372.417056431073</v>
      </c>
      <c r="BN190">
        <f t="shared" si="18"/>
        <v>82</v>
      </c>
      <c r="BO190">
        <f>VLOOKUP(A190,RUR.POP!$A$1:$BJ$265,62,FALSE)</f>
        <v>14977702</v>
      </c>
      <c r="BP190" t="str">
        <f t="shared" si="19"/>
        <v/>
      </c>
      <c r="BQ190" t="str">
        <f t="shared" si="20"/>
        <v/>
      </c>
      <c r="BR190">
        <f t="shared" si="21"/>
        <v>4492.7276035593777</v>
      </c>
      <c r="BS190" t="str">
        <f t="shared" si="22"/>
        <v>Poland</v>
      </c>
      <c r="BU190">
        <f t="shared" si="23"/>
        <v>14341.67050044905</v>
      </c>
      <c r="BV190">
        <f t="shared" si="24"/>
        <v>55</v>
      </c>
      <c r="BW190">
        <f t="shared" si="25"/>
        <v>2014</v>
      </c>
    </row>
    <row r="191" spans="1:75">
      <c r="A191" t="s">
        <v>154</v>
      </c>
      <c r="B191">
        <f t="shared" si="26"/>
        <v>190</v>
      </c>
      <c r="C191" t="s">
        <v>536</v>
      </c>
      <c r="D191" t="s">
        <v>153</v>
      </c>
      <c r="E191" t="s">
        <v>545</v>
      </c>
      <c r="F191" t="s">
        <v>546</v>
      </c>
      <c r="G191">
        <v>55.3700353177951</v>
      </c>
      <c r="H191">
        <v>55.930397744586088</v>
      </c>
      <c r="I191">
        <v>59.727283465061461</v>
      </c>
      <c r="J191">
        <v>68.084780737245922</v>
      </c>
      <c r="K191">
        <v>61.792280310213208</v>
      </c>
      <c r="L191">
        <v>68.019991456759044</v>
      </c>
      <c r="M191">
        <v>72.955892217197558</v>
      </c>
      <c r="N191">
        <v>67.087835834012438</v>
      </c>
      <c r="O191">
        <v>68.943690627901063</v>
      </c>
      <c r="P191">
        <v>76.393210325587617</v>
      </c>
      <c r="Q191">
        <v>91.075472312344999</v>
      </c>
      <c r="R191">
        <v>86.753518394474284</v>
      </c>
      <c r="S191">
        <v>97.921687308495208</v>
      </c>
      <c r="T191">
        <v>116.91760971673823</v>
      </c>
      <c r="U191">
        <v>162.71841872617301</v>
      </c>
      <c r="V191">
        <v>179.78442796155551</v>
      </c>
      <c r="W191">
        <v>205.50181140136161</v>
      </c>
      <c r="X191">
        <v>221.17739515889451</v>
      </c>
      <c r="Y191">
        <v>238.61289977352754</v>
      </c>
      <c r="Z191">
        <v>292.93210107687793</v>
      </c>
      <c r="AA191">
        <v>348.1749115586004</v>
      </c>
      <c r="AB191">
        <v>304.52507450810958</v>
      </c>
      <c r="AC191">
        <v>286.4471207740537</v>
      </c>
      <c r="AD191">
        <v>238.10475563279937</v>
      </c>
      <c r="AE191">
        <v>228.86556450766909</v>
      </c>
      <c r="AF191">
        <v>231.44720958549743</v>
      </c>
      <c r="AG191">
        <v>232.27545071403625</v>
      </c>
      <c r="AH191">
        <v>258.03378949416134</v>
      </c>
      <c r="AI191">
        <v>258.43784542518853</v>
      </c>
      <c r="AJ191">
        <v>256.5227571733347</v>
      </c>
      <c r="AK191">
        <v>401.54475476765828</v>
      </c>
      <c r="AL191">
        <v>388.77370320074658</v>
      </c>
      <c r="AM191">
        <v>344.39449789808708</v>
      </c>
      <c r="AN191">
        <v>303.68951825655228</v>
      </c>
      <c r="AO191">
        <v>270.0664354369589</v>
      </c>
      <c r="AP191">
        <v>321.3285852784316</v>
      </c>
      <c r="AQ191">
        <v>348.45108488612192</v>
      </c>
      <c r="AR191">
        <v>353.90147413966656</v>
      </c>
      <c r="AS191">
        <v>340.79646780201358</v>
      </c>
      <c r="AT191">
        <v>336.6894579422443</v>
      </c>
      <c r="AU191">
        <v>382.16147805276881</v>
      </c>
      <c r="AV191">
        <v>352.12402851197203</v>
      </c>
      <c r="AW191">
        <v>404.07540682119429</v>
      </c>
      <c r="AX191">
        <v>453.81882275405582</v>
      </c>
      <c r="AY191">
        <v>534.13555408503112</v>
      </c>
      <c r="AZ191">
        <v>642.9702166838008</v>
      </c>
      <c r="BA191">
        <v>779.99457036158424</v>
      </c>
      <c r="BB191">
        <v>927.87138449566771</v>
      </c>
      <c r="BC191">
        <v>1150.5862595666097</v>
      </c>
      <c r="BD191">
        <v>1017.57420917124</v>
      </c>
      <c r="BE191">
        <v>1359.9644717380345</v>
      </c>
      <c r="BF191">
        <v>1527.5628962853091</v>
      </c>
      <c r="BG191">
        <v>1630.9637202802687</v>
      </c>
      <c r="BH191">
        <v>1731.0641030135043</v>
      </c>
      <c r="BI191">
        <v>1796.5587877225753</v>
      </c>
      <c r="BJ191">
        <v>1517.4679707802418</v>
      </c>
      <c r="BK191">
        <v>1358.7514903267377</v>
      </c>
      <c r="BN191">
        <f t="shared" si="18"/>
        <v>209</v>
      </c>
      <c r="BO191">
        <f>VLOOKUP(A191,RUR.POP!$A$1:$BJ$265,62,FALSE)</f>
        <v>535469779</v>
      </c>
      <c r="BP191" t="str">
        <f t="shared" si="19"/>
        <v/>
      </c>
      <c r="BQ191" t="str">
        <f t="shared" si="20"/>
        <v/>
      </c>
      <c r="BR191">
        <f t="shared" si="21"/>
        <v>382.16147805276881</v>
      </c>
      <c r="BS191" t="str">
        <f t="shared" si="22"/>
        <v>Pre-demographic dividend</v>
      </c>
      <c r="BU191">
        <f t="shared" si="23"/>
        <v>1796.5587877225753</v>
      </c>
      <c r="BV191">
        <f t="shared" si="24"/>
        <v>55</v>
      </c>
      <c r="BW191">
        <f t="shared" si="25"/>
        <v>2014</v>
      </c>
    </row>
    <row r="192" spans="1:75">
      <c r="A192" t="s">
        <v>152</v>
      </c>
      <c r="B192">
        <f t="shared" si="26"/>
        <v>191</v>
      </c>
      <c r="C192" t="s">
        <v>539</v>
      </c>
      <c r="D192" t="s">
        <v>151</v>
      </c>
      <c r="E192" t="s">
        <v>545</v>
      </c>
      <c r="F192" t="s">
        <v>546</v>
      </c>
      <c r="G192">
        <v>717.51484308736212</v>
      </c>
      <c r="H192">
        <v>777.21502740734138</v>
      </c>
      <c r="I192">
        <v>854.7448049684898</v>
      </c>
      <c r="J192">
        <v>931.75166598124201</v>
      </c>
      <c r="K192">
        <v>1006.4344460949717</v>
      </c>
      <c r="L192">
        <v>1110.8326908249808</v>
      </c>
      <c r="M192">
        <v>1207.8118244034752</v>
      </c>
      <c r="N192">
        <v>1335.2741116252419</v>
      </c>
      <c r="O192">
        <v>1480.6931764225053</v>
      </c>
      <c r="P192">
        <v>1661.8668852336866</v>
      </c>
      <c r="Q192">
        <v>1852.3546725533481</v>
      </c>
      <c r="R192">
        <v>2044.3199055821649</v>
      </c>
      <c r="S192">
        <v>2246.4767135113034</v>
      </c>
      <c r="T192">
        <v>2432.4142190492798</v>
      </c>
      <c r="U192">
        <v>2614.5009405303781</v>
      </c>
      <c r="V192">
        <v>2738.2431529726118</v>
      </c>
      <c r="W192">
        <v>2946.4619525115199</v>
      </c>
      <c r="X192">
        <v>3208.7713561412766</v>
      </c>
      <c r="Y192">
        <v>3567.7526290006999</v>
      </c>
      <c r="Z192">
        <v>4024.5094201928732</v>
      </c>
      <c r="AA192">
        <v>4502.8384279475986</v>
      </c>
      <c r="AB192">
        <v>4920.7229367485861</v>
      </c>
      <c r="AC192">
        <v>5115.008514233461</v>
      </c>
      <c r="AD192">
        <v>5217.7227285603922</v>
      </c>
      <c r="AE192">
        <v>5730.1170089020061</v>
      </c>
      <c r="AF192">
        <v>6008.0544862303823</v>
      </c>
      <c r="AG192">
        <v>6443.4820507315617</v>
      </c>
      <c r="AH192">
        <v>6937.5481209233403</v>
      </c>
      <c r="AI192">
        <v>7535.7422699227209</v>
      </c>
      <c r="AJ192">
        <v>8063.2122430932923</v>
      </c>
      <c r="AK192">
        <v>8652.5074922250496</v>
      </c>
      <c r="AL192">
        <v>9064.0185171148569</v>
      </c>
      <c r="AM192">
        <v>9659.3388999591643</v>
      </c>
      <c r="AN192">
        <v>10212.276763056365</v>
      </c>
      <c r="AO192">
        <v>10876.418823989781</v>
      </c>
      <c r="AP192">
        <v>11579.184996998454</v>
      </c>
      <c r="AQ192">
        <v>12173.16368898596</v>
      </c>
      <c r="AR192">
        <v>12817.644962135217</v>
      </c>
      <c r="AS192">
        <v>14304.407367060547</v>
      </c>
      <c r="AT192">
        <v>15220.979237021527</v>
      </c>
      <c r="AU192">
        <v>16192.129596218972</v>
      </c>
      <c r="AV192">
        <v>18243.717748156869</v>
      </c>
      <c r="AW192">
        <v>18972.768529756904</v>
      </c>
      <c r="AX192">
        <v>19820.207287064226</v>
      </c>
      <c r="AY192">
        <v>20988.992332653404</v>
      </c>
      <c r="AZ192">
        <v>21959.322707595646</v>
      </c>
      <c r="BA192">
        <v>22935.941149338458</v>
      </c>
      <c r="BB192">
        <v>23664.882353053839</v>
      </c>
      <c r="BC192">
        <v>24898.338840043754</v>
      </c>
      <c r="BD192">
        <v>25768.736047652532</v>
      </c>
      <c r="BE192">
        <v>26435.740187154461</v>
      </c>
      <c r="BF192">
        <v>27278.874894936624</v>
      </c>
      <c r="BG192">
        <v>27811.548146533984</v>
      </c>
      <c r="BH192">
        <v>28703.748347168737</v>
      </c>
      <c r="BN192">
        <f t="shared" si="18"/>
        <v>44</v>
      </c>
      <c r="BO192">
        <f>VLOOKUP(A192,RUR.POP!$A$1:$BJ$265,62,FALSE)</f>
        <v>219381</v>
      </c>
      <c r="BP192" t="str">
        <f t="shared" si="19"/>
        <v/>
      </c>
      <c r="BQ192" t="str">
        <f t="shared" si="20"/>
        <v/>
      </c>
      <c r="BR192">
        <f t="shared" si="21"/>
        <v>16192.129596218972</v>
      </c>
      <c r="BS192" t="str">
        <f t="shared" si="22"/>
        <v>Puerto Rico</v>
      </c>
      <c r="BU192">
        <f t="shared" si="23"/>
        <v>28703.748347168737</v>
      </c>
      <c r="BV192">
        <f t="shared" si="24"/>
        <v>54</v>
      </c>
      <c r="BW192">
        <f t="shared" si="25"/>
        <v>2013</v>
      </c>
    </row>
    <row r="193" spans="1:75">
      <c r="A193" t="s">
        <v>150</v>
      </c>
      <c r="B193">
        <f t="shared" si="26"/>
        <v>192</v>
      </c>
      <c r="C193" t="s">
        <v>539</v>
      </c>
      <c r="D193" t="s">
        <v>149</v>
      </c>
      <c r="E193" t="s">
        <v>545</v>
      </c>
      <c r="F193" t="s">
        <v>546</v>
      </c>
      <c r="BN193" t="str">
        <f t="shared" si="18"/>
        <v/>
      </c>
      <c r="BO193">
        <f>VLOOKUP(A193,RUR.POP!$A$1:$BJ$265,62,FALSE)</f>
        <v>9881585</v>
      </c>
      <c r="BP193" t="str">
        <f t="shared" si="19"/>
        <v/>
      </c>
      <c r="BQ193" t="str">
        <f t="shared" si="20"/>
        <v/>
      </c>
      <c r="BR193">
        <f t="shared" si="21"/>
        <v>0</v>
      </c>
      <c r="BS193" t="str">
        <f t="shared" si="22"/>
        <v>Korea, Dem. People’s Rep.</v>
      </c>
      <c r="BU193">
        <f t="shared" si="23"/>
        <v>0</v>
      </c>
      <c r="BV193" t="e">
        <f t="shared" si="24"/>
        <v>#N/A</v>
      </c>
      <c r="BW193" t="e">
        <f t="shared" si="25"/>
        <v>#N/A</v>
      </c>
    </row>
    <row r="194" spans="1:75">
      <c r="A194" t="s">
        <v>148</v>
      </c>
      <c r="B194">
        <f t="shared" si="26"/>
        <v>193</v>
      </c>
      <c r="C194" t="s">
        <v>539</v>
      </c>
      <c r="D194" t="s">
        <v>147</v>
      </c>
      <c r="E194" t="s">
        <v>545</v>
      </c>
      <c r="F194" t="s">
        <v>546</v>
      </c>
      <c r="G194">
        <v>360.49929850685811</v>
      </c>
      <c r="H194">
        <v>382.72994699436811</v>
      </c>
      <c r="I194">
        <v>407.85284361237183</v>
      </c>
      <c r="J194">
        <v>432.51172957507521</v>
      </c>
      <c r="K194">
        <v>468.78108163544283</v>
      </c>
      <c r="L194">
        <v>520.91065936788448</v>
      </c>
      <c r="M194">
        <v>575.00768066822127</v>
      </c>
      <c r="N194">
        <v>646.82272006083997</v>
      </c>
      <c r="O194">
        <v>719.08049185329003</v>
      </c>
      <c r="P194">
        <v>795.75937139109908</v>
      </c>
      <c r="Q194">
        <v>934.17398000782191</v>
      </c>
      <c r="R194">
        <v>1064.6427742165752</v>
      </c>
      <c r="S194">
        <v>1302.3943335665945</v>
      </c>
      <c r="T194">
        <v>1748.1614171427693</v>
      </c>
      <c r="U194">
        <v>2000.6147876824343</v>
      </c>
      <c r="V194">
        <v>2127.8470090269689</v>
      </c>
      <c r="W194">
        <v>2173.4981304415737</v>
      </c>
      <c r="X194">
        <v>2267.5943717619375</v>
      </c>
      <c r="Y194">
        <v>2457.5549631237277</v>
      </c>
      <c r="Z194">
        <v>2755.8957697840083</v>
      </c>
      <c r="AA194">
        <v>3368.6983695762956</v>
      </c>
      <c r="AB194">
        <v>3246.2946192383074</v>
      </c>
      <c r="AC194">
        <v>3080.2526949024609</v>
      </c>
      <c r="AD194">
        <v>2735.7603146489296</v>
      </c>
      <c r="AE194">
        <v>2522.9958442370121</v>
      </c>
      <c r="AF194">
        <v>2705.4592165187833</v>
      </c>
      <c r="AG194">
        <v>3862.3286256521023</v>
      </c>
      <c r="AH194">
        <v>4804.3388751808106</v>
      </c>
      <c r="AI194">
        <v>5624.2505799886867</v>
      </c>
      <c r="AJ194">
        <v>6056.9771773140674</v>
      </c>
      <c r="AK194">
        <v>7885.394019192242</v>
      </c>
      <c r="AL194">
        <v>8959.8672080538399</v>
      </c>
      <c r="AM194">
        <v>10811.630636570999</v>
      </c>
      <c r="AN194">
        <v>9535.5948491086765</v>
      </c>
      <c r="AO194">
        <v>9978.3019369785452</v>
      </c>
      <c r="AP194">
        <v>11782.521478967843</v>
      </c>
      <c r="AQ194">
        <v>12185.063893053364</v>
      </c>
      <c r="AR194">
        <v>11578.441514986182</v>
      </c>
      <c r="AS194">
        <v>12202.691406770378</v>
      </c>
      <c r="AT194">
        <v>12474.818082011938</v>
      </c>
      <c r="AU194">
        <v>11502.396812642781</v>
      </c>
      <c r="AV194">
        <v>11729.146162981122</v>
      </c>
      <c r="AW194">
        <v>12882.288973030783</v>
      </c>
      <c r="AX194">
        <v>15772.733395054154</v>
      </c>
      <c r="AY194">
        <v>18045.588099483284</v>
      </c>
      <c r="AZ194">
        <v>18784.948499214883</v>
      </c>
      <c r="BA194">
        <v>19821.444626863202</v>
      </c>
      <c r="BB194">
        <v>22780.05845055134</v>
      </c>
      <c r="BC194">
        <v>24815.608835662169</v>
      </c>
      <c r="BD194">
        <v>23063.97161413018</v>
      </c>
      <c r="BE194">
        <v>22538.654077348168</v>
      </c>
      <c r="BF194">
        <v>23196.183750075903</v>
      </c>
      <c r="BG194">
        <v>20577.402637589916</v>
      </c>
      <c r="BH194">
        <v>21618.735338966253</v>
      </c>
      <c r="BI194">
        <v>22077.536132521913</v>
      </c>
      <c r="BJ194">
        <v>19220.006808147282</v>
      </c>
      <c r="BK194">
        <v>19813.308248525627</v>
      </c>
      <c r="BN194">
        <f t="shared" si="18"/>
        <v>56</v>
      </c>
      <c r="BO194">
        <f>VLOOKUP(A194,RUR.POP!$A$1:$BJ$265,62,FALSE)</f>
        <v>3715105</v>
      </c>
      <c r="BP194" t="str">
        <f t="shared" si="19"/>
        <v/>
      </c>
      <c r="BQ194" t="str">
        <f t="shared" si="20"/>
        <v/>
      </c>
      <c r="BR194">
        <f t="shared" si="21"/>
        <v>11502.396812642781</v>
      </c>
      <c r="BS194" t="str">
        <f t="shared" si="22"/>
        <v>Portugal</v>
      </c>
      <c r="BU194">
        <f t="shared" si="23"/>
        <v>24815.608835662169</v>
      </c>
      <c r="BV194">
        <f t="shared" si="24"/>
        <v>49</v>
      </c>
      <c r="BW194">
        <f t="shared" si="25"/>
        <v>2008</v>
      </c>
    </row>
    <row r="195" spans="1:75">
      <c r="A195" t="s">
        <v>146</v>
      </c>
      <c r="B195">
        <f t="shared" si="26"/>
        <v>194</v>
      </c>
      <c r="C195" t="s">
        <v>539</v>
      </c>
      <c r="D195" t="s">
        <v>145</v>
      </c>
      <c r="E195" t="s">
        <v>545</v>
      </c>
      <c r="F195" t="s">
        <v>546</v>
      </c>
      <c r="L195">
        <v>184.31859981225921</v>
      </c>
      <c r="M195">
        <v>189.15626707360809</v>
      </c>
      <c r="N195">
        <v>197.20810375132868</v>
      </c>
      <c r="O195">
        <v>202.9062528360032</v>
      </c>
      <c r="P195">
        <v>212.52431893334568</v>
      </c>
      <c r="Q195">
        <v>221.80056085418263</v>
      </c>
      <c r="R195">
        <v>240.22131971079233</v>
      </c>
      <c r="S195">
        <v>268.52591953899793</v>
      </c>
      <c r="T195">
        <v>334.45943102439992</v>
      </c>
      <c r="U195">
        <v>440.46588927603341</v>
      </c>
      <c r="V195">
        <v>484.38115716896294</v>
      </c>
      <c r="W195">
        <v>538.45068346417429</v>
      </c>
      <c r="X195">
        <v>651.48519002939645</v>
      </c>
      <c r="Y195">
        <v>780.10705457988388</v>
      </c>
      <c r="Z195">
        <v>1013.1336615837738</v>
      </c>
      <c r="AA195">
        <v>1287.4211989748062</v>
      </c>
      <c r="AB195">
        <v>1595.4721109858913</v>
      </c>
      <c r="AC195">
        <v>1505.1597719340052</v>
      </c>
      <c r="AD195">
        <v>1511.1786948804365</v>
      </c>
      <c r="AE195">
        <v>1139.995820703492</v>
      </c>
      <c r="AF195">
        <v>807.83623902513091</v>
      </c>
      <c r="AG195">
        <v>910.51676922412173</v>
      </c>
      <c r="AH195">
        <v>972.43047633252002</v>
      </c>
      <c r="AI195">
        <v>1022.1050665901486</v>
      </c>
      <c r="AJ195">
        <v>1120.8748480275221</v>
      </c>
      <c r="AK195">
        <v>1351.5781373005152</v>
      </c>
      <c r="AL195">
        <v>1615.4766175087977</v>
      </c>
      <c r="AM195">
        <v>1614.6741044493635</v>
      </c>
      <c r="AN195">
        <v>1596.1448794593409</v>
      </c>
      <c r="AO195">
        <v>1692.2385330707868</v>
      </c>
      <c r="AP195">
        <v>1903.4691930816455</v>
      </c>
      <c r="AQ195">
        <v>2009.6503152998305</v>
      </c>
      <c r="AR195">
        <v>2000.9110809591459</v>
      </c>
      <c r="AS195">
        <v>1773.2398859965888</v>
      </c>
      <c r="AT195">
        <v>1614.9031058708454</v>
      </c>
      <c r="AU195">
        <v>1545.6264225286654</v>
      </c>
      <c r="AV195">
        <v>1417.2605818163818</v>
      </c>
      <c r="AW195">
        <v>1148.2298822819212</v>
      </c>
      <c r="AX195">
        <v>1174.779346525449</v>
      </c>
      <c r="AY195">
        <v>1408.5279764535142</v>
      </c>
      <c r="AZ195">
        <v>1507.1456910309298</v>
      </c>
      <c r="BA195">
        <v>1809.7105390567447</v>
      </c>
      <c r="BB195">
        <v>2312.1929257754873</v>
      </c>
      <c r="BC195">
        <v>3059.9921835466703</v>
      </c>
      <c r="BD195">
        <v>2599.5962585389134</v>
      </c>
      <c r="BE195">
        <v>3225.5917537363662</v>
      </c>
      <c r="BF195">
        <v>3988.0118937837951</v>
      </c>
      <c r="BG195">
        <v>3855.5377349099895</v>
      </c>
      <c r="BH195">
        <v>4479.9058579885059</v>
      </c>
      <c r="BI195">
        <v>4712.8227356279003</v>
      </c>
      <c r="BJ195">
        <v>4109.3677242110571</v>
      </c>
      <c r="BK195">
        <v>4080.2046439443557</v>
      </c>
      <c r="BN195">
        <f t="shared" ref="BN195:BN258" si="27">IFERROR(RANK(AU195,$AU$2:$AU$265),"")</f>
        <v>139</v>
      </c>
      <c r="BO195">
        <f>VLOOKUP(A195,RUR.POP!$A$1:$BJ$265,62,FALSE)</f>
        <v>2695234</v>
      </c>
      <c r="BP195" t="str">
        <f t="shared" ref="BP195:BP258" si="28">IF(AND(BO195&gt;=20000000,C195="C"),BN195,"")</f>
        <v/>
      </c>
      <c r="BQ195" t="str">
        <f t="shared" ref="BQ195:BQ258" si="29">IFERROR(RANK(BP195,$BP$2:$BP$265,1),"")</f>
        <v/>
      </c>
      <c r="BR195">
        <f t="shared" ref="BR195:BR258" si="30">AU195</f>
        <v>1545.6264225286654</v>
      </c>
      <c r="BS195" t="str">
        <f t="shared" ref="BS195:BS258" si="31">A195</f>
        <v>Paraguay</v>
      </c>
      <c r="BU195">
        <f t="shared" ref="BU195:BU258" si="32">MAX(G195:BK195)</f>
        <v>4712.8227356279003</v>
      </c>
      <c r="BV195">
        <f t="shared" ref="BV195:BV258" si="33">MATCH(BU195,G195:BK195,0)</f>
        <v>55</v>
      </c>
      <c r="BW195">
        <f t="shared" ref="BW195:BW258" si="34">INDEX($G$1:$BK$1,BV195)</f>
        <v>2014</v>
      </c>
    </row>
    <row r="196" spans="1:75">
      <c r="A196" t="s">
        <v>144</v>
      </c>
      <c r="B196">
        <f t="shared" ref="B196:B259" si="35">B195+1</f>
        <v>195</v>
      </c>
      <c r="C196" t="s">
        <v>536</v>
      </c>
      <c r="D196" t="s">
        <v>143</v>
      </c>
      <c r="E196" t="s">
        <v>545</v>
      </c>
      <c r="F196" t="s">
        <v>546</v>
      </c>
      <c r="AO196">
        <v>1201.5815421388177</v>
      </c>
      <c r="AP196">
        <v>1326.5628573714594</v>
      </c>
      <c r="AQ196">
        <v>1317.4667513138538</v>
      </c>
      <c r="AR196">
        <v>1389.1649713765069</v>
      </c>
      <c r="AS196">
        <v>1465.0460568586832</v>
      </c>
      <c r="AT196">
        <v>1499.492176570189</v>
      </c>
      <c r="AU196">
        <v>1476.1718500023783</v>
      </c>
      <c r="AV196">
        <v>1335.5531952935901</v>
      </c>
      <c r="AW196">
        <v>1156.2174734576913</v>
      </c>
      <c r="AX196">
        <v>1257.6985700968851</v>
      </c>
      <c r="AY196">
        <v>1337.5657243067317</v>
      </c>
      <c r="AZ196">
        <v>1455.187875181153</v>
      </c>
      <c r="BA196">
        <v>1441.4617004674237</v>
      </c>
      <c r="BB196">
        <v>1575.5634002728864</v>
      </c>
      <c r="BC196">
        <v>1855.4570204588222</v>
      </c>
      <c r="BD196">
        <v>1963.2015186571941</v>
      </c>
      <c r="BE196">
        <v>2338.7198768230292</v>
      </c>
      <c r="BF196">
        <v>2664.9513846395171</v>
      </c>
      <c r="BG196">
        <v>2787.1697380291735</v>
      </c>
      <c r="BH196">
        <v>2992.2009945542709</v>
      </c>
      <c r="BI196">
        <v>2960.7780040524535</v>
      </c>
      <c r="BJ196">
        <v>2865.8051085186526</v>
      </c>
      <c r="BK196">
        <v>2943.4045337363004</v>
      </c>
      <c r="BN196">
        <f t="shared" si="27"/>
        <v>141</v>
      </c>
      <c r="BO196">
        <f>VLOOKUP(A196,RUR.POP!$A$1:$BJ$265,62,FALSE)</f>
        <v>1115998</v>
      </c>
      <c r="BP196" t="str">
        <f t="shared" si="28"/>
        <v/>
      </c>
      <c r="BQ196" t="str">
        <f t="shared" si="29"/>
        <v/>
      </c>
      <c r="BR196">
        <f t="shared" si="30"/>
        <v>1476.1718500023783</v>
      </c>
      <c r="BS196" t="str">
        <f t="shared" si="31"/>
        <v>West Bank and Gaza</v>
      </c>
      <c r="BU196">
        <f t="shared" si="32"/>
        <v>2992.2009945542709</v>
      </c>
      <c r="BV196">
        <f t="shared" si="33"/>
        <v>54</v>
      </c>
      <c r="BW196">
        <f t="shared" si="34"/>
        <v>2013</v>
      </c>
    </row>
    <row r="197" spans="1:75">
      <c r="A197" t="s">
        <v>142</v>
      </c>
      <c r="B197">
        <f t="shared" si="35"/>
        <v>196</v>
      </c>
      <c r="C197" t="s">
        <v>536</v>
      </c>
      <c r="D197" t="s">
        <v>141</v>
      </c>
      <c r="E197" t="s">
        <v>545</v>
      </c>
      <c r="F197" t="s">
        <v>546</v>
      </c>
      <c r="V197">
        <v>874.32637293418588</v>
      </c>
      <c r="W197">
        <v>859.03275853971718</v>
      </c>
      <c r="X197">
        <v>878.31351254051617</v>
      </c>
      <c r="Y197">
        <v>998.03705134898394</v>
      </c>
      <c r="Z197">
        <v>1197.350657576395</v>
      </c>
      <c r="AA197">
        <v>1340.8642196903147</v>
      </c>
      <c r="AB197">
        <v>1351.1981908563562</v>
      </c>
      <c r="AC197">
        <v>1289.1121650975736</v>
      </c>
      <c r="AD197">
        <v>1206.3180109070138</v>
      </c>
      <c r="AE197">
        <v>1294.6572630192663</v>
      </c>
      <c r="AF197">
        <v>1203.0279076857466</v>
      </c>
      <c r="AG197">
        <v>1285.8290527328038</v>
      </c>
      <c r="AH197">
        <v>1246.7158803680359</v>
      </c>
      <c r="AI197">
        <v>1290.772008676727</v>
      </c>
      <c r="AJ197">
        <v>1331.3902676860632</v>
      </c>
      <c r="AK197">
        <v>1414.3682154578466</v>
      </c>
      <c r="AL197">
        <v>1480.8130078929714</v>
      </c>
      <c r="AM197">
        <v>1596.082078663371</v>
      </c>
      <c r="AN197">
        <v>1653.2858627928515</v>
      </c>
      <c r="AO197">
        <v>1872.931159360433</v>
      </c>
      <c r="AP197">
        <v>1991.5142661031716</v>
      </c>
      <c r="AQ197">
        <v>2107.5618435259471</v>
      </c>
      <c r="AR197">
        <v>2077.1554216471663</v>
      </c>
      <c r="AS197">
        <v>1763.4218999312236</v>
      </c>
      <c r="AT197">
        <v>1897.7418268856841</v>
      </c>
      <c r="AU197">
        <v>1755.7404089576464</v>
      </c>
      <c r="AV197">
        <v>1699.9802052757871</v>
      </c>
      <c r="AW197">
        <v>1767.8666558323673</v>
      </c>
      <c r="AX197">
        <v>2051.4667201978095</v>
      </c>
      <c r="AY197">
        <v>2344.2074868359614</v>
      </c>
      <c r="AZ197">
        <v>2544.0679743349065</v>
      </c>
      <c r="BA197">
        <v>2641.3313692958045</v>
      </c>
      <c r="BB197">
        <v>2859.2395518670742</v>
      </c>
      <c r="BC197">
        <v>3040.7407888075272</v>
      </c>
      <c r="BD197">
        <v>2643.5640117455987</v>
      </c>
      <c r="BE197">
        <v>2891.6575054859645</v>
      </c>
      <c r="BF197">
        <v>3383.3446743269283</v>
      </c>
      <c r="BG197">
        <v>3570.3190746138575</v>
      </c>
      <c r="BH197">
        <v>3641.3744761869107</v>
      </c>
      <c r="BI197">
        <v>3769.4650880384734</v>
      </c>
      <c r="BJ197">
        <v>3635.9859161989875</v>
      </c>
      <c r="BK197">
        <v>3720.736631430545</v>
      </c>
      <c r="BN197">
        <f t="shared" si="27"/>
        <v>127</v>
      </c>
      <c r="BO197">
        <f>VLOOKUP(A197,RUR.POP!$A$1:$BJ$265,62,FALSE)</f>
        <v>1480372</v>
      </c>
      <c r="BP197" t="str">
        <f t="shared" si="28"/>
        <v/>
      </c>
      <c r="BQ197" t="str">
        <f t="shared" si="29"/>
        <v/>
      </c>
      <c r="BR197">
        <f t="shared" si="30"/>
        <v>1755.7404089576464</v>
      </c>
      <c r="BS197" t="str">
        <f t="shared" si="31"/>
        <v>Pacific island small states</v>
      </c>
      <c r="BU197">
        <f t="shared" si="32"/>
        <v>3769.4650880384734</v>
      </c>
      <c r="BV197">
        <f t="shared" si="33"/>
        <v>55</v>
      </c>
      <c r="BW197">
        <f t="shared" si="34"/>
        <v>2014</v>
      </c>
    </row>
    <row r="198" spans="1:75">
      <c r="A198" t="s">
        <v>140</v>
      </c>
      <c r="B198">
        <f t="shared" si="35"/>
        <v>197</v>
      </c>
      <c r="C198" t="s">
        <v>536</v>
      </c>
      <c r="D198" t="s">
        <v>139</v>
      </c>
      <c r="E198" t="s">
        <v>545</v>
      </c>
      <c r="F198" t="s">
        <v>546</v>
      </c>
      <c r="G198">
        <v>1384.191255655822</v>
      </c>
      <c r="H198">
        <v>1442.46682158218</v>
      </c>
      <c r="I198">
        <v>1539.2959313572596</v>
      </c>
      <c r="J198">
        <v>1637.4651536446054</v>
      </c>
      <c r="K198">
        <v>1766.654494786952</v>
      </c>
      <c r="L198">
        <v>1897.8686300532734</v>
      </c>
      <c r="M198">
        <v>2060.0399839542856</v>
      </c>
      <c r="N198">
        <v>2189.7941487406783</v>
      </c>
      <c r="O198">
        <v>2353.7787959579296</v>
      </c>
      <c r="P198">
        <v>2555.8522556735629</v>
      </c>
      <c r="Q198">
        <v>2783.9761659306546</v>
      </c>
      <c r="R198">
        <v>3057.1775435956242</v>
      </c>
      <c r="S198">
        <v>3512.742794748764</v>
      </c>
      <c r="T198">
        <v>4204.8130738750269</v>
      </c>
      <c r="U198">
        <v>4652.1332102069155</v>
      </c>
      <c r="V198">
        <v>5168.3577614555497</v>
      </c>
      <c r="W198">
        <v>5570.6486748368034</v>
      </c>
      <c r="X198">
        <v>6254.0619715242647</v>
      </c>
      <c r="Y198">
        <v>7462.8852861238929</v>
      </c>
      <c r="Z198">
        <v>8519.4770952405488</v>
      </c>
      <c r="AA198">
        <v>9371.1090613712386</v>
      </c>
      <c r="AB198">
        <v>9416.7961423553861</v>
      </c>
      <c r="AC198">
        <v>9315.2149267164241</v>
      </c>
      <c r="AD198">
        <v>9610.9995043428662</v>
      </c>
      <c r="AE198">
        <v>9995.1155395603691</v>
      </c>
      <c r="AF198">
        <v>10487.574063837232</v>
      </c>
      <c r="AG198">
        <v>12735.879532931805</v>
      </c>
      <c r="AH198">
        <v>14670.577347360701</v>
      </c>
      <c r="AI198">
        <v>16429.394693375725</v>
      </c>
      <c r="AJ198">
        <v>17072.712545201619</v>
      </c>
      <c r="AK198">
        <v>19047.626712886558</v>
      </c>
      <c r="AL198">
        <v>19951.32137773783</v>
      </c>
      <c r="AM198">
        <v>21261.21033379047</v>
      </c>
      <c r="AN198">
        <v>21291.603657896168</v>
      </c>
      <c r="AO198">
        <v>22655.714784986965</v>
      </c>
      <c r="AP198">
        <v>24966.552552128815</v>
      </c>
      <c r="AQ198">
        <v>24966.228079862714</v>
      </c>
      <c r="AR198">
        <v>24368.836276302685</v>
      </c>
      <c r="AS198">
        <v>24354.606332522955</v>
      </c>
      <c r="AT198">
        <v>25443.904091395874</v>
      </c>
      <c r="AU198">
        <v>25752.400052893758</v>
      </c>
      <c r="AV198">
        <v>25390.176700840711</v>
      </c>
      <c r="AW198">
        <v>26348.927134115715</v>
      </c>
      <c r="AX198">
        <v>29412.729017834052</v>
      </c>
      <c r="AY198">
        <v>32514.173294259137</v>
      </c>
      <c r="AZ198">
        <v>34047.355867623228</v>
      </c>
      <c r="BA198">
        <v>35617.435448076911</v>
      </c>
      <c r="BB198">
        <v>38627.867060284414</v>
      </c>
      <c r="BC198">
        <v>40561.499620929921</v>
      </c>
      <c r="BD198">
        <v>37991.205641918721</v>
      </c>
      <c r="BE198">
        <v>39432.990234161764</v>
      </c>
      <c r="BF198">
        <v>42211.563189014065</v>
      </c>
      <c r="BG198">
        <v>41960.157893684154</v>
      </c>
      <c r="BH198">
        <v>42131.000679007047</v>
      </c>
      <c r="BI198">
        <v>42728.428112825088</v>
      </c>
      <c r="BJ198">
        <v>40163.050842095283</v>
      </c>
      <c r="BK198">
        <v>40873.194733666329</v>
      </c>
      <c r="BN198">
        <f t="shared" si="27"/>
        <v>22</v>
      </c>
      <c r="BO198">
        <f>VLOOKUP(A198,RUR.POP!$A$1:$BJ$265,62,FALSE)</f>
        <v>207208518</v>
      </c>
      <c r="BP198" t="str">
        <f t="shared" si="28"/>
        <v/>
      </c>
      <c r="BQ198" t="str">
        <f t="shared" si="29"/>
        <v/>
      </c>
      <c r="BR198">
        <f t="shared" si="30"/>
        <v>25752.400052893758</v>
      </c>
      <c r="BS198" t="str">
        <f t="shared" si="31"/>
        <v>Post-demographic dividend</v>
      </c>
      <c r="BU198">
        <f t="shared" si="32"/>
        <v>42728.428112825088</v>
      </c>
      <c r="BV198">
        <f t="shared" si="33"/>
        <v>55</v>
      </c>
      <c r="BW198">
        <f t="shared" si="34"/>
        <v>2014</v>
      </c>
    </row>
    <row r="199" spans="1:75">
      <c r="A199" t="s">
        <v>138</v>
      </c>
      <c r="B199">
        <f t="shared" si="35"/>
        <v>198</v>
      </c>
      <c r="C199" t="s">
        <v>539</v>
      </c>
      <c r="D199" t="s">
        <v>137</v>
      </c>
      <c r="E199" t="s">
        <v>545</v>
      </c>
      <c r="F199" t="s">
        <v>546</v>
      </c>
      <c r="L199">
        <v>1889.323290346417</v>
      </c>
      <c r="M199">
        <v>2229.453076720235</v>
      </c>
      <c r="N199">
        <v>2209.2030224150012</v>
      </c>
      <c r="O199">
        <v>2510.8822886367675</v>
      </c>
      <c r="P199">
        <v>2273.5410582582249</v>
      </c>
      <c r="Q199">
        <v>2299.0723491307008</v>
      </c>
      <c r="R199">
        <v>2594.748601412517</v>
      </c>
      <c r="S199">
        <v>2754.8698811041913</v>
      </c>
      <c r="T199">
        <v>3524.584842970321</v>
      </c>
      <c r="U199">
        <v>4390.5095084277409</v>
      </c>
      <c r="V199">
        <v>5284.9872906023811</v>
      </c>
      <c r="W199">
        <v>5434.4861767366501</v>
      </c>
      <c r="X199">
        <v>5712.0145423981012</v>
      </c>
      <c r="Y199">
        <v>7030.407840256933</v>
      </c>
      <c r="Z199">
        <v>8248.9122261836928</v>
      </c>
      <c r="AA199">
        <v>8978.7718755104106</v>
      </c>
      <c r="AB199">
        <v>8192.1933551053025</v>
      </c>
      <c r="AC199">
        <v>7996.0136407747923</v>
      </c>
      <c r="AD199">
        <v>8066.3672923731656</v>
      </c>
      <c r="AE199">
        <v>8092.862528338771</v>
      </c>
      <c r="AF199">
        <v>8602.7189955663816</v>
      </c>
      <c r="AG199">
        <v>12780.867512414634</v>
      </c>
      <c r="AH199">
        <v>13750.73883962853</v>
      </c>
      <c r="AI199">
        <v>14164.125423636171</v>
      </c>
      <c r="AJ199">
        <v>13572.377721234257</v>
      </c>
      <c r="AK199">
        <v>16036.326678338963</v>
      </c>
      <c r="AL199">
        <v>16173.806084148193</v>
      </c>
      <c r="AM199">
        <v>17334.654108561994</v>
      </c>
      <c r="AN199">
        <v>17733.088866506267</v>
      </c>
      <c r="AO199">
        <v>16647.551606764679</v>
      </c>
      <c r="AP199">
        <v>18505.803295261459</v>
      </c>
      <c r="AQ199">
        <v>18034.671514658767</v>
      </c>
      <c r="AR199">
        <v>15943.532688241356</v>
      </c>
      <c r="AS199">
        <v>16530.46203361683</v>
      </c>
      <c r="AT199">
        <v>16299.564153546142</v>
      </c>
      <c r="AU199">
        <v>14530.777204315547</v>
      </c>
      <c r="BN199">
        <f t="shared" si="27"/>
        <v>48</v>
      </c>
      <c r="BO199">
        <f>VLOOKUP(A199,RUR.POP!$A$1:$BJ$265,62,FALSE)</f>
        <v>123846</v>
      </c>
      <c r="BP199" t="str">
        <f t="shared" si="28"/>
        <v/>
      </c>
      <c r="BQ199" t="str">
        <f t="shared" si="29"/>
        <v/>
      </c>
      <c r="BR199">
        <f t="shared" si="30"/>
        <v>14530.777204315547</v>
      </c>
      <c r="BS199" t="str">
        <f t="shared" si="31"/>
        <v>French Polynesia</v>
      </c>
      <c r="BU199">
        <f t="shared" si="32"/>
        <v>18505.803295261459</v>
      </c>
      <c r="BV199">
        <f t="shared" si="33"/>
        <v>36</v>
      </c>
      <c r="BW199">
        <f t="shared" si="34"/>
        <v>1995</v>
      </c>
    </row>
    <row r="200" spans="1:75">
      <c r="A200" t="s">
        <v>136</v>
      </c>
      <c r="B200">
        <f t="shared" si="35"/>
        <v>199</v>
      </c>
      <c r="C200" t="s">
        <v>539</v>
      </c>
      <c r="D200" t="s">
        <v>135</v>
      </c>
      <c r="E200" t="s">
        <v>545</v>
      </c>
      <c r="F200" t="s">
        <v>546</v>
      </c>
      <c r="Q200">
        <v>2755.7326167549513</v>
      </c>
      <c r="R200">
        <v>3246.4168361970651</v>
      </c>
      <c r="S200">
        <v>3909.0194180862782</v>
      </c>
      <c r="T200">
        <v>5581.2625617117237</v>
      </c>
      <c r="U200">
        <v>15623.557145167641</v>
      </c>
      <c r="V200">
        <v>15283.365873612664</v>
      </c>
      <c r="W200">
        <v>18893.102304410677</v>
      </c>
      <c r="X200">
        <v>19828.550132153854</v>
      </c>
      <c r="Y200">
        <v>21093.951433424791</v>
      </c>
      <c r="Z200">
        <v>27436.159999727297</v>
      </c>
      <c r="AA200">
        <v>34986.457884351796</v>
      </c>
      <c r="AB200">
        <v>34904.183714844054</v>
      </c>
      <c r="AC200">
        <v>27385.770574506172</v>
      </c>
      <c r="AD200">
        <v>20898.291346722417</v>
      </c>
      <c r="AE200">
        <v>19634.785913739219</v>
      </c>
      <c r="AF200">
        <v>16582.084386007249</v>
      </c>
      <c r="AG200">
        <v>12698.204594125253</v>
      </c>
      <c r="AH200">
        <v>12895.8085559268</v>
      </c>
      <c r="AI200">
        <v>13605.832960713828</v>
      </c>
      <c r="AJ200">
        <v>14047.052391175195</v>
      </c>
      <c r="AK200">
        <v>15448.665476764207</v>
      </c>
      <c r="AL200">
        <v>14120.294494701404</v>
      </c>
      <c r="AM200">
        <v>15430.659257939653</v>
      </c>
      <c r="AN200">
        <v>14268.498370794976</v>
      </c>
      <c r="AO200">
        <v>14542.542855344205</v>
      </c>
      <c r="AP200">
        <v>15849.318787473056</v>
      </c>
      <c r="AQ200">
        <v>17344.956930476092</v>
      </c>
      <c r="AR200">
        <v>21132.87140369133</v>
      </c>
      <c r="AS200">
        <v>18631.787924845172</v>
      </c>
      <c r="AT200">
        <v>21763.450976354023</v>
      </c>
      <c r="AU200">
        <v>29986.290152735353</v>
      </c>
      <c r="AV200">
        <v>28430.636354953</v>
      </c>
      <c r="AW200">
        <v>29990.654918054675</v>
      </c>
      <c r="AX200">
        <v>34176.981827674696</v>
      </c>
      <c r="AY200">
        <v>41818.352562829437</v>
      </c>
      <c r="AZ200">
        <v>51488.495294045999</v>
      </c>
      <c r="BA200">
        <v>60256.559258916772</v>
      </c>
      <c r="BB200">
        <v>67005.612581433015</v>
      </c>
      <c r="BC200">
        <v>82967.37228490533</v>
      </c>
      <c r="BD200">
        <v>61478.238127429075</v>
      </c>
      <c r="BE200">
        <v>70306.227844930123</v>
      </c>
      <c r="BF200">
        <v>85948.070455671172</v>
      </c>
      <c r="BG200">
        <v>88564.822979641554</v>
      </c>
      <c r="BH200">
        <v>88304.879575425817</v>
      </c>
      <c r="BI200">
        <v>86852.710189197984</v>
      </c>
      <c r="BJ200">
        <v>66346.52266858732</v>
      </c>
      <c r="BK200">
        <v>59330.859987252457</v>
      </c>
      <c r="BN200">
        <f t="shared" si="27"/>
        <v>14</v>
      </c>
      <c r="BO200">
        <f>VLOOKUP(A200,RUR.POP!$A$1:$BJ$265,62,FALSE)</f>
        <v>17552</v>
      </c>
      <c r="BP200" t="str">
        <f t="shared" si="28"/>
        <v/>
      </c>
      <c r="BQ200" t="str">
        <f t="shared" si="29"/>
        <v/>
      </c>
      <c r="BR200">
        <f t="shared" si="30"/>
        <v>29986.290152735353</v>
      </c>
      <c r="BS200" t="str">
        <f t="shared" si="31"/>
        <v>Qatar</v>
      </c>
      <c r="BU200">
        <f t="shared" si="32"/>
        <v>88564.822979641554</v>
      </c>
      <c r="BV200">
        <f t="shared" si="33"/>
        <v>53</v>
      </c>
      <c r="BW200">
        <f t="shared" si="34"/>
        <v>2012</v>
      </c>
    </row>
    <row r="201" spans="1:75">
      <c r="A201" t="s">
        <v>134</v>
      </c>
      <c r="B201">
        <f t="shared" si="35"/>
        <v>200</v>
      </c>
      <c r="C201" t="s">
        <v>539</v>
      </c>
      <c r="D201" t="s">
        <v>133</v>
      </c>
      <c r="E201" t="s">
        <v>545</v>
      </c>
      <c r="F201" t="s">
        <v>546</v>
      </c>
      <c r="AH201">
        <v>1673.8383638999469</v>
      </c>
      <c r="AI201">
        <v>1769.8899311440948</v>
      </c>
      <c r="AJ201">
        <v>1817.9021008908308</v>
      </c>
      <c r="AK201">
        <v>1680.7056228722661</v>
      </c>
      <c r="AL201">
        <v>1260.7490454512531</v>
      </c>
      <c r="AM201">
        <v>1102.1037847324649</v>
      </c>
      <c r="AN201">
        <v>1158.1325159134408</v>
      </c>
      <c r="AO201">
        <v>1323.1043250493226</v>
      </c>
      <c r="AP201">
        <v>1660.2727683157964</v>
      </c>
      <c r="AQ201">
        <v>1643.8804598149081</v>
      </c>
      <c r="AR201">
        <v>1589.0140608296622</v>
      </c>
      <c r="AS201">
        <v>1864.9913869855407</v>
      </c>
      <c r="AT201">
        <v>1610.1343704597959</v>
      </c>
      <c r="AU201">
        <v>1668.1627311967809</v>
      </c>
      <c r="AV201">
        <v>1839.7294501139579</v>
      </c>
      <c r="AW201">
        <v>2124.8736133583502</v>
      </c>
      <c r="AX201">
        <v>2774.955806490515</v>
      </c>
      <c r="AY201">
        <v>3552.9245198174153</v>
      </c>
      <c r="AZ201">
        <v>4676.3151832595413</v>
      </c>
      <c r="BA201">
        <v>5828.7456623012304</v>
      </c>
      <c r="BB201">
        <v>8214.1853781017726</v>
      </c>
      <c r="BC201">
        <v>10136.473559247548</v>
      </c>
      <c r="BD201">
        <v>8220.1083289951366</v>
      </c>
      <c r="BE201">
        <v>8297.4836207237931</v>
      </c>
      <c r="BF201">
        <v>9200.2778247048882</v>
      </c>
      <c r="BG201">
        <v>8558.3976056224037</v>
      </c>
      <c r="BH201">
        <v>9585.2665926465288</v>
      </c>
      <c r="BI201">
        <v>10020.277332299225</v>
      </c>
      <c r="BJ201">
        <v>8958.7885928768592</v>
      </c>
      <c r="BK201">
        <v>9474.1306044053599</v>
      </c>
      <c r="BN201">
        <f t="shared" si="27"/>
        <v>129</v>
      </c>
      <c r="BO201">
        <f>VLOOKUP(A201,RUR.POP!$A$1:$BJ$265,62,FALSE)</f>
        <v>8916846</v>
      </c>
      <c r="BP201" t="str">
        <f t="shared" si="28"/>
        <v/>
      </c>
      <c r="BQ201" t="str">
        <f t="shared" si="29"/>
        <v/>
      </c>
      <c r="BR201">
        <f t="shared" si="30"/>
        <v>1668.1627311967809</v>
      </c>
      <c r="BS201" t="str">
        <f t="shared" si="31"/>
        <v>Romania</v>
      </c>
      <c r="BU201">
        <f t="shared" si="32"/>
        <v>10136.473559247548</v>
      </c>
      <c r="BV201">
        <f t="shared" si="33"/>
        <v>49</v>
      </c>
      <c r="BW201">
        <f t="shared" si="34"/>
        <v>2008</v>
      </c>
    </row>
    <row r="202" spans="1:75">
      <c r="A202" t="s">
        <v>132</v>
      </c>
      <c r="B202">
        <f t="shared" si="35"/>
        <v>201</v>
      </c>
      <c r="C202" t="s">
        <v>539</v>
      </c>
      <c r="D202" t="s">
        <v>131</v>
      </c>
      <c r="E202" t="s">
        <v>545</v>
      </c>
      <c r="F202" t="s">
        <v>546</v>
      </c>
      <c r="AJ202">
        <v>3428.7620175971301</v>
      </c>
      <c r="AK202">
        <v>3485.1122022466998</v>
      </c>
      <c r="AL202">
        <v>3485.0560001275899</v>
      </c>
      <c r="AM202">
        <v>3095.6597791412</v>
      </c>
      <c r="AN202">
        <v>2929.46211857553</v>
      </c>
      <c r="AO202">
        <v>2663.3945990755001</v>
      </c>
      <c r="AP202">
        <v>2665.7397218955898</v>
      </c>
      <c r="AQ202">
        <v>2643.8976964978701</v>
      </c>
      <c r="AR202">
        <v>2737.5566623406798</v>
      </c>
      <c r="AS202">
        <v>1834.8469373328701</v>
      </c>
      <c r="AT202">
        <v>1330.7514639503599</v>
      </c>
      <c r="AU202">
        <v>1771.5866019099601</v>
      </c>
      <c r="AV202">
        <v>2100.3623859404202</v>
      </c>
      <c r="AW202">
        <v>2375.0590439449802</v>
      </c>
      <c r="AX202">
        <v>2975.1327783492502</v>
      </c>
      <c r="AY202">
        <v>4102.3722935487904</v>
      </c>
      <c r="AZ202">
        <v>5323.4738765559296</v>
      </c>
      <c r="BA202">
        <v>6920.1943978360796</v>
      </c>
      <c r="BB202">
        <v>9101.2530848043698</v>
      </c>
      <c r="BC202">
        <v>11635.26037297</v>
      </c>
      <c r="BD202">
        <v>8562.8095984239808</v>
      </c>
      <c r="BE202">
        <v>10674.987707365</v>
      </c>
      <c r="BF202">
        <v>14212.060874139701</v>
      </c>
      <c r="BG202">
        <v>15154.456872681199</v>
      </c>
      <c r="BH202">
        <v>15543.6765317424</v>
      </c>
      <c r="BI202">
        <v>14125.9060977801</v>
      </c>
      <c r="BJ202">
        <v>9329.2983513481595</v>
      </c>
      <c r="BK202">
        <v>8748.3645040545198</v>
      </c>
      <c r="BN202">
        <f t="shared" si="27"/>
        <v>125</v>
      </c>
      <c r="BO202">
        <f>VLOOKUP(A202,RUR.POP!$A$1:$BJ$265,62,FALSE)</f>
        <v>37383237</v>
      </c>
      <c r="BP202">
        <f t="shared" si="28"/>
        <v>125</v>
      </c>
      <c r="BQ202">
        <f t="shared" si="29"/>
        <v>7</v>
      </c>
      <c r="BR202">
        <f t="shared" si="30"/>
        <v>1771.5866019099601</v>
      </c>
      <c r="BS202" t="str">
        <f t="shared" si="31"/>
        <v>Russian Federation</v>
      </c>
      <c r="BU202">
        <f t="shared" si="32"/>
        <v>15543.6765317424</v>
      </c>
      <c r="BV202">
        <f t="shared" si="33"/>
        <v>54</v>
      </c>
      <c r="BW202">
        <f t="shared" si="34"/>
        <v>2013</v>
      </c>
    </row>
    <row r="203" spans="1:75">
      <c r="A203" t="s">
        <v>130</v>
      </c>
      <c r="B203">
        <f t="shared" si="35"/>
        <v>202</v>
      </c>
      <c r="C203" t="s">
        <v>539</v>
      </c>
      <c r="D203" t="s">
        <v>129</v>
      </c>
      <c r="E203" t="s">
        <v>545</v>
      </c>
      <c r="F203" t="s">
        <v>546</v>
      </c>
      <c r="G203">
        <v>40.566880796119761</v>
      </c>
      <c r="H203">
        <v>40.719661853291747</v>
      </c>
      <c r="I203">
        <v>40.97549468892062</v>
      </c>
      <c r="J203">
        <v>41.25077506339084</v>
      </c>
      <c r="K203">
        <v>41.116806527071937</v>
      </c>
      <c r="L203">
        <v>46.026296856044695</v>
      </c>
      <c r="M203">
        <v>37.518115809474686</v>
      </c>
      <c r="N203">
        <v>46.677946486531241</v>
      </c>
      <c r="O203">
        <v>48.819727363681132</v>
      </c>
      <c r="P203">
        <v>51.832253884053443</v>
      </c>
      <c r="Q203">
        <v>58.569078350722499</v>
      </c>
      <c r="R203">
        <v>57.635252098351508</v>
      </c>
      <c r="S203">
        <v>61.866565839968111</v>
      </c>
      <c r="T203">
        <v>70.873575506626921</v>
      </c>
      <c r="U203">
        <v>72.976837361761056</v>
      </c>
      <c r="V203">
        <v>131.18862729672199</v>
      </c>
      <c r="W203">
        <v>141.73861239106185</v>
      </c>
      <c r="X203">
        <v>160.65241173261759</v>
      </c>
      <c r="Y203">
        <v>188.54308838873783</v>
      </c>
      <c r="Z203">
        <v>223.29502751546087</v>
      </c>
      <c r="AA203">
        <v>244.08377158587496</v>
      </c>
      <c r="AB203">
        <v>264.73266908499221</v>
      </c>
      <c r="AC203">
        <v>256.36000952979407</v>
      </c>
      <c r="AD203">
        <v>260.80169110644499</v>
      </c>
      <c r="AE203">
        <v>269.88070826406079</v>
      </c>
      <c r="AF203">
        <v>280.32611834723315</v>
      </c>
      <c r="AG203">
        <v>303.4972859579704</v>
      </c>
      <c r="AH203">
        <v>320.4682180374495</v>
      </c>
      <c r="AI203">
        <v>340.74436476135907</v>
      </c>
      <c r="AJ203">
        <v>333.28888592172507</v>
      </c>
      <c r="AK203">
        <v>352.44013419773978</v>
      </c>
      <c r="AL203">
        <v>271.08143794564097</v>
      </c>
      <c r="AM203">
        <v>302.7561645323164</v>
      </c>
      <c r="AN203">
        <v>312.94515506126339</v>
      </c>
      <c r="AO203">
        <v>125.49949175734031</v>
      </c>
      <c r="AP203">
        <v>218.20478930011964</v>
      </c>
      <c r="AQ203">
        <v>226.05018854888726</v>
      </c>
      <c r="AR203">
        <v>283.87762349708998</v>
      </c>
      <c r="AS203">
        <v>281.78416272760137</v>
      </c>
      <c r="AT203">
        <v>239.37812678720468</v>
      </c>
      <c r="AU203">
        <v>216.17274704455306</v>
      </c>
      <c r="AV203">
        <v>201.05696540862476</v>
      </c>
      <c r="AW203">
        <v>196.50970778078866</v>
      </c>
      <c r="AX203">
        <v>212.66194907355634</v>
      </c>
      <c r="AY203">
        <v>236.91143814777652</v>
      </c>
      <c r="AZ203">
        <v>287.0931876749691</v>
      </c>
      <c r="BA203">
        <v>342.36562942105087</v>
      </c>
      <c r="BB203">
        <v>404.8533039272271</v>
      </c>
      <c r="BC203">
        <v>500.66872643190237</v>
      </c>
      <c r="BD203">
        <v>539.15382107214828</v>
      </c>
      <c r="BE203">
        <v>563.49104868317454</v>
      </c>
      <c r="BF203">
        <v>617.31076478177101</v>
      </c>
      <c r="BG203">
        <v>678.07969729167883</v>
      </c>
      <c r="BH203">
        <v>688.87685573277679</v>
      </c>
      <c r="BI203">
        <v>706.56995165826618</v>
      </c>
      <c r="BJ203">
        <v>710.34839065890799</v>
      </c>
      <c r="BK203">
        <v>702.83560158574312</v>
      </c>
      <c r="BN203">
        <f t="shared" si="27"/>
        <v>235</v>
      </c>
      <c r="BO203">
        <f>VLOOKUP(A203,RUR.POP!$A$1:$BJ$265,62,FALSE)</f>
        <v>8369070</v>
      </c>
      <c r="BP203" t="str">
        <f t="shared" si="28"/>
        <v/>
      </c>
      <c r="BQ203" t="str">
        <f t="shared" si="29"/>
        <v/>
      </c>
      <c r="BR203">
        <f t="shared" si="30"/>
        <v>216.17274704455306</v>
      </c>
      <c r="BS203" t="str">
        <f t="shared" si="31"/>
        <v>Rwanda</v>
      </c>
      <c r="BU203">
        <f t="shared" si="32"/>
        <v>710.34839065890799</v>
      </c>
      <c r="BV203">
        <f t="shared" si="33"/>
        <v>56</v>
      </c>
      <c r="BW203">
        <f t="shared" si="34"/>
        <v>2015</v>
      </c>
    </row>
    <row r="204" spans="1:75">
      <c r="A204" t="s">
        <v>128</v>
      </c>
      <c r="B204">
        <f t="shared" si="35"/>
        <v>203</v>
      </c>
      <c r="C204" t="s">
        <v>536</v>
      </c>
      <c r="D204" t="s">
        <v>127</v>
      </c>
      <c r="E204" t="s">
        <v>545</v>
      </c>
      <c r="F204" t="s">
        <v>546</v>
      </c>
      <c r="G204">
        <v>81.376755545926272</v>
      </c>
      <c r="H204">
        <v>85.005954235360434</v>
      </c>
      <c r="I204">
        <v>88.800565956255582</v>
      </c>
      <c r="J204">
        <v>97.746048676445369</v>
      </c>
      <c r="K204">
        <v>109.50378640090226</v>
      </c>
      <c r="L204">
        <v>115.11827072473291</v>
      </c>
      <c r="M204">
        <v>94.668425061571909</v>
      </c>
      <c r="N204">
        <v>101.91098145295895</v>
      </c>
      <c r="O204">
        <v>104.57593147520208</v>
      </c>
      <c r="P204">
        <v>112.23699574004665</v>
      </c>
      <c r="Q204">
        <v>118.86535081015798</v>
      </c>
      <c r="R204">
        <v>123.49507666071577</v>
      </c>
      <c r="S204">
        <v>121.24047653947945</v>
      </c>
      <c r="T204">
        <v>135.48342439736513</v>
      </c>
      <c r="U204">
        <v>160.39109274465977</v>
      </c>
      <c r="V204">
        <v>168.16868825375224</v>
      </c>
      <c r="W204">
        <v>160.29989987487687</v>
      </c>
      <c r="X204">
        <v>181.01559543391741</v>
      </c>
      <c r="Y204">
        <v>201.16186784371152</v>
      </c>
      <c r="Z204">
        <v>220.02621272535472</v>
      </c>
      <c r="AA204">
        <v>259.0457437300517</v>
      </c>
      <c r="AB204">
        <v>268.22385113616332</v>
      </c>
      <c r="AC204">
        <v>270.99269287246386</v>
      </c>
      <c r="AD204">
        <v>280.0955832625246</v>
      </c>
      <c r="AE204">
        <v>272.40066311687633</v>
      </c>
      <c r="AF204">
        <v>289.3783266607291</v>
      </c>
      <c r="AG204">
        <v>299.47035176911982</v>
      </c>
      <c r="AH204">
        <v>324.99478801717953</v>
      </c>
      <c r="AI204">
        <v>341.47373602085037</v>
      </c>
      <c r="AJ204">
        <v>337.04161452191988</v>
      </c>
      <c r="AK204">
        <v>354.90683026737099</v>
      </c>
      <c r="AL204">
        <v>308.96295126955988</v>
      </c>
      <c r="AM204">
        <v>321.06412909583088</v>
      </c>
      <c r="AN204">
        <v>311.35051324594087</v>
      </c>
      <c r="AO204">
        <v>345.78157714908588</v>
      </c>
      <c r="AP204">
        <v>376.40939349549728</v>
      </c>
      <c r="AQ204">
        <v>403.65581796082012</v>
      </c>
      <c r="AR204">
        <v>415.19722369958771</v>
      </c>
      <c r="AS204">
        <v>413.00864377425177</v>
      </c>
      <c r="AT204">
        <v>434.18471642130572</v>
      </c>
      <c r="AU204">
        <v>443.38584080449141</v>
      </c>
      <c r="AV204">
        <v>446.76417415028521</v>
      </c>
      <c r="AW204">
        <v>461.40728173396531</v>
      </c>
      <c r="AX204">
        <v>529.443920926327</v>
      </c>
      <c r="AY204">
        <v>603.49679856137755</v>
      </c>
      <c r="AZ204">
        <v>680.05420727963929</v>
      </c>
      <c r="BA204">
        <v>765.32664562681043</v>
      </c>
      <c r="BB204">
        <v>953.79103178644107</v>
      </c>
      <c r="BC204">
        <v>956.59311214063257</v>
      </c>
      <c r="BD204">
        <v>1035.9741660087504</v>
      </c>
      <c r="BE204">
        <v>1252.1246200638786</v>
      </c>
      <c r="BF204">
        <v>1373.6494251610429</v>
      </c>
      <c r="BG204">
        <v>1370.3460037542791</v>
      </c>
      <c r="BH204">
        <v>1386.5424219425699</v>
      </c>
      <c r="BI204">
        <v>1496.7137657207786</v>
      </c>
      <c r="BJ204">
        <v>1550.8632499872469</v>
      </c>
      <c r="BK204">
        <v>1639.712259005159</v>
      </c>
      <c r="BN204">
        <f t="shared" si="27"/>
        <v>200</v>
      </c>
      <c r="BO204">
        <f>VLOOKUP(A204,RUR.POP!$A$1:$BJ$265,62,FALSE)</f>
        <v>1175414395</v>
      </c>
      <c r="BP204" t="str">
        <f t="shared" si="28"/>
        <v/>
      </c>
      <c r="BQ204" t="str">
        <f t="shared" si="29"/>
        <v/>
      </c>
      <c r="BR204">
        <f t="shared" si="30"/>
        <v>443.38584080449141</v>
      </c>
      <c r="BS204" t="str">
        <f t="shared" si="31"/>
        <v>South Asia</v>
      </c>
      <c r="BU204">
        <f t="shared" si="32"/>
        <v>1639.712259005159</v>
      </c>
      <c r="BV204">
        <f t="shared" si="33"/>
        <v>57</v>
      </c>
      <c r="BW204">
        <f t="shared" si="34"/>
        <v>2016</v>
      </c>
    </row>
    <row r="205" spans="1:75">
      <c r="A205" t="s">
        <v>126</v>
      </c>
      <c r="B205">
        <f t="shared" si="35"/>
        <v>204</v>
      </c>
      <c r="C205" t="s">
        <v>539</v>
      </c>
      <c r="D205" t="s">
        <v>125</v>
      </c>
      <c r="E205" t="s">
        <v>545</v>
      </c>
      <c r="F205" t="s">
        <v>546</v>
      </c>
      <c r="O205">
        <v>777.31574821931997</v>
      </c>
      <c r="P205">
        <v>801.08493715019006</v>
      </c>
      <c r="Q205">
        <v>921.34594409888257</v>
      </c>
      <c r="R205">
        <v>1177.6529115743101</v>
      </c>
      <c r="S205">
        <v>1511.4666427927023</v>
      </c>
      <c r="T205">
        <v>2226.270426636564</v>
      </c>
      <c r="U205">
        <v>6433.0371316159381</v>
      </c>
      <c r="V205">
        <v>6296.3034335327075</v>
      </c>
      <c r="W205">
        <v>8186.3197119974602</v>
      </c>
      <c r="X205">
        <v>9012.6116342239002</v>
      </c>
      <c r="Y205">
        <v>9247.3616431460996</v>
      </c>
      <c r="Z205">
        <v>12185.653009808939</v>
      </c>
      <c r="AA205">
        <v>16892.36340175146</v>
      </c>
      <c r="AB205">
        <v>17777.353383974762</v>
      </c>
      <c r="AC205">
        <v>13870.194419323148</v>
      </c>
      <c r="AD205">
        <v>10980.399958886141</v>
      </c>
      <c r="AE205">
        <v>9581.5117585635217</v>
      </c>
      <c r="AF205">
        <v>7877.5449674712763</v>
      </c>
      <c r="AG205">
        <v>6270.2319938381634</v>
      </c>
      <c r="AH205">
        <v>5899.6190980786832</v>
      </c>
      <c r="AI205">
        <v>5823.4758252224419</v>
      </c>
      <c r="AJ205">
        <v>6051.3327084076136</v>
      </c>
      <c r="AK205">
        <v>7204.728650534742</v>
      </c>
      <c r="AL205">
        <v>7838.7840239992911</v>
      </c>
      <c r="AM205">
        <v>7888.2095629063515</v>
      </c>
      <c r="AN205">
        <v>7445.1154929034492</v>
      </c>
      <c r="AO205">
        <v>7382.1321669673198</v>
      </c>
      <c r="AP205">
        <v>7650.7393690572189</v>
      </c>
      <c r="AQ205">
        <v>8293.2207030076024</v>
      </c>
      <c r="AR205">
        <v>8508.5186625843908</v>
      </c>
      <c r="AS205">
        <v>7382.1606006969423</v>
      </c>
      <c r="AT205">
        <v>7968.5485744199659</v>
      </c>
      <c r="AU205">
        <v>9126.9542772554487</v>
      </c>
      <c r="AV205">
        <v>8643.4940044318682</v>
      </c>
      <c r="AW205">
        <v>8655.3115312957216</v>
      </c>
      <c r="AX205">
        <v>9567.458284919885</v>
      </c>
      <c r="AY205">
        <v>11138.807464899672</v>
      </c>
      <c r="AZ205">
        <v>13739.829446377451</v>
      </c>
      <c r="BA205">
        <v>15334.669939608455</v>
      </c>
      <c r="BB205">
        <v>16472.166046674909</v>
      </c>
      <c r="BC205">
        <v>20037.832338824177</v>
      </c>
      <c r="BD205">
        <v>16094.293097575584</v>
      </c>
      <c r="BE205">
        <v>19259.587256846469</v>
      </c>
      <c r="BF205">
        <v>23770.747386262541</v>
      </c>
      <c r="BG205">
        <v>25303.0946209133</v>
      </c>
      <c r="BH205">
        <v>24934.386142125801</v>
      </c>
      <c r="BI205">
        <v>24575.403037411885</v>
      </c>
      <c r="BJ205">
        <v>20732.861721856538</v>
      </c>
      <c r="BK205">
        <v>20028.648207200506</v>
      </c>
      <c r="BN205">
        <f t="shared" si="27"/>
        <v>61</v>
      </c>
      <c r="BO205">
        <f>VLOOKUP(A205,RUR.POP!$A$1:$BJ$265,62,FALSE)</f>
        <v>5380034</v>
      </c>
      <c r="BP205" t="str">
        <f t="shared" si="28"/>
        <v/>
      </c>
      <c r="BQ205" t="str">
        <f t="shared" si="29"/>
        <v/>
      </c>
      <c r="BR205">
        <f t="shared" si="30"/>
        <v>9126.9542772554487</v>
      </c>
      <c r="BS205" t="str">
        <f t="shared" si="31"/>
        <v>Saudi Arabia</v>
      </c>
      <c r="BU205">
        <f t="shared" si="32"/>
        <v>25303.0946209133</v>
      </c>
      <c r="BV205">
        <f t="shared" si="33"/>
        <v>53</v>
      </c>
      <c r="BW205">
        <f t="shared" si="34"/>
        <v>2012</v>
      </c>
    </row>
    <row r="206" spans="1:75">
      <c r="A206" t="s">
        <v>124</v>
      </c>
      <c r="B206">
        <f t="shared" si="35"/>
        <v>205</v>
      </c>
      <c r="C206" t="s">
        <v>539</v>
      </c>
      <c r="D206" t="s">
        <v>123</v>
      </c>
      <c r="E206" t="s">
        <v>545</v>
      </c>
      <c r="F206" t="s">
        <v>546</v>
      </c>
      <c r="G206">
        <v>124.512169921714</v>
      </c>
      <c r="H206">
        <v>131.65634441349101</v>
      </c>
      <c r="I206">
        <v>139.214550602488</v>
      </c>
      <c r="J206">
        <v>137.810411361295</v>
      </c>
      <c r="K206">
        <v>137.719538234422</v>
      </c>
      <c r="L206">
        <v>139.55212852313301</v>
      </c>
      <c r="M206">
        <v>139.153733701427</v>
      </c>
      <c r="N206">
        <v>146.37895421613101</v>
      </c>
      <c r="O206">
        <v>148.37529684901099</v>
      </c>
      <c r="P206">
        <v>158.61773508027301</v>
      </c>
      <c r="Q206">
        <v>175.001442391897</v>
      </c>
      <c r="R206">
        <v>185.01116963141999</v>
      </c>
      <c r="S206">
        <v>194.73783503421501</v>
      </c>
      <c r="T206">
        <v>234.010498346486</v>
      </c>
      <c r="U206">
        <v>291.74542046991297</v>
      </c>
      <c r="V206">
        <v>344.20480665595397</v>
      </c>
      <c r="W206">
        <v>415.36391814700301</v>
      </c>
      <c r="X206">
        <v>501.182939143125</v>
      </c>
      <c r="Y206">
        <v>427.17723809435199</v>
      </c>
      <c r="Z206">
        <v>486.34413408856</v>
      </c>
      <c r="AA206">
        <v>388.27631928588301</v>
      </c>
      <c r="AB206">
        <v>503.817753025635</v>
      </c>
      <c r="AC206">
        <v>449.11227418012697</v>
      </c>
      <c r="AD206">
        <v>386.78646732076601</v>
      </c>
      <c r="AE206">
        <v>441.41895991658203</v>
      </c>
      <c r="AF206">
        <v>547.36976568430998</v>
      </c>
      <c r="AG206">
        <v>676.12467828572596</v>
      </c>
      <c r="AH206">
        <v>840.91273149988103</v>
      </c>
      <c r="AI206">
        <v>625.79022143633995</v>
      </c>
      <c r="AJ206">
        <v>605.52976457542002</v>
      </c>
      <c r="AK206">
        <v>478.80126354738002</v>
      </c>
      <c r="AL206">
        <v>427.80634380251797</v>
      </c>
      <c r="AM206">
        <v>257.65155098992301</v>
      </c>
      <c r="AN206">
        <v>316.902730941058</v>
      </c>
      <c r="AO206">
        <v>444.55732913020103</v>
      </c>
      <c r="AP206">
        <v>467.813701127039</v>
      </c>
      <c r="AQ206">
        <v>296.87437188144003</v>
      </c>
      <c r="AR206">
        <v>374.113619887901</v>
      </c>
      <c r="AS206">
        <v>350.43967958124801</v>
      </c>
      <c r="AT206">
        <v>323.57179517503602</v>
      </c>
      <c r="AU206">
        <v>361.03058434896701</v>
      </c>
      <c r="AV206">
        <v>377.52544544972301</v>
      </c>
      <c r="AW206">
        <v>412.15175612756099</v>
      </c>
      <c r="AX206">
        <v>477.73840784219902</v>
      </c>
      <c r="AY206">
        <v>565.05694588433403</v>
      </c>
      <c r="AZ206">
        <v>679.75399488288997</v>
      </c>
      <c r="BA206">
        <v>893.879364531904</v>
      </c>
      <c r="BB206">
        <v>1115.69520035548</v>
      </c>
      <c r="BC206">
        <v>1291.52882621959</v>
      </c>
      <c r="BD206">
        <v>1226.8843812239099</v>
      </c>
      <c r="BE206">
        <v>1476.4780865784101</v>
      </c>
      <c r="BF206">
        <v>1666.8577573679299</v>
      </c>
      <c r="BG206">
        <v>1892.8943516137399</v>
      </c>
      <c r="BH206">
        <v>1955.66079918474</v>
      </c>
      <c r="BI206">
        <v>2176.8980287498298</v>
      </c>
      <c r="BJ206">
        <v>2513.8846611798299</v>
      </c>
      <c r="BK206">
        <v>2415.0381621256201</v>
      </c>
      <c r="BN206">
        <f t="shared" si="27"/>
        <v>213</v>
      </c>
      <c r="BO206">
        <f>VLOOKUP(A206,RUR.POP!$A$1:$BJ$265,62,FALSE)</f>
        <v>26119256</v>
      </c>
      <c r="BP206">
        <f t="shared" si="28"/>
        <v>213</v>
      </c>
      <c r="BQ206">
        <f t="shared" si="29"/>
        <v>21</v>
      </c>
      <c r="BR206">
        <f t="shared" si="30"/>
        <v>361.03058434896701</v>
      </c>
      <c r="BS206" t="str">
        <f t="shared" si="31"/>
        <v>Sudan</v>
      </c>
      <c r="BU206">
        <f t="shared" si="32"/>
        <v>2513.8846611798299</v>
      </c>
      <c r="BV206">
        <f t="shared" si="33"/>
        <v>56</v>
      </c>
      <c r="BW206">
        <f t="shared" si="34"/>
        <v>2015</v>
      </c>
    </row>
    <row r="207" spans="1:75">
      <c r="A207" t="s">
        <v>122</v>
      </c>
      <c r="B207">
        <f t="shared" si="35"/>
        <v>206</v>
      </c>
      <c r="C207" t="s">
        <v>539</v>
      </c>
      <c r="D207" t="s">
        <v>121</v>
      </c>
      <c r="E207" t="s">
        <v>545</v>
      </c>
      <c r="F207" t="s">
        <v>546</v>
      </c>
      <c r="G207">
        <v>247.23628426961187</v>
      </c>
      <c r="H207">
        <v>253.84483539165825</v>
      </c>
      <c r="I207">
        <v>253.16226733822285</v>
      </c>
      <c r="J207">
        <v>254.58129648353321</v>
      </c>
      <c r="K207">
        <v>262.30838294385632</v>
      </c>
      <c r="L207">
        <v>259.53491056601138</v>
      </c>
      <c r="M207">
        <v>259.93352918825451</v>
      </c>
      <c r="N207">
        <v>252.51231698148885</v>
      </c>
      <c r="O207">
        <v>257.70115732204903</v>
      </c>
      <c r="P207">
        <v>238.00100466144818</v>
      </c>
      <c r="Q207">
        <v>240.71208725375135</v>
      </c>
      <c r="R207">
        <v>241.11440217847417</v>
      </c>
      <c r="S207">
        <v>282.93834033832906</v>
      </c>
      <c r="T207">
        <v>315.56032693292843</v>
      </c>
      <c r="U207">
        <v>345.30478034617119</v>
      </c>
      <c r="V207">
        <v>452.92787334214114</v>
      </c>
      <c r="W207">
        <v>447.58273793314402</v>
      </c>
      <c r="X207">
        <v>447.20474992155164</v>
      </c>
      <c r="Y207">
        <v>487.49749411127243</v>
      </c>
      <c r="Z207">
        <v>592.25651249890871</v>
      </c>
      <c r="AA207">
        <v>626.40869866560627</v>
      </c>
      <c r="AB207">
        <v>552.44945661639122</v>
      </c>
      <c r="AC207">
        <v>525.27811896242144</v>
      </c>
      <c r="AD207">
        <v>454.7498511703713</v>
      </c>
      <c r="AE207">
        <v>430.17889768810568</v>
      </c>
      <c r="AF207">
        <v>456.79560777221081</v>
      </c>
      <c r="AG207">
        <v>626.64684106094171</v>
      </c>
      <c r="AH207">
        <v>731.18424111486706</v>
      </c>
      <c r="AI207">
        <v>701.34637518998363</v>
      </c>
      <c r="AJ207">
        <v>670.39613439560173</v>
      </c>
      <c r="AK207">
        <v>756.60853005742877</v>
      </c>
      <c r="AL207">
        <v>721.11505260446847</v>
      </c>
      <c r="AM207">
        <v>747.83200188593514</v>
      </c>
      <c r="AN207">
        <v>686.49798043617363</v>
      </c>
      <c r="AO207">
        <v>455.48850040285379</v>
      </c>
      <c r="AP207">
        <v>557.78425748544225</v>
      </c>
      <c r="AQ207">
        <v>564.49598260071434</v>
      </c>
      <c r="AR207">
        <v>508.07260307353613</v>
      </c>
      <c r="AS207">
        <v>534.09791607138311</v>
      </c>
      <c r="AT207">
        <v>533.28512245926936</v>
      </c>
      <c r="AU207">
        <v>473.45003380770407</v>
      </c>
      <c r="AV207">
        <v>481.28703965375234</v>
      </c>
      <c r="AW207">
        <v>513.02622698054097</v>
      </c>
      <c r="AX207">
        <v>642.76631128883332</v>
      </c>
      <c r="AY207">
        <v>733.05818112058455</v>
      </c>
      <c r="AZ207">
        <v>773.86987126614281</v>
      </c>
      <c r="BA207">
        <v>809.80382962198519</v>
      </c>
      <c r="BB207">
        <v>950.39785218239899</v>
      </c>
      <c r="BC207">
        <v>1100.3367082952502</v>
      </c>
      <c r="BD207">
        <v>1020.5664635971866</v>
      </c>
      <c r="BE207">
        <v>1001.6313774825911</v>
      </c>
      <c r="BF207">
        <v>1080.2530213498449</v>
      </c>
      <c r="BG207">
        <v>1036.4050183282338</v>
      </c>
      <c r="BH207">
        <v>1048.9123505321922</v>
      </c>
      <c r="BI207">
        <v>1052.4438730446843</v>
      </c>
      <c r="BJ207">
        <v>908.72561452734465</v>
      </c>
      <c r="BK207">
        <v>958.07373785260677</v>
      </c>
      <c r="BN207">
        <f t="shared" si="27"/>
        <v>198</v>
      </c>
      <c r="BO207">
        <f>VLOOKUP(A207,RUR.POP!$A$1:$BJ$265,62,FALSE)</f>
        <v>8620486</v>
      </c>
      <c r="BP207" t="str">
        <f t="shared" si="28"/>
        <v/>
      </c>
      <c r="BQ207" t="str">
        <f t="shared" si="29"/>
        <v/>
      </c>
      <c r="BR207">
        <f t="shared" si="30"/>
        <v>473.45003380770407</v>
      </c>
      <c r="BS207" t="str">
        <f t="shared" si="31"/>
        <v>Senegal</v>
      </c>
      <c r="BU207">
        <f t="shared" si="32"/>
        <v>1100.3367082952502</v>
      </c>
      <c r="BV207">
        <f t="shared" si="33"/>
        <v>49</v>
      </c>
      <c r="BW207">
        <f t="shared" si="34"/>
        <v>2008</v>
      </c>
    </row>
    <row r="208" spans="1:75">
      <c r="A208" t="s">
        <v>120</v>
      </c>
      <c r="B208">
        <f t="shared" si="35"/>
        <v>207</v>
      </c>
      <c r="C208" t="s">
        <v>539</v>
      </c>
      <c r="D208" t="s">
        <v>119</v>
      </c>
      <c r="E208" t="s">
        <v>545</v>
      </c>
      <c r="F208" t="s">
        <v>546</v>
      </c>
      <c r="G208">
        <v>427.88040717024148</v>
      </c>
      <c r="H208">
        <v>448.9591837787334</v>
      </c>
      <c r="I208">
        <v>471.88051294072488</v>
      </c>
      <c r="J208">
        <v>510.98718910456944</v>
      </c>
      <c r="K208">
        <v>485.30325977910462</v>
      </c>
      <c r="L208">
        <v>516.29292854859739</v>
      </c>
      <c r="M208">
        <v>566.53747963923615</v>
      </c>
      <c r="N208">
        <v>625.71967673907523</v>
      </c>
      <c r="O208">
        <v>708.2651094608359</v>
      </c>
      <c r="P208">
        <v>812.26696325198498</v>
      </c>
      <c r="Q208">
        <v>925.28738944461259</v>
      </c>
      <c r="R208">
        <v>1070.8240334861107</v>
      </c>
      <c r="S208">
        <v>1263.6593341103767</v>
      </c>
      <c r="T208">
        <v>1684.3410852713178</v>
      </c>
      <c r="U208">
        <v>2339.5702870189948</v>
      </c>
      <c r="V208">
        <v>2489.7846193751016</v>
      </c>
      <c r="W208">
        <v>2758.6645487685373</v>
      </c>
      <c r="X208">
        <v>2845.883448546133</v>
      </c>
      <c r="Y208">
        <v>3193.3308817009142</v>
      </c>
      <c r="Z208">
        <v>3899.5741574984422</v>
      </c>
      <c r="AA208">
        <v>4926.9580225746313</v>
      </c>
      <c r="AB208">
        <v>5595.2399348732197</v>
      </c>
      <c r="AC208">
        <v>6075.5953182950479</v>
      </c>
      <c r="AD208">
        <v>6629.9425391036521</v>
      </c>
      <c r="AE208">
        <v>7223.3982873973946</v>
      </c>
      <c r="AF208">
        <v>6995.1013031879311</v>
      </c>
      <c r="AG208">
        <v>6793.5449369314883</v>
      </c>
      <c r="AH208">
        <v>7531.2501963779387</v>
      </c>
      <c r="AI208">
        <v>8902.4123366226104</v>
      </c>
      <c r="AJ208">
        <v>10380.280276330896</v>
      </c>
      <c r="AK208">
        <v>11864.280212719583</v>
      </c>
      <c r="AL208">
        <v>14505.020389083444</v>
      </c>
      <c r="AM208">
        <v>16144.008192196989</v>
      </c>
      <c r="AN208">
        <v>18302.430396422023</v>
      </c>
      <c r="AO208">
        <v>21578.460532531248</v>
      </c>
      <c r="AP208">
        <v>24936.830828842401</v>
      </c>
      <c r="AQ208">
        <v>26263.016267519313</v>
      </c>
      <c r="AR208">
        <v>26386.457446122004</v>
      </c>
      <c r="AS208">
        <v>21824.0355777162</v>
      </c>
      <c r="AT208">
        <v>21795.696956735243</v>
      </c>
      <c r="AU208">
        <v>23792.607070311846</v>
      </c>
      <c r="AV208">
        <v>21577.078227099551</v>
      </c>
      <c r="AW208">
        <v>22016.832791636847</v>
      </c>
      <c r="AX208">
        <v>23573.628038850591</v>
      </c>
      <c r="AY208">
        <v>27405.271355490106</v>
      </c>
      <c r="AZ208">
        <v>29869.853980544576</v>
      </c>
      <c r="BA208">
        <v>33579.859475701589</v>
      </c>
      <c r="BB208">
        <v>39223.581874870171</v>
      </c>
      <c r="BC208">
        <v>39721.048181994571</v>
      </c>
      <c r="BD208">
        <v>38577.558215612604</v>
      </c>
      <c r="BE208">
        <v>46569.679506071581</v>
      </c>
      <c r="BF208">
        <v>53166.67580562512</v>
      </c>
      <c r="BG208">
        <v>54431.161989975226</v>
      </c>
      <c r="BH208">
        <v>56029.189141637071</v>
      </c>
      <c r="BI208">
        <v>56336.072340788931</v>
      </c>
      <c r="BJ208">
        <v>53629.737460332428</v>
      </c>
      <c r="BK208">
        <v>52960.714189388869</v>
      </c>
      <c r="BN208">
        <f t="shared" si="27"/>
        <v>26</v>
      </c>
      <c r="BO208">
        <f>VLOOKUP(A208,RUR.POP!$A$1:$BJ$265,62,FALSE)</f>
        <v>0</v>
      </c>
      <c r="BP208" t="str">
        <f t="shared" si="28"/>
        <v/>
      </c>
      <c r="BQ208" t="str">
        <f t="shared" si="29"/>
        <v/>
      </c>
      <c r="BR208">
        <f t="shared" si="30"/>
        <v>23792.607070311846</v>
      </c>
      <c r="BS208" t="str">
        <f t="shared" si="31"/>
        <v>Singapore</v>
      </c>
      <c r="BU208">
        <f t="shared" si="32"/>
        <v>56336.072340788931</v>
      </c>
      <c r="BV208">
        <f t="shared" si="33"/>
        <v>55</v>
      </c>
      <c r="BW208">
        <f t="shared" si="34"/>
        <v>2014</v>
      </c>
    </row>
    <row r="209" spans="1:75">
      <c r="A209" t="s">
        <v>118</v>
      </c>
      <c r="B209">
        <f t="shared" si="35"/>
        <v>208</v>
      </c>
      <c r="C209" t="s">
        <v>539</v>
      </c>
      <c r="D209" t="s">
        <v>117</v>
      </c>
      <c r="E209" t="s">
        <v>545</v>
      </c>
      <c r="F209" t="s">
        <v>546</v>
      </c>
      <c r="N209">
        <v>173.39766518678127</v>
      </c>
      <c r="O209">
        <v>187.32701061408892</v>
      </c>
      <c r="P209">
        <v>184.70644970486495</v>
      </c>
      <c r="R209">
        <v>301.16286923560239</v>
      </c>
      <c r="S209">
        <v>235.26757002189456</v>
      </c>
      <c r="T209">
        <v>308.18186242207884</v>
      </c>
      <c r="U209">
        <v>453.70270421914631</v>
      </c>
      <c r="V209">
        <v>385.72770802345201</v>
      </c>
      <c r="W209">
        <v>414.17019490946819</v>
      </c>
      <c r="X209">
        <v>447.95798369132808</v>
      </c>
      <c r="Y209">
        <v>515.54974047574194</v>
      </c>
      <c r="Z209">
        <v>678.65519882364504</v>
      </c>
      <c r="AA209">
        <v>731.61418819520588</v>
      </c>
      <c r="AB209">
        <v>785.44970969870292</v>
      </c>
      <c r="AC209">
        <v>764.50889907847238</v>
      </c>
      <c r="AD209">
        <v>707.86421439231049</v>
      </c>
      <c r="AE209">
        <v>962.30728062983303</v>
      </c>
      <c r="AF209">
        <v>857.85082461339448</v>
      </c>
      <c r="AG209">
        <v>755.77170131975674</v>
      </c>
      <c r="AH209">
        <v>831.7778856305996</v>
      </c>
      <c r="AI209">
        <v>1053.2955672878174</v>
      </c>
      <c r="AJ209">
        <v>1095.7410507338407</v>
      </c>
      <c r="AK209">
        <v>970.09693076649762</v>
      </c>
      <c r="AL209">
        <v>998.75945233375819</v>
      </c>
      <c r="AM209">
        <v>1147.9757638143662</v>
      </c>
      <c r="AN209">
        <v>1210.534608871553</v>
      </c>
      <c r="AO209">
        <v>1330.8229322427865</v>
      </c>
      <c r="AP209">
        <v>1445.7069989965198</v>
      </c>
      <c r="AQ209">
        <v>1529.6648719129064</v>
      </c>
      <c r="AR209">
        <v>1494.7334833844791</v>
      </c>
      <c r="AS209">
        <v>1206.1575608858923</v>
      </c>
      <c r="AT209">
        <v>1200.9177022074232</v>
      </c>
      <c r="AU209">
        <v>1054.5185720259037</v>
      </c>
      <c r="AV209">
        <v>944.81683995436208</v>
      </c>
      <c r="AW209">
        <v>784.95628736587662</v>
      </c>
      <c r="AX209">
        <v>744.7657422811676</v>
      </c>
      <c r="AY209">
        <v>818.44261904750476</v>
      </c>
      <c r="AZ209">
        <v>880.87485082789487</v>
      </c>
      <c r="BA209">
        <v>948.65925112890045</v>
      </c>
      <c r="BB209">
        <v>1046.9311254102915</v>
      </c>
      <c r="BC209">
        <v>1205.7910673267872</v>
      </c>
      <c r="BD209">
        <v>1158.282672087978</v>
      </c>
      <c r="BE209">
        <v>1272.448025105982</v>
      </c>
      <c r="BF209">
        <v>1642.8379743596083</v>
      </c>
      <c r="BG209">
        <v>1858.6898679764877</v>
      </c>
      <c r="BH209">
        <v>1880.5158997005319</v>
      </c>
      <c r="BI209">
        <v>2009.6526224944041</v>
      </c>
      <c r="BJ209">
        <v>1922.0413881861198</v>
      </c>
      <c r="BK209">
        <v>2005.4836433279559</v>
      </c>
      <c r="BN209">
        <f t="shared" si="27"/>
        <v>160</v>
      </c>
      <c r="BO209">
        <f>VLOOKUP(A209,RUR.POP!$A$1:$BJ$265,62,FALSE)</f>
        <v>462877</v>
      </c>
      <c r="BP209" t="str">
        <f t="shared" si="28"/>
        <v/>
      </c>
      <c r="BQ209" t="str">
        <f t="shared" si="29"/>
        <v/>
      </c>
      <c r="BR209">
        <f t="shared" si="30"/>
        <v>1054.5185720259037</v>
      </c>
      <c r="BS209" t="str">
        <f t="shared" si="31"/>
        <v>Solomon Islands</v>
      </c>
      <c r="BU209">
        <f t="shared" si="32"/>
        <v>2009.6526224944041</v>
      </c>
      <c r="BV209">
        <f t="shared" si="33"/>
        <v>55</v>
      </c>
      <c r="BW209">
        <f t="shared" si="34"/>
        <v>2014</v>
      </c>
    </row>
    <row r="210" spans="1:75">
      <c r="A210" t="s">
        <v>116</v>
      </c>
      <c r="B210">
        <f t="shared" si="35"/>
        <v>209</v>
      </c>
      <c r="C210" t="s">
        <v>539</v>
      </c>
      <c r="D210" t="s">
        <v>115</v>
      </c>
      <c r="E210" t="s">
        <v>545</v>
      </c>
      <c r="F210" t="s">
        <v>546</v>
      </c>
      <c r="G210">
        <v>140.18025761658788</v>
      </c>
      <c r="H210">
        <v>140.74966407571935</v>
      </c>
      <c r="I210">
        <v>145.03584187842409</v>
      </c>
      <c r="J210">
        <v>145.32393162377787</v>
      </c>
      <c r="K210">
        <v>152.69690537448895</v>
      </c>
      <c r="L210">
        <v>145.30413943835933</v>
      </c>
      <c r="M210">
        <v>149.43567585485778</v>
      </c>
      <c r="N210">
        <v>136.5934371610368</v>
      </c>
      <c r="O210">
        <v>127.03695491280675</v>
      </c>
      <c r="P210">
        <v>154.65410059912986</v>
      </c>
      <c r="Q210">
        <v>161.35534276759762</v>
      </c>
      <c r="R210">
        <v>152.79795827598855</v>
      </c>
      <c r="S210">
        <v>166.02780703621903</v>
      </c>
      <c r="T210">
        <v>200.86685078041623</v>
      </c>
      <c r="U210">
        <v>221.55345265597728</v>
      </c>
      <c r="V210">
        <v>226.90849624949419</v>
      </c>
      <c r="W210">
        <v>194.22272874107512</v>
      </c>
      <c r="X210">
        <v>220.6768401158337</v>
      </c>
      <c r="Y210">
        <v>299.36104923044024</v>
      </c>
      <c r="Z210">
        <v>337.58803829095598</v>
      </c>
      <c r="AA210">
        <v>327.05545719649882</v>
      </c>
      <c r="AB210">
        <v>323.58224662860698</v>
      </c>
      <c r="AC210">
        <v>367.43695846177746</v>
      </c>
      <c r="AD210">
        <v>275.74756622085437</v>
      </c>
      <c r="AE210">
        <v>293.95365926747894</v>
      </c>
      <c r="AF210">
        <v>225.52420645229941</v>
      </c>
      <c r="AG210">
        <v>125.2879806975624</v>
      </c>
      <c r="AH210">
        <v>173.8203991714883</v>
      </c>
      <c r="AI210">
        <v>254.05442096029648</v>
      </c>
      <c r="AJ210">
        <v>219.55087364280465</v>
      </c>
      <c r="AK210">
        <v>150.65115181287138</v>
      </c>
      <c r="AL210">
        <v>179.83363585024688</v>
      </c>
      <c r="AM210">
        <v>156.99512242356775</v>
      </c>
      <c r="AN210">
        <v>178.49058883577902</v>
      </c>
      <c r="AO210">
        <v>212.88437298339039</v>
      </c>
      <c r="AP210">
        <v>203.69487910640888</v>
      </c>
      <c r="AQ210">
        <v>219.91246691884004</v>
      </c>
      <c r="AR210">
        <v>197.47460689334972</v>
      </c>
      <c r="AS210">
        <v>154.4397333515742</v>
      </c>
      <c r="AT210">
        <v>150.83697245520599</v>
      </c>
      <c r="AU210">
        <v>139.31477338103716</v>
      </c>
      <c r="AV210">
        <v>227.77904712298701</v>
      </c>
      <c r="AW210">
        <v>249.93954020887418</v>
      </c>
      <c r="AX210">
        <v>263.76183120824624</v>
      </c>
      <c r="AY210">
        <v>263.10458165458186</v>
      </c>
      <c r="AZ210">
        <v>287.68919416717381</v>
      </c>
      <c r="BA210">
        <v>322.31346801178421</v>
      </c>
      <c r="BB210">
        <v>358.82747162132972</v>
      </c>
      <c r="BC210">
        <v>406.37591779269513</v>
      </c>
      <c r="BD210">
        <v>394.59324388663492</v>
      </c>
      <c r="BE210">
        <v>405.12840176880519</v>
      </c>
      <c r="BF210">
        <v>445.0520050004568</v>
      </c>
      <c r="BG210">
        <v>561.89842385848056</v>
      </c>
      <c r="BH210">
        <v>710.81869984341324</v>
      </c>
      <c r="BI210">
        <v>708.43947570829164</v>
      </c>
      <c r="BJ210">
        <v>587.50382332704339</v>
      </c>
      <c r="BK210">
        <v>496.04946335051716</v>
      </c>
      <c r="BN210">
        <f t="shared" si="27"/>
        <v>242</v>
      </c>
      <c r="BO210">
        <f>VLOOKUP(A210,RUR.POP!$A$1:$BJ$265,62,FALSE)</f>
        <v>4414194</v>
      </c>
      <c r="BP210" t="str">
        <f t="shared" si="28"/>
        <v/>
      </c>
      <c r="BQ210" t="str">
        <f t="shared" si="29"/>
        <v/>
      </c>
      <c r="BR210">
        <f t="shared" si="30"/>
        <v>139.31477338103716</v>
      </c>
      <c r="BS210" t="str">
        <f t="shared" si="31"/>
        <v>Sierra Leone</v>
      </c>
      <c r="BU210">
        <f t="shared" si="32"/>
        <v>710.81869984341324</v>
      </c>
      <c r="BV210">
        <f t="shared" si="33"/>
        <v>54</v>
      </c>
      <c r="BW210">
        <f t="shared" si="34"/>
        <v>2013</v>
      </c>
    </row>
    <row r="211" spans="1:75">
      <c r="A211" t="s">
        <v>114</v>
      </c>
      <c r="B211">
        <f t="shared" si="35"/>
        <v>210</v>
      </c>
      <c r="C211" t="s">
        <v>539</v>
      </c>
      <c r="D211" t="s">
        <v>113</v>
      </c>
      <c r="E211" t="s">
        <v>545</v>
      </c>
      <c r="F211" t="s">
        <v>546</v>
      </c>
      <c r="L211">
        <v>274.47079502780451</v>
      </c>
      <c r="M211">
        <v>282.4935851478736</v>
      </c>
      <c r="N211">
        <v>288.50066835101563</v>
      </c>
      <c r="O211">
        <v>290.34934161303511</v>
      </c>
      <c r="P211">
        <v>293.72685753407711</v>
      </c>
      <c r="Q211">
        <v>308.81577279585235</v>
      </c>
      <c r="R211">
        <v>315.02462308434741</v>
      </c>
      <c r="S211">
        <v>327.22490381107275</v>
      </c>
      <c r="T211">
        <v>364.37653016188926</v>
      </c>
      <c r="U211">
        <v>410.95163865818819</v>
      </c>
      <c r="V211">
        <v>454.27576687301462</v>
      </c>
      <c r="W211">
        <v>549.1647590912039</v>
      </c>
      <c r="X211">
        <v>679.36825802708756</v>
      </c>
      <c r="Y211">
        <v>708.08119314112275</v>
      </c>
      <c r="Z211">
        <v>769.47272753123752</v>
      </c>
      <c r="AA211">
        <v>780.22066040503819</v>
      </c>
      <c r="AB211">
        <v>738.33113801627542</v>
      </c>
      <c r="AC211">
        <v>719.29549359674297</v>
      </c>
      <c r="AD211">
        <v>731.57078288461082</v>
      </c>
      <c r="AE211">
        <v>753.66044722973936</v>
      </c>
      <c r="AF211">
        <v>771.82710312640893</v>
      </c>
      <c r="AG211">
        <v>756.00446828115696</v>
      </c>
      <c r="AH211">
        <v>783.19544794185026</v>
      </c>
      <c r="AI211">
        <v>818.49020372003713</v>
      </c>
      <c r="AJ211">
        <v>843.08973314978584</v>
      </c>
      <c r="AK211">
        <v>913.58984156754809</v>
      </c>
      <c r="AL211">
        <v>997.06063296360173</v>
      </c>
      <c r="AM211">
        <v>1102.65463357709</v>
      </c>
      <c r="AN211">
        <v>1267.4461088783339</v>
      </c>
      <c r="AO211">
        <v>1458.1930028160784</v>
      </c>
      <c r="AP211">
        <v>1693.1572423662676</v>
      </c>
      <c r="AQ211">
        <v>1818.6947112311957</v>
      </c>
      <c r="AR211">
        <v>1943.9902719302763</v>
      </c>
      <c r="AS211">
        <v>2078.0430774640549</v>
      </c>
      <c r="AT211">
        <v>2139.7939671292957</v>
      </c>
      <c r="AU211">
        <v>2238.4010160156763</v>
      </c>
      <c r="AV211">
        <v>2338.772244047625</v>
      </c>
      <c r="AW211">
        <v>2408.412500170446</v>
      </c>
      <c r="AX211">
        <v>2519.7373874556542</v>
      </c>
      <c r="AY211">
        <v>2632.7099416325391</v>
      </c>
      <c r="AZ211">
        <v>2835.2812366840653</v>
      </c>
      <c r="BA211">
        <v>3062.9517683379681</v>
      </c>
      <c r="BB211">
        <v>3304.8381065098483</v>
      </c>
      <c r="BC211">
        <v>3507.347674034389</v>
      </c>
      <c r="BD211">
        <v>3366.4821331157341</v>
      </c>
      <c r="BE211">
        <v>3474.3924448944686</v>
      </c>
      <c r="BF211">
        <v>3736.5871303628878</v>
      </c>
      <c r="BG211">
        <v>3827.7862666096148</v>
      </c>
      <c r="BH211">
        <v>3895.6644909904799</v>
      </c>
      <c r="BI211">
        <v>3988.7718710581707</v>
      </c>
      <c r="BJ211">
        <v>4127.1177499549303</v>
      </c>
      <c r="BK211">
        <v>4223.584579434686</v>
      </c>
      <c r="BN211">
        <f t="shared" si="27"/>
        <v>110</v>
      </c>
      <c r="BO211">
        <f>VLOOKUP(A211,RUR.POP!$A$1:$BJ$265,62,FALSE)</f>
        <v>2081767</v>
      </c>
      <c r="BP211" t="str">
        <f t="shared" si="28"/>
        <v/>
      </c>
      <c r="BQ211" t="str">
        <f t="shared" si="29"/>
        <v/>
      </c>
      <c r="BR211">
        <f t="shared" si="30"/>
        <v>2238.4010160156763</v>
      </c>
      <c r="BS211" t="str">
        <f t="shared" si="31"/>
        <v>El Salvador</v>
      </c>
      <c r="BU211">
        <f t="shared" si="32"/>
        <v>4223.584579434686</v>
      </c>
      <c r="BV211">
        <f t="shared" si="33"/>
        <v>57</v>
      </c>
      <c r="BW211">
        <f t="shared" si="34"/>
        <v>2016</v>
      </c>
    </row>
    <row r="212" spans="1:75">
      <c r="A212" t="s">
        <v>112</v>
      </c>
      <c r="B212">
        <f t="shared" si="35"/>
        <v>211</v>
      </c>
      <c r="C212" t="s">
        <v>539</v>
      </c>
      <c r="D212" t="s">
        <v>111</v>
      </c>
      <c r="E212" t="s">
        <v>545</v>
      </c>
      <c r="F212" t="s">
        <v>546</v>
      </c>
      <c r="AT212">
        <v>31494.459688951116</v>
      </c>
      <c r="AU212">
        <v>28226.261668055573</v>
      </c>
      <c r="AV212">
        <v>29364.067180418966</v>
      </c>
      <c r="AW212">
        <v>31291.817855833964</v>
      </c>
      <c r="AX212">
        <v>39411.157624588428</v>
      </c>
      <c r="AY212">
        <v>45637.006672775569</v>
      </c>
      <c r="AZ212">
        <v>47038.871562479231</v>
      </c>
      <c r="BA212">
        <v>49604.921500337769</v>
      </c>
      <c r="BB212">
        <v>56295.405281280735</v>
      </c>
      <c r="BC212">
        <v>62596.947562957488</v>
      </c>
      <c r="BN212">
        <f t="shared" si="27"/>
        <v>16</v>
      </c>
      <c r="BO212">
        <f>VLOOKUP(A212,RUR.POP!$A$1:$BJ$265,62,FALSE)</f>
        <v>1920</v>
      </c>
      <c r="BP212" t="str">
        <f t="shared" si="28"/>
        <v/>
      </c>
      <c r="BQ212" t="str">
        <f t="shared" si="29"/>
        <v/>
      </c>
      <c r="BR212">
        <f t="shared" si="30"/>
        <v>28226.261668055573</v>
      </c>
      <c r="BS212" t="str">
        <f t="shared" si="31"/>
        <v>San Marino</v>
      </c>
      <c r="BU212">
        <f t="shared" si="32"/>
        <v>62596.947562957488</v>
      </c>
      <c r="BV212">
        <f t="shared" si="33"/>
        <v>49</v>
      </c>
      <c r="BW212">
        <f t="shared" si="34"/>
        <v>2008</v>
      </c>
    </row>
    <row r="213" spans="1:75">
      <c r="A213" t="s">
        <v>110</v>
      </c>
      <c r="B213">
        <f t="shared" si="35"/>
        <v>212</v>
      </c>
      <c r="C213" t="s">
        <v>539</v>
      </c>
      <c r="D213" t="s">
        <v>109</v>
      </c>
      <c r="E213" t="s">
        <v>545</v>
      </c>
      <c r="F213" t="s">
        <v>546</v>
      </c>
      <c r="BH213">
        <v>407.54323541051184</v>
      </c>
      <c r="BI213">
        <v>417.89001433791219</v>
      </c>
      <c r="BJ213">
        <v>426.00985366184051</v>
      </c>
      <c r="BK213">
        <v>434.20880966861563</v>
      </c>
      <c r="BN213" t="str">
        <f t="shared" si="27"/>
        <v/>
      </c>
      <c r="BO213">
        <f>VLOOKUP(A213,RUR.POP!$A$1:$BJ$265,62,FALSE)</f>
        <v>8586502</v>
      </c>
      <c r="BP213" t="str">
        <f t="shared" si="28"/>
        <v/>
      </c>
      <c r="BQ213" t="str">
        <f t="shared" si="29"/>
        <v/>
      </c>
      <c r="BR213">
        <f t="shared" si="30"/>
        <v>0</v>
      </c>
      <c r="BS213" t="str">
        <f t="shared" si="31"/>
        <v>Somalia</v>
      </c>
      <c r="BU213">
        <f t="shared" si="32"/>
        <v>434.20880966861563</v>
      </c>
      <c r="BV213">
        <f t="shared" si="33"/>
        <v>57</v>
      </c>
      <c r="BW213">
        <f t="shared" si="34"/>
        <v>2016</v>
      </c>
    </row>
    <row r="214" spans="1:75">
      <c r="A214" t="s">
        <v>108</v>
      </c>
      <c r="B214">
        <f t="shared" si="35"/>
        <v>213</v>
      </c>
      <c r="C214" t="s">
        <v>539</v>
      </c>
      <c r="D214" t="s">
        <v>107</v>
      </c>
      <c r="E214" t="s">
        <v>545</v>
      </c>
      <c r="F214" t="s">
        <v>546</v>
      </c>
      <c r="AP214">
        <v>2196.6184665190103</v>
      </c>
      <c r="AQ214">
        <v>2749.9664390834178</v>
      </c>
      <c r="AR214">
        <v>3178.8314843328735</v>
      </c>
      <c r="AS214">
        <v>2416.0690774311793</v>
      </c>
      <c r="AT214">
        <v>2441.4303890442138</v>
      </c>
      <c r="AU214">
        <v>870.13652515933836</v>
      </c>
      <c r="AV214">
        <v>1634.8750606894487</v>
      </c>
      <c r="AW214">
        <v>2149.9094041851108</v>
      </c>
      <c r="AX214">
        <v>2832.4906523084628</v>
      </c>
      <c r="AY214">
        <v>3331.2287656060162</v>
      </c>
      <c r="AZ214">
        <v>3528.131007757916</v>
      </c>
      <c r="BA214">
        <v>4129.758741028294</v>
      </c>
      <c r="BB214">
        <v>5458.121718421693</v>
      </c>
      <c r="BC214">
        <v>6701.773912780126</v>
      </c>
      <c r="BD214">
        <v>5821.3053970568426</v>
      </c>
      <c r="BE214">
        <v>5411.8774039191139</v>
      </c>
      <c r="BF214">
        <v>6423.2917833458341</v>
      </c>
      <c r="BG214">
        <v>5659.3802040369083</v>
      </c>
      <c r="BH214">
        <v>6353.8263827933151</v>
      </c>
      <c r="BI214">
        <v>6200.1732210247383</v>
      </c>
      <c r="BJ214">
        <v>5237.2553342313568</v>
      </c>
      <c r="BK214">
        <v>5348.2940642138146</v>
      </c>
      <c r="BN214">
        <f t="shared" si="27"/>
        <v>170</v>
      </c>
      <c r="BO214">
        <f>VLOOKUP(A214,RUR.POP!$A$1:$BJ$265,62,FALSE)</f>
        <v>3128692</v>
      </c>
      <c r="BP214" t="str">
        <f t="shared" si="28"/>
        <v/>
      </c>
      <c r="BQ214" t="str">
        <f t="shared" si="29"/>
        <v/>
      </c>
      <c r="BR214">
        <f t="shared" si="30"/>
        <v>870.13652515933836</v>
      </c>
      <c r="BS214" t="str">
        <f t="shared" si="31"/>
        <v>Serbia</v>
      </c>
      <c r="BU214">
        <f t="shared" si="32"/>
        <v>6701.773912780126</v>
      </c>
      <c r="BV214">
        <f t="shared" si="33"/>
        <v>49</v>
      </c>
      <c r="BW214">
        <f t="shared" si="34"/>
        <v>2008</v>
      </c>
    </row>
    <row r="215" spans="1:75">
      <c r="A215" t="s">
        <v>106</v>
      </c>
      <c r="B215">
        <f t="shared" si="35"/>
        <v>214</v>
      </c>
      <c r="C215" t="s">
        <v>536</v>
      </c>
      <c r="D215" t="s">
        <v>105</v>
      </c>
      <c r="E215" t="s">
        <v>545</v>
      </c>
      <c r="F215" t="s">
        <v>546</v>
      </c>
      <c r="G215">
        <v>132.94268066651836</v>
      </c>
      <c r="H215">
        <v>134.89407924352952</v>
      </c>
      <c r="I215">
        <v>142.77475890486718</v>
      </c>
      <c r="J215">
        <v>159.81602794862067</v>
      </c>
      <c r="K215">
        <v>152.16206040468236</v>
      </c>
      <c r="L215">
        <v>165.41986683073321</v>
      </c>
      <c r="M215">
        <v>174.19411031794266</v>
      </c>
      <c r="N215">
        <v>167.89199907029979</v>
      </c>
      <c r="O215">
        <v>175.08739337946133</v>
      </c>
      <c r="P215">
        <v>195.66864248252858</v>
      </c>
      <c r="Q215">
        <v>224.33626923577737</v>
      </c>
      <c r="R215">
        <v>222.33776930199443</v>
      </c>
      <c r="S215">
        <v>243.92372025606252</v>
      </c>
      <c r="T215">
        <v>303.55741295296929</v>
      </c>
      <c r="U215">
        <v>387.21399086386555</v>
      </c>
      <c r="V215">
        <v>414.30824414930265</v>
      </c>
      <c r="W215">
        <v>437.56219174865714</v>
      </c>
      <c r="X215">
        <v>468.95785738086022</v>
      </c>
      <c r="Y215">
        <v>503.76165087959492</v>
      </c>
      <c r="Z215">
        <v>589.33663081001953</v>
      </c>
      <c r="AA215">
        <v>719.29650824020189</v>
      </c>
      <c r="AB215">
        <v>705.15071351733809</v>
      </c>
      <c r="AC215">
        <v>640.17714432079276</v>
      </c>
      <c r="AD215">
        <v>579.18345274619958</v>
      </c>
      <c r="AE215">
        <v>535.90328444996999</v>
      </c>
      <c r="AF215">
        <v>485.32907181499996</v>
      </c>
      <c r="AG215">
        <v>522.78740804424558</v>
      </c>
      <c r="AH215">
        <v>598.88766836356865</v>
      </c>
      <c r="AI215">
        <v>612.47745362415901</v>
      </c>
      <c r="AJ215">
        <v>623.05864166861602</v>
      </c>
      <c r="AK215">
        <v>606.70256017887834</v>
      </c>
      <c r="AL215">
        <v>608.11596950882245</v>
      </c>
      <c r="AM215">
        <v>581.58868012473749</v>
      </c>
      <c r="AN215">
        <v>537.12398657792448</v>
      </c>
      <c r="AO215">
        <v>509.87937089930574</v>
      </c>
      <c r="AP215">
        <v>574.37427230349317</v>
      </c>
      <c r="AQ215">
        <v>578.46107824562614</v>
      </c>
      <c r="AR215">
        <v>582.6364230045067</v>
      </c>
      <c r="AS215">
        <v>535.16617626731352</v>
      </c>
      <c r="AT215">
        <v>525.25652530882246</v>
      </c>
      <c r="AU215">
        <v>548.53278585192368</v>
      </c>
      <c r="AV215">
        <v>497.3747221923864</v>
      </c>
      <c r="AW215">
        <v>519.10095522310883</v>
      </c>
      <c r="AX215">
        <v>646.06092265192888</v>
      </c>
      <c r="AY215">
        <v>782.26591399892186</v>
      </c>
      <c r="AZ215">
        <v>895.67347476538623</v>
      </c>
      <c r="BA215">
        <v>1018.5847136230657</v>
      </c>
      <c r="BB215">
        <v>1153.3090682392403</v>
      </c>
      <c r="BC215">
        <v>1281.6312132548535</v>
      </c>
      <c r="BD215">
        <v>1197.2240285390669</v>
      </c>
      <c r="BE215">
        <v>1551.0200245561175</v>
      </c>
      <c r="BF215">
        <v>1699.1199325978841</v>
      </c>
      <c r="BG215">
        <v>1734.3271095469386</v>
      </c>
      <c r="BH215">
        <v>1776.493063736599</v>
      </c>
      <c r="BI215">
        <v>1812.5494578354167</v>
      </c>
      <c r="BJ215">
        <v>1590.962126181762</v>
      </c>
      <c r="BK215">
        <v>1448.7478186627695</v>
      </c>
      <c r="BN215">
        <f t="shared" si="27"/>
        <v>190</v>
      </c>
      <c r="BO215">
        <f>VLOOKUP(A215,RUR.POP!$A$1:$BJ$265,62,FALSE)</f>
        <v>637716566</v>
      </c>
      <c r="BP215" t="str">
        <f t="shared" si="28"/>
        <v/>
      </c>
      <c r="BQ215" t="str">
        <f t="shared" si="29"/>
        <v/>
      </c>
      <c r="BR215">
        <f t="shared" si="30"/>
        <v>548.53278585192368</v>
      </c>
      <c r="BS215" t="str">
        <f t="shared" si="31"/>
        <v>Sub-Saharan Africa (excluding high income)</v>
      </c>
      <c r="BU215">
        <f t="shared" si="32"/>
        <v>1812.5494578354167</v>
      </c>
      <c r="BV215">
        <f t="shared" si="33"/>
        <v>55</v>
      </c>
      <c r="BW215">
        <f t="shared" si="34"/>
        <v>2014</v>
      </c>
    </row>
    <row r="216" spans="1:75">
      <c r="A216" t="s">
        <v>104</v>
      </c>
      <c r="B216">
        <f t="shared" si="35"/>
        <v>215</v>
      </c>
      <c r="C216" t="s">
        <v>539</v>
      </c>
      <c r="D216" t="s">
        <v>103</v>
      </c>
      <c r="E216" t="s">
        <v>545</v>
      </c>
      <c r="F216" t="s">
        <v>546</v>
      </c>
      <c r="BC216">
        <v>1678.711861606005</v>
      </c>
      <c r="BD216">
        <v>1264.7899077370719</v>
      </c>
      <c r="BE216">
        <v>1562.239345698332</v>
      </c>
      <c r="BF216">
        <v>1706.0907132973171</v>
      </c>
      <c r="BG216">
        <v>958.45500812811383</v>
      </c>
      <c r="BH216">
        <v>1186.1013246189666</v>
      </c>
      <c r="BI216">
        <v>1151.8617151927886</v>
      </c>
      <c r="BJ216">
        <v>758.72057820620262</v>
      </c>
      <c r="BN216" t="str">
        <f t="shared" si="27"/>
        <v/>
      </c>
      <c r="BO216">
        <f>VLOOKUP(A216,RUR.POP!$A$1:$BJ$265,62,FALSE)</f>
        <v>9903222</v>
      </c>
      <c r="BP216" t="str">
        <f t="shared" si="28"/>
        <v/>
      </c>
      <c r="BQ216" t="str">
        <f t="shared" si="29"/>
        <v/>
      </c>
      <c r="BR216">
        <f t="shared" si="30"/>
        <v>0</v>
      </c>
      <c r="BS216" t="str">
        <f t="shared" si="31"/>
        <v>South Sudan</v>
      </c>
      <c r="BU216">
        <f t="shared" si="32"/>
        <v>1706.0907132973171</v>
      </c>
      <c r="BV216">
        <f t="shared" si="33"/>
        <v>52</v>
      </c>
      <c r="BW216">
        <f t="shared" si="34"/>
        <v>2011</v>
      </c>
    </row>
    <row r="217" spans="1:75">
      <c r="A217" t="s">
        <v>102</v>
      </c>
      <c r="B217">
        <f t="shared" si="35"/>
        <v>216</v>
      </c>
      <c r="C217" t="s">
        <v>536</v>
      </c>
      <c r="D217" t="s">
        <v>101</v>
      </c>
      <c r="E217" t="s">
        <v>545</v>
      </c>
      <c r="F217" t="s">
        <v>546</v>
      </c>
      <c r="G217">
        <v>132.96490351061783</v>
      </c>
      <c r="H217">
        <v>134.91213942948477</v>
      </c>
      <c r="I217">
        <v>142.79417616840144</v>
      </c>
      <c r="J217">
        <v>159.83502511349869</v>
      </c>
      <c r="K217">
        <v>152.18844434194011</v>
      </c>
      <c r="L217">
        <v>165.44159293253963</v>
      </c>
      <c r="M217">
        <v>174.21523250198555</v>
      </c>
      <c r="N217">
        <v>167.91399700936796</v>
      </c>
      <c r="O217">
        <v>175.1032925500472</v>
      </c>
      <c r="P217">
        <v>195.67852525615854</v>
      </c>
      <c r="Q217">
        <v>224.34408065027358</v>
      </c>
      <c r="R217">
        <v>222.35799899764305</v>
      </c>
      <c r="S217">
        <v>243.96791679135345</v>
      </c>
      <c r="T217">
        <v>303.60482136036103</v>
      </c>
      <c r="U217">
        <v>387.25671261760067</v>
      </c>
      <c r="V217">
        <v>414.35552635544127</v>
      </c>
      <c r="W217">
        <v>437.60396145545798</v>
      </c>
      <c r="X217">
        <v>469.036064397122</v>
      </c>
      <c r="Y217">
        <v>503.89222922395032</v>
      </c>
      <c r="Z217">
        <v>589.5652935120894</v>
      </c>
      <c r="AA217">
        <v>719.54105759504694</v>
      </c>
      <c r="AB217">
        <v>705.40987474918234</v>
      </c>
      <c r="AC217">
        <v>640.42322431893967</v>
      </c>
      <c r="AD217">
        <v>579.43195121013355</v>
      </c>
      <c r="AE217">
        <v>536.1641263975007</v>
      </c>
      <c r="AF217">
        <v>485.6345326695473</v>
      </c>
      <c r="AG217">
        <v>523.16541269709455</v>
      </c>
      <c r="AH217">
        <v>599.32902615477542</v>
      </c>
      <c r="AI217">
        <v>612.97731011635881</v>
      </c>
      <c r="AJ217">
        <v>623.58521784468837</v>
      </c>
      <c r="AK217">
        <v>607.34327699660184</v>
      </c>
      <c r="AL217">
        <v>608.74869405852633</v>
      </c>
      <c r="AM217">
        <v>582.31898028968851</v>
      </c>
      <c r="AN217">
        <v>537.91263888180833</v>
      </c>
      <c r="AO217">
        <v>510.67095015834838</v>
      </c>
      <c r="AP217">
        <v>575.17207160433645</v>
      </c>
      <c r="AQ217">
        <v>579.22729803626646</v>
      </c>
      <c r="AR217">
        <v>583.4792889182163</v>
      </c>
      <c r="AS217">
        <v>536.06469872967239</v>
      </c>
      <c r="AT217">
        <v>526.15433053385311</v>
      </c>
      <c r="AU217">
        <v>549.39096305071712</v>
      </c>
      <c r="AV217">
        <v>498.22821042389631</v>
      </c>
      <c r="AW217">
        <v>520.0356542978742</v>
      </c>
      <c r="AX217">
        <v>646.96679350310785</v>
      </c>
      <c r="AY217">
        <v>783.31318137352764</v>
      </c>
      <c r="AZ217">
        <v>896.7842795948095</v>
      </c>
      <c r="BA217">
        <v>1019.7742510844919</v>
      </c>
      <c r="BB217">
        <v>1154.4710898538069</v>
      </c>
      <c r="BC217">
        <v>1282.6622134872905</v>
      </c>
      <c r="BD217">
        <v>1198.0947057432652</v>
      </c>
      <c r="BE217">
        <v>1551.9670623926418</v>
      </c>
      <c r="BF217">
        <v>1700.1372720500826</v>
      </c>
      <c r="BG217">
        <v>1735.3858645622845</v>
      </c>
      <c r="BH217">
        <v>1777.8074848412928</v>
      </c>
      <c r="BI217">
        <v>1813.8343398397681</v>
      </c>
      <c r="BJ217">
        <v>1592.2444265963604</v>
      </c>
      <c r="BK217">
        <v>1449.9973575631616</v>
      </c>
      <c r="BN217">
        <f t="shared" si="27"/>
        <v>188</v>
      </c>
      <c r="BO217">
        <f>VLOOKUP(A217,RUR.POP!$A$1:$BJ$265,62,FALSE)</f>
        <v>637759915</v>
      </c>
      <c r="BP217" t="str">
        <f t="shared" si="28"/>
        <v/>
      </c>
      <c r="BQ217" t="str">
        <f t="shared" si="29"/>
        <v/>
      </c>
      <c r="BR217">
        <f t="shared" si="30"/>
        <v>549.39096305071712</v>
      </c>
      <c r="BS217" t="str">
        <f t="shared" si="31"/>
        <v>Sub-Saharan Africa</v>
      </c>
      <c r="BU217">
        <f t="shared" si="32"/>
        <v>1813.8343398397681</v>
      </c>
      <c r="BV217">
        <f t="shared" si="33"/>
        <v>55</v>
      </c>
      <c r="BW217">
        <f t="shared" si="34"/>
        <v>2014</v>
      </c>
    </row>
    <row r="218" spans="1:75">
      <c r="A218" t="s">
        <v>100</v>
      </c>
      <c r="B218">
        <f t="shared" si="35"/>
        <v>217</v>
      </c>
      <c r="C218" t="s">
        <v>536</v>
      </c>
      <c r="D218" t="s">
        <v>99</v>
      </c>
      <c r="E218" t="s">
        <v>545</v>
      </c>
      <c r="F218" t="s">
        <v>546</v>
      </c>
      <c r="Q218">
        <v>456.70022218945303</v>
      </c>
      <c r="R218">
        <v>504.5754712869653</v>
      </c>
      <c r="S218">
        <v>584.67994969130211</v>
      </c>
      <c r="T218">
        <v>715.21614984132304</v>
      </c>
      <c r="U218">
        <v>1091.9140707601566</v>
      </c>
      <c r="V218">
        <v>1220.7443845241949</v>
      </c>
      <c r="W218">
        <v>1371.0229527560009</v>
      </c>
      <c r="X218">
        <v>1530.3734041718865</v>
      </c>
      <c r="Y218">
        <v>1616.2526955140145</v>
      </c>
      <c r="Z218">
        <v>1970.6043917294296</v>
      </c>
      <c r="AA218">
        <v>2562.0634734608407</v>
      </c>
      <c r="AB218">
        <v>2594.9832686536961</v>
      </c>
      <c r="AC218">
        <v>2530.53056646299</v>
      </c>
      <c r="AD218">
        <v>2397.145449274869</v>
      </c>
      <c r="AE218">
        <v>2327.3827345538434</v>
      </c>
      <c r="AF218">
        <v>2193.999373552891</v>
      </c>
      <c r="AG218">
        <v>2107.2244984823815</v>
      </c>
      <c r="AH218">
        <v>2358.5456472146025</v>
      </c>
      <c r="AI218">
        <v>2547.9462212210874</v>
      </c>
      <c r="AJ218">
        <v>2600.6630649439176</v>
      </c>
      <c r="AK218">
        <v>2951.5539221508666</v>
      </c>
      <c r="AL218">
        <v>2958.5652245998876</v>
      </c>
      <c r="AM218">
        <v>3097.9997437124271</v>
      </c>
      <c r="AN218">
        <v>2982.3824147740083</v>
      </c>
      <c r="AO218">
        <v>3094.7733859303121</v>
      </c>
      <c r="AP218">
        <v>3446.3781352974484</v>
      </c>
      <c r="AQ218">
        <v>3614.343079231433</v>
      </c>
      <c r="AR218">
        <v>3767.8535900039833</v>
      </c>
      <c r="AS218">
        <v>3729.0176550823076</v>
      </c>
      <c r="AT218">
        <v>3938.9005419297673</v>
      </c>
      <c r="AU218">
        <v>4311.2610936827205</v>
      </c>
      <c r="AV218">
        <v>4255.7417783102428</v>
      </c>
      <c r="AW218">
        <v>4488.7789472168943</v>
      </c>
      <c r="AX218">
        <v>5277.6671026411941</v>
      </c>
      <c r="AY218">
        <v>6250.228889711635</v>
      </c>
      <c r="AZ218">
        <v>7324.7649046479355</v>
      </c>
      <c r="BA218">
        <v>8344.6930531592516</v>
      </c>
      <c r="BB218">
        <v>9802.6917527180722</v>
      </c>
      <c r="BC218">
        <v>11565.244524520986</v>
      </c>
      <c r="BD218">
        <v>9695.8608064557193</v>
      </c>
      <c r="BE218">
        <v>10919.523110350799</v>
      </c>
      <c r="BF218">
        <v>12973.137889395543</v>
      </c>
      <c r="BG218">
        <v>13270.050713518775</v>
      </c>
      <c r="BH218">
        <v>13526.300966873385</v>
      </c>
      <c r="BI218">
        <v>13642.355456578356</v>
      </c>
      <c r="BJ218">
        <v>11407.024695172238</v>
      </c>
      <c r="BK218">
        <v>10883.092811345878</v>
      </c>
      <c r="BN218">
        <f t="shared" si="27"/>
        <v>85</v>
      </c>
      <c r="BO218">
        <f>VLOOKUP(A218,RUR.POP!$A$1:$BJ$265,62,FALSE)</f>
        <v>17981584</v>
      </c>
      <c r="BP218" t="str">
        <f t="shared" si="28"/>
        <v/>
      </c>
      <c r="BQ218" t="str">
        <f t="shared" si="29"/>
        <v/>
      </c>
      <c r="BR218">
        <f t="shared" si="30"/>
        <v>4311.2610936827205</v>
      </c>
      <c r="BS218" t="str">
        <f t="shared" si="31"/>
        <v>Small states</v>
      </c>
      <c r="BU218">
        <f t="shared" si="32"/>
        <v>13642.355456578356</v>
      </c>
      <c r="BV218">
        <f t="shared" si="33"/>
        <v>55</v>
      </c>
      <c r="BW218">
        <f t="shared" si="34"/>
        <v>2014</v>
      </c>
    </row>
    <row r="219" spans="1:75">
      <c r="A219" t="s">
        <v>98</v>
      </c>
      <c r="B219">
        <f t="shared" si="35"/>
        <v>218</v>
      </c>
      <c r="C219" t="s">
        <v>539</v>
      </c>
      <c r="D219" t="s">
        <v>97</v>
      </c>
      <c r="E219" t="s">
        <v>545</v>
      </c>
      <c r="F219" t="s">
        <v>546</v>
      </c>
      <c r="AV219">
        <v>510.02163811122313</v>
      </c>
      <c r="AW219">
        <v>555.81853778934635</v>
      </c>
      <c r="AX219">
        <v>649.34021533580574</v>
      </c>
      <c r="AY219">
        <v>693.30456831216225</v>
      </c>
      <c r="AZ219">
        <v>810.86015698120377</v>
      </c>
      <c r="BA219">
        <v>843.8009447491844</v>
      </c>
      <c r="BB219">
        <v>894.09279877070958</v>
      </c>
      <c r="BC219">
        <v>1126.4621020639468</v>
      </c>
      <c r="BD219">
        <v>1099.5710457235025</v>
      </c>
      <c r="BE219">
        <v>1129.7549614654661</v>
      </c>
      <c r="BF219">
        <v>1304.3261892916566</v>
      </c>
      <c r="BG219">
        <v>1380.9499591722906</v>
      </c>
      <c r="BH219">
        <v>1619.5326776118793</v>
      </c>
      <c r="BI219">
        <v>1821.8787339029739</v>
      </c>
      <c r="BJ219">
        <v>1624.6039625299452</v>
      </c>
      <c r="BK219">
        <v>1756.0614700481951</v>
      </c>
      <c r="BN219" t="str">
        <f t="shared" si="27"/>
        <v/>
      </c>
      <c r="BO219">
        <f>VLOOKUP(A219,RUR.POP!$A$1:$BJ$265,62,FALSE)</f>
        <v>68675</v>
      </c>
      <c r="BP219" t="str">
        <f t="shared" si="28"/>
        <v/>
      </c>
      <c r="BQ219" t="str">
        <f t="shared" si="29"/>
        <v/>
      </c>
      <c r="BR219">
        <f t="shared" si="30"/>
        <v>0</v>
      </c>
      <c r="BS219" t="str">
        <f t="shared" si="31"/>
        <v>Sao Tome and Principe</v>
      </c>
      <c r="BU219">
        <f t="shared" si="32"/>
        <v>1821.8787339029739</v>
      </c>
      <c r="BV219">
        <f t="shared" si="33"/>
        <v>55</v>
      </c>
      <c r="BW219">
        <f t="shared" si="34"/>
        <v>2014</v>
      </c>
    </row>
    <row r="220" spans="1:75">
      <c r="A220" t="s">
        <v>96</v>
      </c>
      <c r="B220">
        <f t="shared" si="35"/>
        <v>219</v>
      </c>
      <c r="C220" t="s">
        <v>539</v>
      </c>
      <c r="D220" t="s">
        <v>95</v>
      </c>
      <c r="E220" t="s">
        <v>545</v>
      </c>
      <c r="F220" t="s">
        <v>546</v>
      </c>
      <c r="G220">
        <v>323.65863584006399</v>
      </c>
      <c r="H220">
        <v>329.99315867841773</v>
      </c>
      <c r="I220">
        <v>337.87312945600792</v>
      </c>
      <c r="J220">
        <v>349.73038966324145</v>
      </c>
      <c r="K220">
        <v>374.1520819078815</v>
      </c>
      <c r="L220">
        <v>417.88102823145755</v>
      </c>
      <c r="M220">
        <v>501.56390615976761</v>
      </c>
      <c r="N220">
        <v>565.78598492947992</v>
      </c>
      <c r="O220">
        <v>613.23259195014077</v>
      </c>
      <c r="P220">
        <v>636.36710572226104</v>
      </c>
      <c r="Q220">
        <v>665.68266477767031</v>
      </c>
      <c r="R220">
        <v>726.33734364223358</v>
      </c>
      <c r="S220">
        <v>774.52575109607778</v>
      </c>
      <c r="T220">
        <v>828.84477553591194</v>
      </c>
      <c r="U220">
        <v>1009.5891799210625</v>
      </c>
      <c r="V220">
        <v>1282.2139008531549</v>
      </c>
      <c r="W220">
        <v>1398.8665168638822</v>
      </c>
      <c r="X220">
        <v>1775.4117930551208</v>
      </c>
      <c r="Y220">
        <v>2034.8201860802253</v>
      </c>
      <c r="Z220">
        <v>2162.2367966862271</v>
      </c>
      <c r="AA220">
        <v>2191.1532429012864</v>
      </c>
      <c r="AB220">
        <v>2446.9827289616733</v>
      </c>
      <c r="AC220">
        <v>2513.9273470464136</v>
      </c>
      <c r="AD220">
        <v>2418.8338352039423</v>
      </c>
      <c r="AE220">
        <v>2350.405265734646</v>
      </c>
      <c r="AF220">
        <v>2350.7954881955475</v>
      </c>
      <c r="AG220">
        <v>2364.2292904393325</v>
      </c>
      <c r="AH220">
        <v>2553.9939633106915</v>
      </c>
      <c r="AI220">
        <v>2966.0876208190784</v>
      </c>
      <c r="AJ220">
        <v>1358.0246913580247</v>
      </c>
      <c r="AK220">
        <v>952.94891428122673</v>
      </c>
      <c r="AL220">
        <v>1079.6790104427575</v>
      </c>
      <c r="AM220">
        <v>957.03739447397243</v>
      </c>
      <c r="AN220">
        <v>997.10518731338038</v>
      </c>
      <c r="AO220">
        <v>1385.449143467104</v>
      </c>
      <c r="AP220">
        <v>1563.9690173064655</v>
      </c>
      <c r="AQ220">
        <v>1912.3601727267746</v>
      </c>
      <c r="AR220">
        <v>2038.8186088947573</v>
      </c>
      <c r="AS220">
        <v>2047.4044544587919</v>
      </c>
      <c r="AT220">
        <v>1896.0139143571059</v>
      </c>
      <c r="AU220">
        <v>1888.618289843972</v>
      </c>
      <c r="AV220">
        <v>1598.0775117401004</v>
      </c>
      <c r="AW220">
        <v>2232.5132444654619</v>
      </c>
      <c r="AX220">
        <v>2603.1390087714349</v>
      </c>
      <c r="AY220">
        <v>3006.4877304970673</v>
      </c>
      <c r="AZ220">
        <v>3595.0880550207235</v>
      </c>
      <c r="BA220">
        <v>5207.9000195888075</v>
      </c>
      <c r="BB220">
        <v>5761.3953597824693</v>
      </c>
      <c r="BC220">
        <v>6858.1631581766387</v>
      </c>
      <c r="BD220">
        <v>7443.8501784713462</v>
      </c>
      <c r="BE220">
        <v>8303.3133200976445</v>
      </c>
      <c r="BF220">
        <v>8318.9769197387941</v>
      </c>
      <c r="BG220">
        <v>9272.4134528196137</v>
      </c>
      <c r="BH220">
        <v>9484.5680977579086</v>
      </c>
      <c r="BI220">
        <v>9564.4063829664865</v>
      </c>
      <c r="BJ220">
        <v>8818.982565815164</v>
      </c>
      <c r="BK220">
        <v>6484.4327310952685</v>
      </c>
      <c r="BN220">
        <f t="shared" si="27"/>
        <v>122</v>
      </c>
      <c r="BO220">
        <f>VLOOKUP(A220,RUR.POP!$A$1:$BJ$265,62,FALSE)</f>
        <v>189761</v>
      </c>
      <c r="BP220" t="str">
        <f t="shared" si="28"/>
        <v/>
      </c>
      <c r="BQ220" t="str">
        <f t="shared" si="29"/>
        <v/>
      </c>
      <c r="BR220">
        <f t="shared" si="30"/>
        <v>1888.618289843972</v>
      </c>
      <c r="BS220" t="str">
        <f t="shared" si="31"/>
        <v>Suriname</v>
      </c>
      <c r="BU220">
        <f t="shared" si="32"/>
        <v>9564.4063829664865</v>
      </c>
      <c r="BV220">
        <f t="shared" si="33"/>
        <v>55</v>
      </c>
      <c r="BW220">
        <f t="shared" si="34"/>
        <v>2014</v>
      </c>
    </row>
    <row r="221" spans="1:75">
      <c r="A221" t="s">
        <v>94</v>
      </c>
      <c r="B221">
        <f t="shared" si="35"/>
        <v>220</v>
      </c>
      <c r="C221" t="s">
        <v>539</v>
      </c>
      <c r="D221" t="s">
        <v>93</v>
      </c>
      <c r="E221" t="s">
        <v>545</v>
      </c>
      <c r="F221" t="s">
        <v>546</v>
      </c>
      <c r="AK221">
        <v>2395.5645824043254</v>
      </c>
      <c r="AL221">
        <v>2680.0410261774246</v>
      </c>
      <c r="AM221">
        <v>2908.8108322784278</v>
      </c>
      <c r="AN221">
        <v>3089.4382764856496</v>
      </c>
      <c r="AO221">
        <v>3755.7277365689406</v>
      </c>
      <c r="AP221">
        <v>4799.1510511760453</v>
      </c>
      <c r="AQ221">
        <v>5177.7488642500739</v>
      </c>
      <c r="AR221">
        <v>5138.1486791593597</v>
      </c>
      <c r="AS221">
        <v>5533.5888448763926</v>
      </c>
      <c r="AT221">
        <v>5636.5795322278291</v>
      </c>
      <c r="AU221">
        <v>5402.9297536132044</v>
      </c>
      <c r="AV221">
        <v>5708.0826593526917</v>
      </c>
      <c r="AW221">
        <v>6524.8618781559817</v>
      </c>
      <c r="AX221">
        <v>8696.9132419140478</v>
      </c>
      <c r="AY221">
        <v>10654.793707293686</v>
      </c>
      <c r="AZ221">
        <v>11669.419747806289</v>
      </c>
      <c r="BA221">
        <v>13139.032176868766</v>
      </c>
      <c r="BB221">
        <v>16057.733143902777</v>
      </c>
      <c r="BC221">
        <v>18650.359115410691</v>
      </c>
      <c r="BD221">
        <v>16512.981972331709</v>
      </c>
      <c r="BE221">
        <v>16600.613588038526</v>
      </c>
      <c r="BF221">
        <v>18187.157441947787</v>
      </c>
      <c r="BG221">
        <v>17274.642304050882</v>
      </c>
      <c r="BH221">
        <v>18191.612786162987</v>
      </c>
      <c r="BI221">
        <v>18595.151113902815</v>
      </c>
      <c r="BJ221">
        <v>16089.748460203205</v>
      </c>
      <c r="BK221">
        <v>16495.987683722804</v>
      </c>
      <c r="BN221">
        <f t="shared" si="27"/>
        <v>72</v>
      </c>
      <c r="BO221">
        <f>VLOOKUP(A221,RUR.POP!$A$1:$BJ$265,62,FALSE)</f>
        <v>2526085</v>
      </c>
      <c r="BP221" t="str">
        <f t="shared" si="28"/>
        <v/>
      </c>
      <c r="BQ221" t="str">
        <f t="shared" si="29"/>
        <v/>
      </c>
      <c r="BR221">
        <f t="shared" si="30"/>
        <v>5402.9297536132044</v>
      </c>
      <c r="BS221" t="str">
        <f t="shared" si="31"/>
        <v>Slovak Republic</v>
      </c>
      <c r="BU221">
        <f t="shared" si="32"/>
        <v>18650.359115410691</v>
      </c>
      <c r="BV221">
        <f t="shared" si="33"/>
        <v>49</v>
      </c>
      <c r="BW221">
        <f t="shared" si="34"/>
        <v>2008</v>
      </c>
    </row>
    <row r="222" spans="1:75">
      <c r="A222" t="s">
        <v>92</v>
      </c>
      <c r="B222">
        <f t="shared" si="35"/>
        <v>221</v>
      </c>
      <c r="C222" t="s">
        <v>539</v>
      </c>
      <c r="D222" t="s">
        <v>91</v>
      </c>
      <c r="E222" t="s">
        <v>545</v>
      </c>
      <c r="F222" t="s">
        <v>546</v>
      </c>
      <c r="AP222">
        <v>10690.665227864736</v>
      </c>
      <c r="AQ222">
        <v>10801.428430554719</v>
      </c>
      <c r="AR222">
        <v>10447.935707660439</v>
      </c>
      <c r="AS222">
        <v>11165.276331839592</v>
      </c>
      <c r="AT222">
        <v>11441.997024834063</v>
      </c>
      <c r="AU222">
        <v>10227.736770368498</v>
      </c>
      <c r="AV222">
        <v>10479.296340529158</v>
      </c>
      <c r="AW222">
        <v>11814.09994239482</v>
      </c>
      <c r="AX222">
        <v>14880.471540178836</v>
      </c>
      <c r="AY222">
        <v>17260.901513817302</v>
      </c>
      <c r="AZ222">
        <v>18169.180908228715</v>
      </c>
      <c r="BA222">
        <v>19726.126495914868</v>
      </c>
      <c r="BB222">
        <v>23841.317919074383</v>
      </c>
      <c r="BC222">
        <v>27501.810270368675</v>
      </c>
      <c r="BD222">
        <v>24633.797852308337</v>
      </c>
      <c r="BE222">
        <v>23437.472021138663</v>
      </c>
      <c r="BF222">
        <v>24985.248271839286</v>
      </c>
      <c r="BG222">
        <v>22486.471670274703</v>
      </c>
      <c r="BH222">
        <v>23150.317989347681</v>
      </c>
      <c r="BI222">
        <v>24020.67285612828</v>
      </c>
      <c r="BJ222">
        <v>20729.863826168312</v>
      </c>
      <c r="BK222">
        <v>21304.570161950312</v>
      </c>
      <c r="BN222">
        <f t="shared" si="27"/>
        <v>58</v>
      </c>
      <c r="BO222">
        <f>VLOOKUP(A222,RUR.POP!$A$1:$BJ$265,62,FALSE)</f>
        <v>1040124</v>
      </c>
      <c r="BP222" t="str">
        <f t="shared" si="28"/>
        <v/>
      </c>
      <c r="BQ222" t="str">
        <f t="shared" si="29"/>
        <v/>
      </c>
      <c r="BR222">
        <f t="shared" si="30"/>
        <v>10227.736770368498</v>
      </c>
      <c r="BS222" t="str">
        <f t="shared" si="31"/>
        <v>Slovenia</v>
      </c>
      <c r="BU222">
        <f t="shared" si="32"/>
        <v>27501.810270368675</v>
      </c>
      <c r="BV222">
        <f t="shared" si="33"/>
        <v>49</v>
      </c>
      <c r="BW222">
        <f t="shared" si="34"/>
        <v>2008</v>
      </c>
    </row>
    <row r="223" spans="1:75">
      <c r="A223" t="s">
        <v>90</v>
      </c>
      <c r="B223">
        <f t="shared" si="35"/>
        <v>222</v>
      </c>
      <c r="C223" t="s">
        <v>539</v>
      </c>
      <c r="D223" t="s">
        <v>89</v>
      </c>
      <c r="E223" t="s">
        <v>545</v>
      </c>
      <c r="F223" t="s">
        <v>546</v>
      </c>
      <c r="G223">
        <v>1983.1065440309692</v>
      </c>
      <c r="H223">
        <v>2147.2293108040935</v>
      </c>
      <c r="I223">
        <v>2315.8465274022242</v>
      </c>
      <c r="J223">
        <v>2492.5453459549381</v>
      </c>
      <c r="K223">
        <v>2758.943466240341</v>
      </c>
      <c r="L223">
        <v>3007.5979781713622</v>
      </c>
      <c r="M223">
        <v>3240.6110369328544</v>
      </c>
      <c r="N223">
        <v>3490.5503367889492</v>
      </c>
      <c r="O223">
        <v>3683.3136938765324</v>
      </c>
      <c r="P223">
        <v>3972.0027487060861</v>
      </c>
      <c r="Q223">
        <v>4669.4386720536131</v>
      </c>
      <c r="R223">
        <v>5060.3427391822252</v>
      </c>
      <c r="S223">
        <v>5942.1487705261161</v>
      </c>
      <c r="T223">
        <v>7198.2716565933843</v>
      </c>
      <c r="U223">
        <v>7975.8505156915153</v>
      </c>
      <c r="V223">
        <v>9974.6573208796235</v>
      </c>
      <c r="W223">
        <v>10715.038086378816</v>
      </c>
      <c r="X223">
        <v>11287.199129210052</v>
      </c>
      <c r="Y223">
        <v>12442.57512017877</v>
      </c>
      <c r="Z223">
        <v>14667.403120102763</v>
      </c>
      <c r="AA223">
        <v>16856.761086430612</v>
      </c>
      <c r="AB223">
        <v>15366.668591356742</v>
      </c>
      <c r="AC223">
        <v>13545.25911922772</v>
      </c>
      <c r="AD223">
        <v>12430.458930652158</v>
      </c>
      <c r="AE223">
        <v>12914.330681957246</v>
      </c>
      <c r="AF223">
        <v>13474.161345575494</v>
      </c>
      <c r="AG223">
        <v>17727.495333517498</v>
      </c>
      <c r="AH223">
        <v>21485.293869181249</v>
      </c>
      <c r="AI223">
        <v>24188.765944885388</v>
      </c>
      <c r="AJ223">
        <v>25300.395116470143</v>
      </c>
      <c r="AK223">
        <v>30162.315771819463</v>
      </c>
      <c r="AL223">
        <v>31374.116987667578</v>
      </c>
      <c r="AM223">
        <v>32338.503949667756</v>
      </c>
      <c r="AN223">
        <v>24080.899670564468</v>
      </c>
      <c r="AO223">
        <v>25747.241687552454</v>
      </c>
      <c r="AP223">
        <v>29914.331746408992</v>
      </c>
      <c r="AQ223">
        <v>32587.264104464117</v>
      </c>
      <c r="AR223">
        <v>29897.792631193493</v>
      </c>
      <c r="AS223">
        <v>30143.62745827797</v>
      </c>
      <c r="AT223">
        <v>30577.081774389233</v>
      </c>
      <c r="AU223">
        <v>29283.005046157235</v>
      </c>
      <c r="AV223">
        <v>26969.244574725693</v>
      </c>
      <c r="AW223">
        <v>29571.704464328297</v>
      </c>
      <c r="AX223">
        <v>36961.425367142394</v>
      </c>
      <c r="AY223">
        <v>42442.220447313273</v>
      </c>
      <c r="AZ223">
        <v>43085.353145956971</v>
      </c>
      <c r="BA223">
        <v>46256.471601049547</v>
      </c>
      <c r="BB223">
        <v>53324.379372475625</v>
      </c>
      <c r="BC223">
        <v>55746.842381117509</v>
      </c>
      <c r="BD223">
        <v>46207.05920329615</v>
      </c>
      <c r="BE223">
        <v>52076.255913486435</v>
      </c>
      <c r="BF223">
        <v>59593.287111971891</v>
      </c>
      <c r="BG223">
        <v>57134.077068240418</v>
      </c>
      <c r="BH223">
        <v>60283.245222670004</v>
      </c>
      <c r="BI223">
        <v>59180.198977672721</v>
      </c>
      <c r="BJ223">
        <v>50585.258470606692</v>
      </c>
      <c r="BK223">
        <v>51599.86886777699</v>
      </c>
      <c r="BN223">
        <f t="shared" si="27"/>
        <v>15</v>
      </c>
      <c r="BO223">
        <f>VLOOKUP(A223,RUR.POP!$A$1:$BJ$265,62,FALSE)</f>
        <v>1390002</v>
      </c>
      <c r="BP223" t="str">
        <f t="shared" si="28"/>
        <v/>
      </c>
      <c r="BQ223" t="str">
        <f t="shared" si="29"/>
        <v/>
      </c>
      <c r="BR223">
        <f t="shared" si="30"/>
        <v>29283.005046157235</v>
      </c>
      <c r="BS223" t="str">
        <f t="shared" si="31"/>
        <v>Sweden</v>
      </c>
      <c r="BU223">
        <f t="shared" si="32"/>
        <v>60283.245222670004</v>
      </c>
      <c r="BV223">
        <f t="shared" si="33"/>
        <v>54</v>
      </c>
      <c r="BW223">
        <f t="shared" si="34"/>
        <v>2013</v>
      </c>
    </row>
    <row r="224" spans="1:75">
      <c r="A224" t="s">
        <v>88</v>
      </c>
      <c r="B224">
        <f t="shared" si="35"/>
        <v>223</v>
      </c>
      <c r="C224" t="s">
        <v>539</v>
      </c>
      <c r="D224" t="s">
        <v>87</v>
      </c>
      <c r="E224" t="s">
        <v>545</v>
      </c>
      <c r="F224" t="s">
        <v>546</v>
      </c>
      <c r="G224">
        <v>100.45466866613911</v>
      </c>
      <c r="H224">
        <v>120.36603272600895</v>
      </c>
      <c r="I224">
        <v>125.60869678798264</v>
      </c>
      <c r="J224">
        <v>144.7681512086252</v>
      </c>
      <c r="K224">
        <v>169.89424087806259</v>
      </c>
      <c r="L224">
        <v>179.49000737617402</v>
      </c>
      <c r="M224">
        <v>191.57956052660106</v>
      </c>
      <c r="N224">
        <v>181.73852279775812</v>
      </c>
      <c r="O224">
        <v>189.0330317712592</v>
      </c>
      <c r="P224">
        <v>243.12917249132161</v>
      </c>
      <c r="Q224">
        <v>251.58281656534595</v>
      </c>
      <c r="R224">
        <v>297.56615035768795</v>
      </c>
      <c r="S224">
        <v>310.74106148171404</v>
      </c>
      <c r="T224">
        <v>456.06207092443969</v>
      </c>
      <c r="U224">
        <v>527.03024875440394</v>
      </c>
      <c r="V224">
        <v>557.6199700010917</v>
      </c>
      <c r="W224">
        <v>511.12517382526073</v>
      </c>
      <c r="X224">
        <v>552.69567272199151</v>
      </c>
      <c r="Y224">
        <v>600.14267299961102</v>
      </c>
      <c r="Z224">
        <v>704.01872020724284</v>
      </c>
      <c r="AA224">
        <v>898.28582302573386</v>
      </c>
      <c r="AB224">
        <v>919.94970766264657</v>
      </c>
      <c r="AC224">
        <v>840.96505809835412</v>
      </c>
      <c r="AD224">
        <v>843.56566072409214</v>
      </c>
      <c r="AE224">
        <v>727.19581258405606</v>
      </c>
      <c r="AF224">
        <v>512.01612636548805</v>
      </c>
      <c r="AG224">
        <v>611.7138444835</v>
      </c>
      <c r="AH224">
        <v>761.8758664280025</v>
      </c>
      <c r="AI224">
        <v>864.52811187264786</v>
      </c>
      <c r="AJ224">
        <v>836.95267900958243</v>
      </c>
      <c r="AK224">
        <v>1294.1003353499632</v>
      </c>
      <c r="AL224">
        <v>1305.456157229564</v>
      </c>
      <c r="AM224">
        <v>1418.0110616396282</v>
      </c>
      <c r="AN224">
        <v>1468.7989997524346</v>
      </c>
      <c r="AO224">
        <v>1507.0425123183027</v>
      </c>
      <c r="AP224">
        <v>1768.3145131934841</v>
      </c>
      <c r="AQ224">
        <v>1632.5309346049294</v>
      </c>
      <c r="AR224">
        <v>1709.8689865930055</v>
      </c>
      <c r="AS224">
        <v>1536.9302729886413</v>
      </c>
      <c r="AT224">
        <v>1480.3380953111007</v>
      </c>
      <c r="AU224">
        <v>1637.4500673569125</v>
      </c>
      <c r="AV224">
        <v>1437.63495092728</v>
      </c>
      <c r="AW224">
        <v>1324.9962279722117</v>
      </c>
      <c r="AX224">
        <v>2020.9940486828582</v>
      </c>
      <c r="AY224">
        <v>2529.6335567403094</v>
      </c>
      <c r="AZ224">
        <v>2873.8621414301674</v>
      </c>
      <c r="BA224">
        <v>2937.360722717744</v>
      </c>
      <c r="BB224">
        <v>3047.4879801238417</v>
      </c>
      <c r="BC224">
        <v>2842.4384217241718</v>
      </c>
      <c r="BD224">
        <v>3032.5171249837904</v>
      </c>
      <c r="BE224">
        <v>3690.2393360025649</v>
      </c>
      <c r="BF224">
        <v>3934.273025095199</v>
      </c>
      <c r="BG224">
        <v>3851.5015471012453</v>
      </c>
      <c r="BH224">
        <v>3598.7059723570624</v>
      </c>
      <c r="BI224">
        <v>3464.0351690292</v>
      </c>
      <c r="BJ224">
        <v>3136.925110323371</v>
      </c>
      <c r="BK224">
        <v>2775.1539084817564</v>
      </c>
      <c r="BN224">
        <f t="shared" si="27"/>
        <v>134</v>
      </c>
      <c r="BO224">
        <f>VLOOKUP(A224,RUR.POP!$A$1:$BJ$265,62,FALSE)</f>
        <v>1056817</v>
      </c>
      <c r="BP224" t="str">
        <f t="shared" si="28"/>
        <v/>
      </c>
      <c r="BQ224" t="str">
        <f t="shared" si="29"/>
        <v/>
      </c>
      <c r="BR224">
        <f t="shared" si="30"/>
        <v>1637.4500673569125</v>
      </c>
      <c r="BS224" t="str">
        <f t="shared" si="31"/>
        <v>Swaziland</v>
      </c>
      <c r="BU224">
        <f t="shared" si="32"/>
        <v>3934.273025095199</v>
      </c>
      <c r="BV224">
        <f t="shared" si="33"/>
        <v>52</v>
      </c>
      <c r="BW224">
        <f t="shared" si="34"/>
        <v>2011</v>
      </c>
    </row>
    <row r="225" spans="1:75">
      <c r="A225" t="s">
        <v>86</v>
      </c>
      <c r="B225">
        <f t="shared" si="35"/>
        <v>224</v>
      </c>
      <c r="C225" t="s">
        <v>539</v>
      </c>
      <c r="D225" t="s">
        <v>85</v>
      </c>
      <c r="E225" t="s">
        <v>545</v>
      </c>
      <c r="F225" t="s">
        <v>546</v>
      </c>
      <c r="BN225" t="str">
        <f t="shared" si="27"/>
        <v/>
      </c>
      <c r="BO225">
        <f>VLOOKUP(A225,RUR.POP!$A$1:$BJ$265,62,FALSE)</f>
        <v>0</v>
      </c>
      <c r="BP225" t="str">
        <f t="shared" si="28"/>
        <v/>
      </c>
      <c r="BQ225" t="str">
        <f t="shared" si="29"/>
        <v/>
      </c>
      <c r="BR225">
        <f t="shared" si="30"/>
        <v>0</v>
      </c>
      <c r="BS225" t="str">
        <f t="shared" si="31"/>
        <v>Sint Maarten (Dutch part)</v>
      </c>
      <c r="BU225">
        <f t="shared" si="32"/>
        <v>0</v>
      </c>
      <c r="BV225" t="e">
        <f t="shared" si="33"/>
        <v>#N/A</v>
      </c>
      <c r="BW225" t="e">
        <f t="shared" si="34"/>
        <v>#N/A</v>
      </c>
    </row>
    <row r="226" spans="1:75">
      <c r="A226" t="s">
        <v>84</v>
      </c>
      <c r="B226">
        <f t="shared" si="35"/>
        <v>225</v>
      </c>
      <c r="C226" t="s">
        <v>539</v>
      </c>
      <c r="D226" t="s">
        <v>83</v>
      </c>
      <c r="E226" t="s">
        <v>545</v>
      </c>
      <c r="F226" t="s">
        <v>546</v>
      </c>
      <c r="G226">
        <v>288.05815941936515</v>
      </c>
      <c r="H226">
        <v>270.2796606355418</v>
      </c>
      <c r="I226">
        <v>287.0447884285951</v>
      </c>
      <c r="J226">
        <v>308.19526439881787</v>
      </c>
      <c r="K226">
        <v>332.30500311396753</v>
      </c>
      <c r="L226">
        <v>328.48490096084396</v>
      </c>
      <c r="M226">
        <v>337.64624655988081</v>
      </c>
      <c r="N226">
        <v>333.23381246414021</v>
      </c>
      <c r="O226">
        <v>314.35106484115778</v>
      </c>
      <c r="P226">
        <v>314.1798528167127</v>
      </c>
      <c r="Q226">
        <v>343.88118212084606</v>
      </c>
      <c r="R226">
        <v>401.60803951879348</v>
      </c>
      <c r="S226">
        <v>546.95106128537975</v>
      </c>
      <c r="T226">
        <v>648.53192405499829</v>
      </c>
      <c r="U226">
        <v>744.50694190616957</v>
      </c>
      <c r="V226">
        <v>806.23264447193981</v>
      </c>
      <c r="W226">
        <v>814.4747379848443</v>
      </c>
      <c r="X226">
        <v>1044.3530679806872</v>
      </c>
      <c r="Y226">
        <v>1376.5465794785866</v>
      </c>
      <c r="Z226">
        <v>2030.1359034546733</v>
      </c>
      <c r="AA226">
        <v>2329.3533579899504</v>
      </c>
      <c r="AB226">
        <v>2419.0344190113265</v>
      </c>
      <c r="AC226">
        <v>2296.3077292860457</v>
      </c>
      <c r="AD226">
        <v>2280.4515506329403</v>
      </c>
      <c r="AE226">
        <v>2338.0756522021106</v>
      </c>
      <c r="AF226">
        <v>2588.5528037831623</v>
      </c>
      <c r="AG226">
        <v>3165.9450380523895</v>
      </c>
      <c r="AH226">
        <v>3638.988011229229</v>
      </c>
      <c r="AI226">
        <v>4128.1182318621577</v>
      </c>
      <c r="AJ226">
        <v>4407.200939682878</v>
      </c>
      <c r="AK226">
        <v>5302.8437271419743</v>
      </c>
      <c r="AL226">
        <v>5314.6631281665859</v>
      </c>
      <c r="AM226">
        <v>6128.4455692211359</v>
      </c>
      <c r="AN226">
        <v>6559.1299939632418</v>
      </c>
      <c r="AO226">
        <v>6555.5044074811985</v>
      </c>
      <c r="AP226">
        <v>6748.9311088588693</v>
      </c>
      <c r="AQ226">
        <v>6583.2010181328769</v>
      </c>
      <c r="AR226">
        <v>7280.9896211785617</v>
      </c>
      <c r="AS226">
        <v>7715.9181470934154</v>
      </c>
      <c r="AT226">
        <v>7747.6121587207163</v>
      </c>
      <c r="AU226">
        <v>7578.8510529884561</v>
      </c>
      <c r="AV226">
        <v>7663.1370802644597</v>
      </c>
      <c r="AW226">
        <v>8331.2619970041978</v>
      </c>
      <c r="AX226">
        <v>8524.9612355777899</v>
      </c>
      <c r="AY226">
        <v>10176.658712006396</v>
      </c>
      <c r="AZ226">
        <v>11092.510735782356</v>
      </c>
      <c r="BA226">
        <v>12014.399872950233</v>
      </c>
      <c r="BB226">
        <v>12154.82993728078</v>
      </c>
      <c r="BC226">
        <v>11122.862067714215</v>
      </c>
      <c r="BD226">
        <v>9706.9560596395859</v>
      </c>
      <c r="BE226">
        <v>10804.684474754695</v>
      </c>
      <c r="BF226">
        <v>12189.095160135676</v>
      </c>
      <c r="BG226">
        <v>12845.173631610032</v>
      </c>
      <c r="BH226">
        <v>15687.347949486841</v>
      </c>
      <c r="BI226">
        <v>15570.778922260512</v>
      </c>
      <c r="BJ226">
        <v>15390.040638280681</v>
      </c>
      <c r="BK226">
        <v>15075.719436569561</v>
      </c>
      <c r="BN226">
        <f t="shared" si="27"/>
        <v>65</v>
      </c>
      <c r="BO226">
        <f>VLOOKUP(A226,RUR.POP!$A$1:$BJ$265,62,FALSE)</f>
        <v>43349</v>
      </c>
      <c r="BP226" t="str">
        <f t="shared" si="28"/>
        <v/>
      </c>
      <c r="BQ226" t="str">
        <f t="shared" si="29"/>
        <v/>
      </c>
      <c r="BR226">
        <f t="shared" si="30"/>
        <v>7578.8510529884561</v>
      </c>
      <c r="BS226" t="str">
        <f t="shared" si="31"/>
        <v>Seychelles</v>
      </c>
      <c r="BU226">
        <f t="shared" si="32"/>
        <v>15687.347949486841</v>
      </c>
      <c r="BV226">
        <f t="shared" si="33"/>
        <v>54</v>
      </c>
      <c r="BW226">
        <f t="shared" si="34"/>
        <v>2013</v>
      </c>
    </row>
    <row r="227" spans="1:75">
      <c r="A227" t="s">
        <v>82</v>
      </c>
      <c r="B227">
        <f t="shared" si="35"/>
        <v>226</v>
      </c>
      <c r="C227" t="s">
        <v>539</v>
      </c>
      <c r="D227" t="s">
        <v>81</v>
      </c>
      <c r="E227" t="s">
        <v>545</v>
      </c>
      <c r="F227" t="s">
        <v>546</v>
      </c>
      <c r="G227">
        <v>187.53737427309625</v>
      </c>
      <c r="H227">
        <v>200.18335689970846</v>
      </c>
      <c r="I227">
        <v>227.78866394280823</v>
      </c>
      <c r="J227">
        <v>238.4373060897689</v>
      </c>
      <c r="K227">
        <v>257.57841232264917</v>
      </c>
      <c r="L227">
        <v>273.96222182868553</v>
      </c>
      <c r="M227">
        <v>241.71224480169315</v>
      </c>
      <c r="N227">
        <v>275.26730928906244</v>
      </c>
      <c r="O227">
        <v>295.44941586568564</v>
      </c>
      <c r="P227">
        <v>365.69376424268438</v>
      </c>
      <c r="Q227">
        <v>337.03958386319795</v>
      </c>
      <c r="R227">
        <v>394.14214812718654</v>
      </c>
      <c r="S227">
        <v>449.94392940758974</v>
      </c>
      <c r="T227">
        <v>460.2950679974486</v>
      </c>
      <c r="U227">
        <v>708.42122555172341</v>
      </c>
      <c r="V227">
        <v>905.95008871154039</v>
      </c>
      <c r="W227">
        <v>979.32776567251665</v>
      </c>
      <c r="X227">
        <v>954.76324052090035</v>
      </c>
      <c r="Y227">
        <v>1112.612528016165</v>
      </c>
      <c r="Z227">
        <v>1151.1754055996889</v>
      </c>
      <c r="AA227">
        <v>1462.6303414389072</v>
      </c>
      <c r="AB227">
        <v>1677.1262443693586</v>
      </c>
      <c r="AC227">
        <v>1699.532805330897</v>
      </c>
      <c r="AD227">
        <v>1769.7409525163837</v>
      </c>
      <c r="AE227">
        <v>1700.4760185522464</v>
      </c>
      <c r="AF227">
        <v>1540.4367913668873</v>
      </c>
      <c r="AG227">
        <v>1208.0044250181732</v>
      </c>
      <c r="AH227">
        <v>999.5919067454272</v>
      </c>
      <c r="AI227">
        <v>902.54955830534459</v>
      </c>
      <c r="AJ227">
        <v>815.64851636144272</v>
      </c>
      <c r="AK227">
        <v>988.94867216421005</v>
      </c>
      <c r="AL227">
        <v>1013.0012864652047</v>
      </c>
      <c r="AM227">
        <v>1005.0413642556907</v>
      </c>
      <c r="AN227">
        <v>1009.7164108351348</v>
      </c>
      <c r="AO227">
        <v>725.60859207192811</v>
      </c>
      <c r="AP227">
        <v>794.4451530018174</v>
      </c>
      <c r="AQ227">
        <v>934.5505656917469</v>
      </c>
      <c r="AR227">
        <v>955.70917608798175</v>
      </c>
      <c r="AS227">
        <v>974.27519168512265</v>
      </c>
      <c r="AT227">
        <v>991.12042869085974</v>
      </c>
      <c r="AU227">
        <v>1177.6292677334768</v>
      </c>
      <c r="AV227">
        <v>1258.4219528908125</v>
      </c>
      <c r="AW227">
        <v>1263.0134550556684</v>
      </c>
      <c r="AX227">
        <v>1253.3914030391165</v>
      </c>
      <c r="AY227">
        <v>1408.85273756165</v>
      </c>
      <c r="AZ227">
        <v>1577.4571821855834</v>
      </c>
      <c r="BA227">
        <v>1762.2461066053668</v>
      </c>
      <c r="BB227">
        <v>2058.0352093943497</v>
      </c>
      <c r="BN227">
        <f t="shared" si="27"/>
        <v>155</v>
      </c>
      <c r="BO227">
        <f>VLOOKUP(A227,RUR.POP!$A$1:$BJ$265,62,FALSE)</f>
        <v>7729548</v>
      </c>
      <c r="BP227" t="str">
        <f t="shared" si="28"/>
        <v/>
      </c>
      <c r="BQ227" t="str">
        <f t="shared" si="29"/>
        <v/>
      </c>
      <c r="BR227">
        <f t="shared" si="30"/>
        <v>1177.6292677334768</v>
      </c>
      <c r="BS227" t="str">
        <f t="shared" si="31"/>
        <v>Syrian Arab Republic</v>
      </c>
      <c r="BU227">
        <f t="shared" si="32"/>
        <v>2058.0352093943497</v>
      </c>
      <c r="BV227">
        <f t="shared" si="33"/>
        <v>48</v>
      </c>
      <c r="BW227">
        <f t="shared" si="34"/>
        <v>2007</v>
      </c>
    </row>
    <row r="228" spans="1:75">
      <c r="A228" t="s">
        <v>80</v>
      </c>
      <c r="B228">
        <f t="shared" si="35"/>
        <v>227</v>
      </c>
      <c r="C228" t="s">
        <v>539</v>
      </c>
      <c r="D228" t="s">
        <v>79</v>
      </c>
      <c r="E228" t="s">
        <v>545</v>
      </c>
      <c r="F228" t="s">
        <v>546</v>
      </c>
      <c r="BN228" t="str">
        <f t="shared" si="27"/>
        <v/>
      </c>
      <c r="BO228">
        <f>VLOOKUP(A228,RUR.POP!$A$1:$BJ$265,62,FALSE)</f>
        <v>2617</v>
      </c>
      <c r="BP228" t="str">
        <f t="shared" si="28"/>
        <v/>
      </c>
      <c r="BQ228" t="str">
        <f t="shared" si="29"/>
        <v/>
      </c>
      <c r="BR228">
        <f t="shared" si="30"/>
        <v>0</v>
      </c>
      <c r="BS228" t="str">
        <f t="shared" si="31"/>
        <v>Turks and Caicos Islands</v>
      </c>
      <c r="BU228">
        <f t="shared" si="32"/>
        <v>0</v>
      </c>
      <c r="BV228" t="e">
        <f t="shared" si="33"/>
        <v>#N/A</v>
      </c>
      <c r="BW228" t="e">
        <f t="shared" si="34"/>
        <v>#N/A</v>
      </c>
    </row>
    <row r="229" spans="1:75">
      <c r="A229" t="s">
        <v>78</v>
      </c>
      <c r="B229">
        <f t="shared" si="35"/>
        <v>228</v>
      </c>
      <c r="C229" t="s">
        <v>539</v>
      </c>
      <c r="D229" t="s">
        <v>77</v>
      </c>
      <c r="E229" t="s">
        <v>545</v>
      </c>
      <c r="F229" t="s">
        <v>546</v>
      </c>
      <c r="G229">
        <v>104.47210119363568</v>
      </c>
      <c r="H229">
        <v>109.12960641056209</v>
      </c>
      <c r="I229">
        <v>114.58217370308762</v>
      </c>
      <c r="J229">
        <v>116.7774609723658</v>
      </c>
      <c r="K229">
        <v>120.82147343125882</v>
      </c>
      <c r="L229">
        <v>125.97585941252748</v>
      </c>
      <c r="M229">
        <v>128.34315068924738</v>
      </c>
      <c r="N229">
        <v>130.96101153603709</v>
      </c>
      <c r="O229">
        <v>129.73261811169945</v>
      </c>
      <c r="P229">
        <v>132.17094300723014</v>
      </c>
      <c r="Q229">
        <v>128.79385912062676</v>
      </c>
      <c r="R229">
        <v>134.68987491784361</v>
      </c>
      <c r="S229">
        <v>153.44999747676496</v>
      </c>
      <c r="T229">
        <v>165.62447099112262</v>
      </c>
      <c r="U229">
        <v>163.15310369531093</v>
      </c>
      <c r="V229">
        <v>211.5002694024175</v>
      </c>
      <c r="W229">
        <v>207.57363832970711</v>
      </c>
      <c r="X229">
        <v>219.8784402948593</v>
      </c>
      <c r="Y229">
        <v>256.92143213116486</v>
      </c>
      <c r="Z229">
        <v>227.18412472363289</v>
      </c>
      <c r="AA229">
        <v>228.94343665804274</v>
      </c>
      <c r="AB229">
        <v>190.21817641854491</v>
      </c>
      <c r="AC229">
        <v>176.95334053430159</v>
      </c>
      <c r="AD229">
        <v>172.37515069208953</v>
      </c>
      <c r="AE229">
        <v>185.52587830692454</v>
      </c>
      <c r="AF229">
        <v>202.89946155630025</v>
      </c>
      <c r="AG229">
        <v>203.66718009397488</v>
      </c>
      <c r="AH229">
        <v>215.12724382027156</v>
      </c>
      <c r="AI229">
        <v>265.49199446654097</v>
      </c>
      <c r="AJ229">
        <v>248.55494696792138</v>
      </c>
      <c r="AK229">
        <v>291.86615933906813</v>
      </c>
      <c r="AL229">
        <v>305.22167783531296</v>
      </c>
      <c r="AM229">
        <v>296.39648724525944</v>
      </c>
      <c r="AN229">
        <v>223.20617270458231</v>
      </c>
      <c r="AO229">
        <v>174.2195486594733</v>
      </c>
      <c r="AP229">
        <v>206.53869270808374</v>
      </c>
      <c r="AQ229">
        <v>221.9742722680981</v>
      </c>
      <c r="AR229">
        <v>206.14410258307313</v>
      </c>
      <c r="AS229">
        <v>224.86614793270195</v>
      </c>
      <c r="AT229">
        <v>190.83598259015409</v>
      </c>
      <c r="AU229">
        <v>166.02317847167316</v>
      </c>
      <c r="AV229">
        <v>197.31564418111475</v>
      </c>
      <c r="AW229">
        <v>220.80548207282266</v>
      </c>
      <c r="AX229">
        <v>292.59143643223285</v>
      </c>
      <c r="AY229">
        <v>454.67658794059787</v>
      </c>
      <c r="AZ229">
        <v>660.24213957349207</v>
      </c>
      <c r="BA229">
        <v>712.18476937731566</v>
      </c>
      <c r="BB229">
        <v>801.68388404460279</v>
      </c>
      <c r="BC229">
        <v>929.77023913046492</v>
      </c>
      <c r="BD229">
        <v>804.45590385642276</v>
      </c>
      <c r="BE229">
        <v>896.56973411386105</v>
      </c>
      <c r="BF229">
        <v>989.23636329833585</v>
      </c>
      <c r="BG229">
        <v>973.47025739877915</v>
      </c>
      <c r="BH229">
        <v>986.01031772904776</v>
      </c>
      <c r="BI229">
        <v>1025.9985147150826</v>
      </c>
      <c r="BJ229">
        <v>777.24870512323048</v>
      </c>
      <c r="BK229">
        <v>664.29565189928019</v>
      </c>
      <c r="BN229">
        <f t="shared" si="27"/>
        <v>239</v>
      </c>
      <c r="BO229">
        <f>VLOOKUP(A229,RUR.POP!$A$1:$BJ$265,62,FALSE)</f>
        <v>11183667</v>
      </c>
      <c r="BP229" t="str">
        <f t="shared" si="28"/>
        <v/>
      </c>
      <c r="BQ229" t="str">
        <f t="shared" si="29"/>
        <v/>
      </c>
      <c r="BR229">
        <f t="shared" si="30"/>
        <v>166.02317847167316</v>
      </c>
      <c r="BS229" t="str">
        <f t="shared" si="31"/>
        <v>Chad</v>
      </c>
      <c r="BU229">
        <f t="shared" si="32"/>
        <v>1025.9985147150826</v>
      </c>
      <c r="BV229">
        <f t="shared" si="33"/>
        <v>55</v>
      </c>
      <c r="BW229">
        <f t="shared" si="34"/>
        <v>2014</v>
      </c>
    </row>
    <row r="230" spans="1:75">
      <c r="A230" t="s">
        <v>76</v>
      </c>
      <c r="B230">
        <f t="shared" si="35"/>
        <v>229</v>
      </c>
      <c r="C230" t="s">
        <v>536</v>
      </c>
      <c r="D230" t="s">
        <v>75</v>
      </c>
      <c r="E230" t="s">
        <v>545</v>
      </c>
      <c r="F230" t="s">
        <v>546</v>
      </c>
      <c r="G230">
        <v>90.536166532333382</v>
      </c>
      <c r="H230">
        <v>79.562487700045452</v>
      </c>
      <c r="I230">
        <v>71.980686707869523</v>
      </c>
      <c r="J230">
        <v>76.019056653622258</v>
      </c>
      <c r="K230">
        <v>86.045588905406106</v>
      </c>
      <c r="L230">
        <v>97.990982825315285</v>
      </c>
      <c r="M230">
        <v>104.36830903633738</v>
      </c>
      <c r="N230">
        <v>98.551612219538356</v>
      </c>
      <c r="O230">
        <v>96.907878994932901</v>
      </c>
      <c r="P230">
        <v>105.91189966676694</v>
      </c>
      <c r="Q230">
        <v>114.89335497293446</v>
      </c>
      <c r="R230">
        <v>120.25143353661728</v>
      </c>
      <c r="S230">
        <v>133.05926930485199</v>
      </c>
      <c r="T230">
        <v>163.6239781799043</v>
      </c>
      <c r="U230">
        <v>180.61253735069022</v>
      </c>
      <c r="V230">
        <v>199.13924325304535</v>
      </c>
      <c r="W230">
        <v>198.59723256306151</v>
      </c>
      <c r="X230">
        <v>225.83080427440464</v>
      </c>
      <c r="Y230">
        <v>215.19746265393658</v>
      </c>
      <c r="Z230">
        <v>245.36782409863983</v>
      </c>
      <c r="AA230">
        <v>278.83684801869913</v>
      </c>
      <c r="AB230">
        <v>292.99569391337747</v>
      </c>
      <c r="AC230">
        <v>302.37932633683823</v>
      </c>
      <c r="AD230">
        <v>312.07597205429386</v>
      </c>
      <c r="AE230">
        <v>333.53885282289974</v>
      </c>
      <c r="AF230">
        <v>359.75129173483532</v>
      </c>
      <c r="AG230">
        <v>352.74436639854423</v>
      </c>
      <c r="AH230">
        <v>342.30368236446321</v>
      </c>
      <c r="AI230">
        <v>373.06302146217962</v>
      </c>
      <c r="AJ230">
        <v>396.48534914873392</v>
      </c>
      <c r="AK230">
        <v>418.21722450639396</v>
      </c>
      <c r="AL230">
        <v>447.11798654226783</v>
      </c>
      <c r="AM230">
        <v>494.1577405041233</v>
      </c>
      <c r="AN230">
        <v>535.42046257635604</v>
      </c>
      <c r="AO230">
        <v>635.81428712398474</v>
      </c>
      <c r="AP230">
        <v>774.98264509195963</v>
      </c>
      <c r="AQ230">
        <v>879.35284583125849</v>
      </c>
      <c r="AR230">
        <v>899.99557524723605</v>
      </c>
      <c r="AS230">
        <v>815.49286844887285</v>
      </c>
      <c r="AT230">
        <v>887.49055849875492</v>
      </c>
      <c r="AU230">
        <v>968.5214202882961</v>
      </c>
      <c r="AV230">
        <v>1020.7688799951884</v>
      </c>
      <c r="AW230">
        <v>1119.7029348267872</v>
      </c>
      <c r="AX230">
        <v>1256.5457663463883</v>
      </c>
      <c r="AY230">
        <v>1445.1872607381169</v>
      </c>
      <c r="AZ230">
        <v>1657.8439894970427</v>
      </c>
      <c r="BA230">
        <v>1979.4751627534808</v>
      </c>
      <c r="BB230">
        <v>2485.188667318861</v>
      </c>
      <c r="BC230">
        <v>3123.02690334617</v>
      </c>
      <c r="BD230">
        <v>3364.1632507167287</v>
      </c>
      <c r="BE230">
        <v>4051.1638644053915</v>
      </c>
      <c r="BF230">
        <v>4916.6880930159559</v>
      </c>
      <c r="BG230">
        <v>5445.4902421819452</v>
      </c>
      <c r="BH230">
        <v>5968.3884943173398</v>
      </c>
      <c r="BI230">
        <v>6371.7313909638842</v>
      </c>
      <c r="BJ230">
        <v>6583.8224743978153</v>
      </c>
      <c r="BK230">
        <v>6655.8457966614014</v>
      </c>
      <c r="BN230">
        <f t="shared" si="27"/>
        <v>165</v>
      </c>
      <c r="BO230">
        <f>VLOOKUP(A230,RUR.POP!$A$1:$BJ$265,62,FALSE)</f>
        <v>935638930</v>
      </c>
      <c r="BP230" t="str">
        <f t="shared" si="28"/>
        <v/>
      </c>
      <c r="BQ230" t="str">
        <f t="shared" si="29"/>
        <v/>
      </c>
      <c r="BR230">
        <f t="shared" si="30"/>
        <v>968.5214202882961</v>
      </c>
      <c r="BS230" t="str">
        <f t="shared" si="31"/>
        <v>East Asia &amp; Pacific (IDA &amp; IBRD countries)</v>
      </c>
      <c r="BU230">
        <f t="shared" si="32"/>
        <v>6655.8457966614014</v>
      </c>
      <c r="BV230">
        <f t="shared" si="33"/>
        <v>57</v>
      </c>
      <c r="BW230">
        <f t="shared" si="34"/>
        <v>2016</v>
      </c>
    </row>
    <row r="231" spans="1:75">
      <c r="A231" t="s">
        <v>74</v>
      </c>
      <c r="B231">
        <f t="shared" si="35"/>
        <v>230</v>
      </c>
      <c r="C231" t="s">
        <v>536</v>
      </c>
      <c r="D231" t="s">
        <v>73</v>
      </c>
      <c r="E231" t="s">
        <v>545</v>
      </c>
      <c r="F231" t="s">
        <v>546</v>
      </c>
      <c r="AJ231">
        <v>2256.4691301570651</v>
      </c>
      <c r="AK231">
        <v>2382.8531745343776</v>
      </c>
      <c r="AL231">
        <v>2342.8895130703654</v>
      </c>
      <c r="AM231">
        <v>2186.695255899685</v>
      </c>
      <c r="AN231">
        <v>2148.8389608513985</v>
      </c>
      <c r="AO231">
        <v>1928.6384358846228</v>
      </c>
      <c r="AP231">
        <v>2114.1921461213419</v>
      </c>
      <c r="AQ231">
        <v>2179.0851736343152</v>
      </c>
      <c r="AR231">
        <v>2248.6953457987474</v>
      </c>
      <c r="AS231">
        <v>2171.9303472668371</v>
      </c>
      <c r="AT231">
        <v>1882.3804685936179</v>
      </c>
      <c r="AU231">
        <v>2048.8110097397621</v>
      </c>
      <c r="AV231">
        <v>2085.7629925185302</v>
      </c>
      <c r="AW231">
        <v>2343.8286732057645</v>
      </c>
      <c r="AX231">
        <v>2885.6331789697797</v>
      </c>
      <c r="AY231">
        <v>3728.200513739117</v>
      </c>
      <c r="AZ231">
        <v>4665.8416469406911</v>
      </c>
      <c r="BA231">
        <v>5638.3208885943122</v>
      </c>
      <c r="BB231">
        <v>7227.0611743488416</v>
      </c>
      <c r="BC231">
        <v>8921.3481134129615</v>
      </c>
      <c r="BD231">
        <v>7039.9348380138499</v>
      </c>
      <c r="BE231">
        <v>8234.3432551428778</v>
      </c>
      <c r="BF231">
        <v>9920.9420399205083</v>
      </c>
      <c r="BG231">
        <v>10254.674111917382</v>
      </c>
      <c r="BH231">
        <v>10770.398244328511</v>
      </c>
      <c r="BI231">
        <v>10263.525146807182</v>
      </c>
      <c r="BJ231">
        <v>7942.031386741075</v>
      </c>
      <c r="BK231">
        <v>7573.1976625771822</v>
      </c>
      <c r="BN231">
        <f t="shared" si="27"/>
        <v>118</v>
      </c>
      <c r="BO231">
        <f>VLOOKUP(A231,RUR.POP!$A$1:$BJ$265,62,FALSE)</f>
        <v>159663929</v>
      </c>
      <c r="BP231" t="str">
        <f t="shared" si="28"/>
        <v/>
      </c>
      <c r="BQ231" t="str">
        <f t="shared" si="29"/>
        <v/>
      </c>
      <c r="BR231">
        <f t="shared" si="30"/>
        <v>2048.8110097397621</v>
      </c>
      <c r="BS231" t="str">
        <f t="shared" si="31"/>
        <v>Europe &amp; Central Asia (IDA &amp; IBRD countries)</v>
      </c>
      <c r="BU231">
        <f t="shared" si="32"/>
        <v>10770.398244328511</v>
      </c>
      <c r="BV231">
        <f t="shared" si="33"/>
        <v>54</v>
      </c>
      <c r="BW231">
        <f t="shared" si="34"/>
        <v>2013</v>
      </c>
    </row>
    <row r="232" spans="1:75">
      <c r="A232" t="s">
        <v>72</v>
      </c>
      <c r="B232">
        <f t="shared" si="35"/>
        <v>231</v>
      </c>
      <c r="C232" t="s">
        <v>539</v>
      </c>
      <c r="D232" t="s">
        <v>71</v>
      </c>
      <c r="E232" t="s">
        <v>545</v>
      </c>
      <c r="F232" t="s">
        <v>546</v>
      </c>
      <c r="G232">
        <v>76.638454169008583</v>
      </c>
      <c r="H232">
        <v>79.120133072674832</v>
      </c>
      <c r="I232">
        <v>81.994749128579713</v>
      </c>
      <c r="J232">
        <v>87.791975132893683</v>
      </c>
      <c r="K232">
        <v>99.937889388758919</v>
      </c>
      <c r="L232">
        <v>109.62018480617148</v>
      </c>
      <c r="M232">
        <v>121.83355735024455</v>
      </c>
      <c r="N232">
        <v>124.87939556402958</v>
      </c>
      <c r="O232">
        <v>124.34957223226814</v>
      </c>
      <c r="P232">
        <v>131.56986848952445</v>
      </c>
      <c r="Q232">
        <v>120.05388087036604</v>
      </c>
      <c r="R232">
        <v>131.09873575618315</v>
      </c>
      <c r="S232">
        <v>149.35056291327169</v>
      </c>
      <c r="T232">
        <v>176.47373978264324</v>
      </c>
      <c r="U232">
        <v>237.81401624654788</v>
      </c>
      <c r="V232">
        <v>256.10267535173023</v>
      </c>
      <c r="W232">
        <v>251.32336933744384</v>
      </c>
      <c r="X232">
        <v>308.68161504437336</v>
      </c>
      <c r="Y232">
        <v>319.91995305950275</v>
      </c>
      <c r="Z232">
        <v>337.43014410639688</v>
      </c>
      <c r="AA232">
        <v>417.66852584696193</v>
      </c>
      <c r="AB232">
        <v>342.2239168773221</v>
      </c>
      <c r="AC232">
        <v>281.86391619422199</v>
      </c>
      <c r="AD232">
        <v>253.03581232436068</v>
      </c>
      <c r="AE232">
        <v>228.69259855573708</v>
      </c>
      <c r="AF232">
        <v>234.35632611108477</v>
      </c>
      <c r="AG232">
        <v>315.37022231159347</v>
      </c>
      <c r="AH232">
        <v>359.54817679004674</v>
      </c>
      <c r="AI232">
        <v>384.94561794971105</v>
      </c>
      <c r="AJ232">
        <v>367.01377281998361</v>
      </c>
      <c r="AK232">
        <v>430.01143810538667</v>
      </c>
      <c r="AL232">
        <v>412.72231199839041</v>
      </c>
      <c r="AM232">
        <v>426.08099212076354</v>
      </c>
      <c r="AN232">
        <v>303.4487826678598</v>
      </c>
      <c r="AO232">
        <v>236.00115584046335</v>
      </c>
      <c r="AP232">
        <v>306.35833709176518</v>
      </c>
      <c r="AQ232">
        <v>333.18985701576901</v>
      </c>
      <c r="AR232">
        <v>330.56214365826679</v>
      </c>
      <c r="AS232">
        <v>339.24730675064001</v>
      </c>
      <c r="AT232">
        <v>326.60406989021283</v>
      </c>
      <c r="AU232">
        <v>260.3932935312306</v>
      </c>
      <c r="AV232">
        <v>260.63946521278751</v>
      </c>
      <c r="AW232">
        <v>280.80321233406852</v>
      </c>
      <c r="AX232">
        <v>310.43701435231571</v>
      </c>
      <c r="AY232">
        <v>349.99372530522982</v>
      </c>
      <c r="AZ232">
        <v>372.17218368555802</v>
      </c>
      <c r="BA232">
        <v>377.33602898373886</v>
      </c>
      <c r="BB232">
        <v>420.76047433835691</v>
      </c>
      <c r="BC232">
        <v>513.3919139904616</v>
      </c>
      <c r="BD232">
        <v>499.64687132597663</v>
      </c>
      <c r="BE232">
        <v>487.92389126638176</v>
      </c>
      <c r="BF232">
        <v>562.33935922453907</v>
      </c>
      <c r="BG232">
        <v>563.68942474352093</v>
      </c>
      <c r="BH232">
        <v>579.43480503891954</v>
      </c>
      <c r="BI232">
        <v>620.13184887910234</v>
      </c>
      <c r="BJ232">
        <v>551.13083455051583</v>
      </c>
      <c r="BK232">
        <v>578.46169364861282</v>
      </c>
      <c r="BN232">
        <f t="shared" si="27"/>
        <v>229</v>
      </c>
      <c r="BO232">
        <f>VLOOKUP(A232,RUR.POP!$A$1:$BJ$265,62,FALSE)</f>
        <v>4528607</v>
      </c>
      <c r="BP232" t="str">
        <f t="shared" si="28"/>
        <v/>
      </c>
      <c r="BQ232" t="str">
        <f t="shared" si="29"/>
        <v/>
      </c>
      <c r="BR232">
        <f t="shared" si="30"/>
        <v>260.3932935312306</v>
      </c>
      <c r="BS232" t="str">
        <f t="shared" si="31"/>
        <v>Togo</v>
      </c>
      <c r="BU232">
        <f t="shared" si="32"/>
        <v>620.13184887910234</v>
      </c>
      <c r="BV232">
        <f t="shared" si="33"/>
        <v>55</v>
      </c>
      <c r="BW232">
        <f t="shared" si="34"/>
        <v>2014</v>
      </c>
    </row>
    <row r="233" spans="1:75">
      <c r="A233" t="s">
        <v>70</v>
      </c>
      <c r="B233">
        <f t="shared" si="35"/>
        <v>232</v>
      </c>
      <c r="C233" t="s">
        <v>539</v>
      </c>
      <c r="D233" t="s">
        <v>69</v>
      </c>
      <c r="E233" t="s">
        <v>545</v>
      </c>
      <c r="F233" t="s">
        <v>546</v>
      </c>
      <c r="G233">
        <v>100.76759636299151</v>
      </c>
      <c r="H233">
        <v>107.49793241505438</v>
      </c>
      <c r="I233">
        <v>113.78250157593661</v>
      </c>
      <c r="J233">
        <v>118.14324465845823</v>
      </c>
      <c r="K233">
        <v>125.93789485206442</v>
      </c>
      <c r="L233">
        <v>137.91803991825424</v>
      </c>
      <c r="M233">
        <v>161.00568363664837</v>
      </c>
      <c r="N233">
        <v>166.9245459274245</v>
      </c>
      <c r="O233">
        <v>174.78713003871022</v>
      </c>
      <c r="P233">
        <v>186.88065414117577</v>
      </c>
      <c r="Q233">
        <v>192.12566497039049</v>
      </c>
      <c r="R233">
        <v>194.25825348103439</v>
      </c>
      <c r="S233">
        <v>209.3565564749361</v>
      </c>
      <c r="T233">
        <v>269.85177474684252</v>
      </c>
      <c r="U233">
        <v>332.11717480435914</v>
      </c>
      <c r="V233">
        <v>351.54751685883025</v>
      </c>
      <c r="W233">
        <v>391.48301085169572</v>
      </c>
      <c r="X233">
        <v>445.31949560583399</v>
      </c>
      <c r="Y233">
        <v>528.50625783034309</v>
      </c>
      <c r="Z233">
        <v>589.75088402118399</v>
      </c>
      <c r="AA233">
        <v>682.77345554625799</v>
      </c>
      <c r="AB233">
        <v>720.8917651862846</v>
      </c>
      <c r="AC233">
        <v>742.67525847435149</v>
      </c>
      <c r="AD233">
        <v>797.8852162968891</v>
      </c>
      <c r="AE233">
        <v>817.82746148529691</v>
      </c>
      <c r="AF233">
        <v>747.49413226881836</v>
      </c>
      <c r="AG233">
        <v>813.20036149695409</v>
      </c>
      <c r="AH233">
        <v>936.45872237358469</v>
      </c>
      <c r="AI233">
        <v>1123.0118143356055</v>
      </c>
      <c r="AJ233">
        <v>1294.9321650239049</v>
      </c>
      <c r="AK233">
        <v>1508.2857739793176</v>
      </c>
      <c r="AL233">
        <v>1715.6381248235366</v>
      </c>
      <c r="AM233">
        <v>1926.987524999915</v>
      </c>
      <c r="AN233">
        <v>2208.3452941395549</v>
      </c>
      <c r="AO233">
        <v>2490.3115474860124</v>
      </c>
      <c r="AP233">
        <v>2845.4103137806328</v>
      </c>
      <c r="AQ233">
        <v>3042.9039892406031</v>
      </c>
      <c r="AR233">
        <v>2467.4928954863035</v>
      </c>
      <c r="AS233">
        <v>1845.4662379713225</v>
      </c>
      <c r="AT233">
        <v>2032.9921465287603</v>
      </c>
      <c r="AU233">
        <v>2007.5648263745263</v>
      </c>
      <c r="AV233">
        <v>1893.145376576801</v>
      </c>
      <c r="AW233">
        <v>2096.0546174214487</v>
      </c>
      <c r="AX233">
        <v>2358.9306292679867</v>
      </c>
      <c r="AY233">
        <v>2659.8391084852392</v>
      </c>
      <c r="AZ233">
        <v>2893.6513555653951</v>
      </c>
      <c r="BA233">
        <v>3368.9525761438094</v>
      </c>
      <c r="BB233">
        <v>3972.2064753650393</v>
      </c>
      <c r="BC233">
        <v>4378.6874059567481</v>
      </c>
      <c r="BD233">
        <v>4212.0549015888073</v>
      </c>
      <c r="BE233">
        <v>5075.3021763952938</v>
      </c>
      <c r="BF233">
        <v>5491.1599814309939</v>
      </c>
      <c r="BG233">
        <v>5859.9156220988998</v>
      </c>
      <c r="BH233">
        <v>6171.26244433996</v>
      </c>
      <c r="BI233">
        <v>5941.8407096633628</v>
      </c>
      <c r="BJ233">
        <v>5814.8631344158839</v>
      </c>
      <c r="BK233">
        <v>5907.9134315153224</v>
      </c>
      <c r="BN233">
        <f t="shared" si="27"/>
        <v>119</v>
      </c>
      <c r="BO233">
        <f>VLOOKUP(A233,RUR.POP!$A$1:$BJ$265,62,FALSE)</f>
        <v>33371259</v>
      </c>
      <c r="BP233">
        <f t="shared" si="28"/>
        <v>119</v>
      </c>
      <c r="BQ233">
        <f t="shared" si="29"/>
        <v>6</v>
      </c>
      <c r="BR233">
        <f t="shared" si="30"/>
        <v>2007.5648263745263</v>
      </c>
      <c r="BS233" t="str">
        <f t="shared" si="31"/>
        <v>Thailand</v>
      </c>
      <c r="BU233">
        <f t="shared" si="32"/>
        <v>6171.26244433996</v>
      </c>
      <c r="BV233">
        <f t="shared" si="33"/>
        <v>54</v>
      </c>
      <c r="BW233">
        <f t="shared" si="34"/>
        <v>2013</v>
      </c>
    </row>
    <row r="234" spans="1:75">
      <c r="A234" t="s">
        <v>68</v>
      </c>
      <c r="B234">
        <f t="shared" si="35"/>
        <v>233</v>
      </c>
      <c r="C234" t="s">
        <v>539</v>
      </c>
      <c r="D234" t="s">
        <v>67</v>
      </c>
      <c r="E234" t="s">
        <v>545</v>
      </c>
      <c r="F234" t="s">
        <v>546</v>
      </c>
      <c r="AK234">
        <v>497.64012573511963</v>
      </c>
      <c r="AL234">
        <v>469.33062560328113</v>
      </c>
      <c r="AM234">
        <v>346.94802245337371</v>
      </c>
      <c r="AN234">
        <v>294.36183140187791</v>
      </c>
      <c r="AO234">
        <v>236.99197643133147</v>
      </c>
      <c r="AP234">
        <v>213.6313201394926</v>
      </c>
      <c r="AQ234">
        <v>178.45729110421556</v>
      </c>
      <c r="AR234">
        <v>155.34198479766536</v>
      </c>
      <c r="AS234">
        <v>219.22856987431516</v>
      </c>
      <c r="AT234">
        <v>177.69217244694815</v>
      </c>
      <c r="AU234">
        <v>138.43660333475015</v>
      </c>
      <c r="AV234">
        <v>170.81597206482462</v>
      </c>
      <c r="AW234">
        <v>189.38785193296738</v>
      </c>
      <c r="AX234">
        <v>236.30144380119938</v>
      </c>
      <c r="AY234">
        <v>309.28018338372789</v>
      </c>
      <c r="AZ234">
        <v>337.3592360377715</v>
      </c>
      <c r="BA234">
        <v>404.28726654811732</v>
      </c>
      <c r="BB234">
        <v>520.03595599182461</v>
      </c>
      <c r="BC234">
        <v>706.09141276677315</v>
      </c>
      <c r="BD234">
        <v>666.34585694514749</v>
      </c>
      <c r="BE234">
        <v>738.34752266000578</v>
      </c>
      <c r="BF234">
        <v>834.54129530623629</v>
      </c>
      <c r="BG234">
        <v>954.72052525586537</v>
      </c>
      <c r="BH234">
        <v>1040.2144122899806</v>
      </c>
      <c r="BI234">
        <v>1104.4590189038138</v>
      </c>
      <c r="BJ234">
        <v>918.6771543252961</v>
      </c>
      <c r="BK234">
        <v>795.84386436751936</v>
      </c>
      <c r="BN234">
        <f t="shared" si="27"/>
        <v>243</v>
      </c>
      <c r="BO234">
        <f>VLOOKUP(A234,RUR.POP!$A$1:$BJ$265,62,FALSE)</f>
        <v>6386035</v>
      </c>
      <c r="BP234" t="str">
        <f t="shared" si="28"/>
        <v/>
      </c>
      <c r="BQ234" t="str">
        <f t="shared" si="29"/>
        <v/>
      </c>
      <c r="BR234">
        <f t="shared" si="30"/>
        <v>138.43660333475015</v>
      </c>
      <c r="BS234" t="str">
        <f t="shared" si="31"/>
        <v>Tajikistan</v>
      </c>
      <c r="BU234">
        <f t="shared" si="32"/>
        <v>1104.4590189038138</v>
      </c>
      <c r="BV234">
        <f t="shared" si="33"/>
        <v>55</v>
      </c>
      <c r="BW234">
        <f t="shared" si="34"/>
        <v>2014</v>
      </c>
    </row>
    <row r="235" spans="1:75">
      <c r="A235" t="s">
        <v>66</v>
      </c>
      <c r="B235">
        <f t="shared" si="35"/>
        <v>234</v>
      </c>
      <c r="C235" t="s">
        <v>539</v>
      </c>
      <c r="D235" t="s">
        <v>65</v>
      </c>
      <c r="E235" t="s">
        <v>545</v>
      </c>
      <c r="F235" t="s">
        <v>546</v>
      </c>
      <c r="AH235">
        <v>684.22088444303085</v>
      </c>
      <c r="AI235">
        <v>861.78413376142839</v>
      </c>
      <c r="AJ235">
        <v>838.56657721840963</v>
      </c>
      <c r="AK235">
        <v>865.78965205354905</v>
      </c>
      <c r="AL235">
        <v>846.64615715901925</v>
      </c>
      <c r="AM235">
        <v>820.68427268997652</v>
      </c>
      <c r="AN235">
        <v>792.66846213578867</v>
      </c>
      <c r="AO235">
        <v>622.3710798586286</v>
      </c>
      <c r="AP235">
        <v>589.90561421396001</v>
      </c>
      <c r="AQ235">
        <v>554.9547150767005</v>
      </c>
      <c r="AR235">
        <v>562.57654110717067</v>
      </c>
      <c r="AS235">
        <v>590.39348456633638</v>
      </c>
      <c r="AT235">
        <v>548.72687591365309</v>
      </c>
      <c r="AU235">
        <v>643.17501082686238</v>
      </c>
      <c r="AV235">
        <v>774.47633882663968</v>
      </c>
      <c r="AW235">
        <v>967.90174683861017</v>
      </c>
      <c r="AX235">
        <v>1283.8859770768422</v>
      </c>
      <c r="AY235">
        <v>1453.9171655188193</v>
      </c>
      <c r="AZ235">
        <v>1704.5147502994239</v>
      </c>
      <c r="BA235">
        <v>2136.6681501599119</v>
      </c>
      <c r="BB235">
        <v>2600.3714275778061</v>
      </c>
      <c r="BC235">
        <v>3904.4676746585315</v>
      </c>
      <c r="BD235">
        <v>4036.4592228181755</v>
      </c>
      <c r="BE235">
        <v>4439.2030002175734</v>
      </c>
      <c r="BF235">
        <v>5649.9784856292445</v>
      </c>
      <c r="BG235">
        <v>6675.2629543757484</v>
      </c>
      <c r="BH235">
        <v>7304.4205246298552</v>
      </c>
      <c r="BI235">
        <v>7962.3658243966538</v>
      </c>
      <c r="BJ235">
        <v>6432.6687679242559</v>
      </c>
      <c r="BK235">
        <v>6389.3341427961905</v>
      </c>
      <c r="BN235">
        <f t="shared" si="27"/>
        <v>177</v>
      </c>
      <c r="BO235">
        <f>VLOOKUP(A235,RUR.POP!$A$1:$BJ$265,62,FALSE)</f>
        <v>2808848</v>
      </c>
      <c r="BP235" t="str">
        <f t="shared" si="28"/>
        <v/>
      </c>
      <c r="BQ235" t="str">
        <f t="shared" si="29"/>
        <v/>
      </c>
      <c r="BR235">
        <f t="shared" si="30"/>
        <v>643.17501082686238</v>
      </c>
      <c r="BS235" t="str">
        <f t="shared" si="31"/>
        <v>Turkmenistan</v>
      </c>
      <c r="BU235">
        <f t="shared" si="32"/>
        <v>7962.3658243966538</v>
      </c>
      <c r="BV235">
        <f t="shared" si="33"/>
        <v>55</v>
      </c>
      <c r="BW235">
        <f t="shared" si="34"/>
        <v>2014</v>
      </c>
    </row>
    <row r="236" spans="1:75">
      <c r="A236" t="s">
        <v>64</v>
      </c>
      <c r="B236">
        <f t="shared" si="35"/>
        <v>235</v>
      </c>
      <c r="C236" t="s">
        <v>536</v>
      </c>
      <c r="D236" t="s">
        <v>63</v>
      </c>
      <c r="E236" t="s">
        <v>545</v>
      </c>
      <c r="F236" t="s">
        <v>546</v>
      </c>
      <c r="G236">
        <v>363.58139891313243</v>
      </c>
      <c r="H236">
        <v>375.14515712885782</v>
      </c>
      <c r="I236">
        <v>420.39449707552905</v>
      </c>
      <c r="J236">
        <v>410.28040050936784</v>
      </c>
      <c r="K236">
        <v>443.39769882167076</v>
      </c>
      <c r="L236">
        <v>464.25465458577088</v>
      </c>
      <c r="M236">
        <v>495.90406049511171</v>
      </c>
      <c r="N236">
        <v>493.38980587942353</v>
      </c>
      <c r="O236">
        <v>516.81037895793099</v>
      </c>
      <c r="P236">
        <v>564.01088585205162</v>
      </c>
      <c r="Q236">
        <v>597.06528065555415</v>
      </c>
      <c r="R236">
        <v>649.18035792244086</v>
      </c>
      <c r="S236">
        <v>710.61547339528397</v>
      </c>
      <c r="T236">
        <v>914.66370635711644</v>
      </c>
      <c r="U236">
        <v>1169.9369973037456</v>
      </c>
      <c r="V236">
        <v>1194.4457027319838</v>
      </c>
      <c r="W236">
        <v>1299.7055648559046</v>
      </c>
      <c r="X236">
        <v>1400.6191534728539</v>
      </c>
      <c r="Y236">
        <v>1546.4194100023274</v>
      </c>
      <c r="Z236">
        <v>1804.8570743892415</v>
      </c>
      <c r="AA236">
        <v>2104.3326158295845</v>
      </c>
      <c r="AB236">
        <v>2379.7809748214772</v>
      </c>
      <c r="AC236">
        <v>2165.1369838686446</v>
      </c>
      <c r="AD236">
        <v>1863.4025564255228</v>
      </c>
      <c r="AE236">
        <v>1786.6996287646973</v>
      </c>
      <c r="AF236">
        <v>1803.3322177638825</v>
      </c>
      <c r="AG236">
        <v>1792.1739334791962</v>
      </c>
      <c r="AH236">
        <v>1847.4899964023944</v>
      </c>
      <c r="AI236">
        <v>2074.3410611811591</v>
      </c>
      <c r="AJ236">
        <v>2231.9398361964218</v>
      </c>
      <c r="AK236">
        <v>2560.0167043196216</v>
      </c>
      <c r="AL236">
        <v>3132.4127388758907</v>
      </c>
      <c r="AM236">
        <v>2892.472977111956</v>
      </c>
      <c r="AN236">
        <v>3287.7746570338772</v>
      </c>
      <c r="AO236">
        <v>3710.7899456208238</v>
      </c>
      <c r="AP236">
        <v>3888.742297130269</v>
      </c>
      <c r="AQ236">
        <v>4130.7199351349682</v>
      </c>
      <c r="AR236">
        <v>4453.2963514000994</v>
      </c>
      <c r="AS236">
        <v>4402.2721319665761</v>
      </c>
      <c r="AT236">
        <v>3882.0999805350134</v>
      </c>
      <c r="AU236">
        <v>4225.9791225159015</v>
      </c>
      <c r="AV236">
        <v>4037.6442947716951</v>
      </c>
      <c r="AW236">
        <v>3538.1610496979602</v>
      </c>
      <c r="AX236">
        <v>3589.9129699347141</v>
      </c>
      <c r="AY236">
        <v>4114.1482016139089</v>
      </c>
      <c r="AZ236">
        <v>4949.7743745802554</v>
      </c>
      <c r="BA236">
        <v>5749.5395266838786</v>
      </c>
      <c r="BB236">
        <v>6729.1667907655201</v>
      </c>
      <c r="BC236">
        <v>7761.2990117289273</v>
      </c>
      <c r="BD236">
        <v>7181.8935592910202</v>
      </c>
      <c r="BE236">
        <v>8861.6719862067312</v>
      </c>
      <c r="BF236">
        <v>9983.4552831778074</v>
      </c>
      <c r="BG236">
        <v>9948.4659469658054</v>
      </c>
      <c r="BH236">
        <v>10075.953383763994</v>
      </c>
      <c r="BI236">
        <v>9965.7002183083041</v>
      </c>
      <c r="BJ236">
        <v>8379.7782559445041</v>
      </c>
      <c r="BK236">
        <v>8044.1492837782798</v>
      </c>
      <c r="BN236">
        <f t="shared" si="27"/>
        <v>87</v>
      </c>
      <c r="BO236">
        <f>VLOOKUP(A236,RUR.POP!$A$1:$BJ$265,62,FALSE)</f>
        <v>123811677</v>
      </c>
      <c r="BP236" t="str">
        <f t="shared" si="28"/>
        <v/>
      </c>
      <c r="BQ236" t="str">
        <f t="shared" si="29"/>
        <v/>
      </c>
      <c r="BR236">
        <f t="shared" si="30"/>
        <v>4225.9791225159015</v>
      </c>
      <c r="BS236" t="str">
        <f t="shared" si="31"/>
        <v>Latin America &amp; the Caribbean (IDA &amp; IBRD countries)</v>
      </c>
      <c r="BU236">
        <f t="shared" si="32"/>
        <v>10075.953383763994</v>
      </c>
      <c r="BV236">
        <f t="shared" si="33"/>
        <v>54</v>
      </c>
      <c r="BW236">
        <f t="shared" si="34"/>
        <v>2013</v>
      </c>
    </row>
    <row r="237" spans="1:75">
      <c r="A237" t="s">
        <v>62</v>
      </c>
      <c r="B237">
        <f t="shared" si="35"/>
        <v>236</v>
      </c>
      <c r="C237" t="s">
        <v>539</v>
      </c>
      <c r="D237" t="s">
        <v>61</v>
      </c>
      <c r="E237" t="s">
        <v>545</v>
      </c>
      <c r="F237" t="s">
        <v>546</v>
      </c>
      <c r="AU237">
        <v>422.20863301923913</v>
      </c>
      <c r="AV237">
        <v>506.42498691922185</v>
      </c>
      <c r="AW237">
        <v>480.61050523638136</v>
      </c>
      <c r="AX237">
        <v>471.45658228322361</v>
      </c>
      <c r="AY237">
        <v>467.54382972575445</v>
      </c>
      <c r="AZ237">
        <v>478.33185904505086</v>
      </c>
      <c r="BA237">
        <v>441.53225998716408</v>
      </c>
      <c r="BB237">
        <v>524.89593632890228</v>
      </c>
      <c r="BC237">
        <v>643.71910101937647</v>
      </c>
      <c r="BD237">
        <v>757.31144364439876</v>
      </c>
      <c r="BE237">
        <v>849.86269715597905</v>
      </c>
      <c r="BF237">
        <v>1014.5617897294178</v>
      </c>
      <c r="BG237">
        <v>1117.7772398768975</v>
      </c>
      <c r="BH237">
        <v>1107.7656737866505</v>
      </c>
      <c r="BI237">
        <v>1153.5157080970371</v>
      </c>
      <c r="BJ237">
        <v>1161.7609351341723</v>
      </c>
      <c r="BN237">
        <f t="shared" si="27"/>
        <v>204</v>
      </c>
      <c r="BO237">
        <f>VLOOKUP(A237,RUR.POP!$A$1:$BJ$265,62,FALSE)</f>
        <v>844922</v>
      </c>
      <c r="BP237" t="str">
        <f t="shared" si="28"/>
        <v/>
      </c>
      <c r="BQ237" t="str">
        <f t="shared" si="29"/>
        <v/>
      </c>
      <c r="BR237">
        <f t="shared" si="30"/>
        <v>422.20863301923913</v>
      </c>
      <c r="BS237" t="str">
        <f t="shared" si="31"/>
        <v>Timor-Leste</v>
      </c>
      <c r="BU237">
        <f t="shared" si="32"/>
        <v>1161.7609351341723</v>
      </c>
      <c r="BV237">
        <f t="shared" si="33"/>
        <v>56</v>
      </c>
      <c r="BW237">
        <f t="shared" si="34"/>
        <v>2015</v>
      </c>
    </row>
    <row r="238" spans="1:75">
      <c r="A238" t="s">
        <v>60</v>
      </c>
      <c r="B238">
        <f t="shared" si="35"/>
        <v>237</v>
      </c>
      <c r="C238" t="s">
        <v>536</v>
      </c>
      <c r="D238" t="s">
        <v>59</v>
      </c>
      <c r="E238" t="s">
        <v>545</v>
      </c>
      <c r="F238" t="s">
        <v>546</v>
      </c>
      <c r="AN238">
        <v>1192.7091713746249</v>
      </c>
      <c r="AO238">
        <v>1197.6002969599133</v>
      </c>
      <c r="AP238">
        <v>1337.6647788337591</v>
      </c>
      <c r="AQ238">
        <v>1521.7044183399889</v>
      </c>
      <c r="AR238">
        <v>1531.2531792945661</v>
      </c>
      <c r="AS238">
        <v>1523.379716089808</v>
      </c>
      <c r="AT238">
        <v>1581.1487779960928</v>
      </c>
      <c r="AU238">
        <v>1609.1051259154856</v>
      </c>
      <c r="AV238">
        <v>1637.4329871750563</v>
      </c>
      <c r="AW238">
        <v>1563.3786519019488</v>
      </c>
      <c r="AX238">
        <v>1733.7547999147403</v>
      </c>
      <c r="AY238">
        <v>1952.5534423969211</v>
      </c>
      <c r="AZ238">
        <v>2264.0484906914198</v>
      </c>
      <c r="BA238">
        <v>2586.5692482710065</v>
      </c>
      <c r="BB238">
        <v>3132.7979731193032</v>
      </c>
      <c r="BC238">
        <v>3810.3547499251313</v>
      </c>
      <c r="BD238">
        <v>3599.1241882903855</v>
      </c>
      <c r="BE238">
        <v>4081.2340251826354</v>
      </c>
      <c r="BF238">
        <v>4637.4875806286427</v>
      </c>
      <c r="BG238">
        <v>4814.3966665711359</v>
      </c>
      <c r="BH238">
        <v>4634.991033822168</v>
      </c>
      <c r="BI238">
        <v>4390.4102031567354</v>
      </c>
      <c r="BJ238">
        <v>3946.3766180148095</v>
      </c>
      <c r="BN238">
        <f t="shared" si="27"/>
        <v>137</v>
      </c>
      <c r="BO238">
        <f>VLOOKUP(A238,RUR.POP!$A$1:$BJ$265,62,FALSE)</f>
        <v>145296368</v>
      </c>
      <c r="BP238" t="str">
        <f t="shared" si="28"/>
        <v/>
      </c>
      <c r="BQ238" t="str">
        <f t="shared" si="29"/>
        <v/>
      </c>
      <c r="BR238">
        <f t="shared" si="30"/>
        <v>1609.1051259154856</v>
      </c>
      <c r="BS238" t="str">
        <f t="shared" si="31"/>
        <v>Middle East &amp; North Africa (IDA &amp; IBRD countries)</v>
      </c>
      <c r="BU238">
        <f t="shared" si="32"/>
        <v>4814.3966665711359</v>
      </c>
      <c r="BV238">
        <f t="shared" si="33"/>
        <v>53</v>
      </c>
      <c r="BW238">
        <f t="shared" si="34"/>
        <v>2012</v>
      </c>
    </row>
    <row r="239" spans="1:75">
      <c r="A239" t="s">
        <v>58</v>
      </c>
      <c r="B239">
        <f t="shared" si="35"/>
        <v>238</v>
      </c>
      <c r="C239" t="s">
        <v>539</v>
      </c>
      <c r="D239" t="s">
        <v>57</v>
      </c>
      <c r="E239" t="s">
        <v>545</v>
      </c>
      <c r="F239" t="s">
        <v>546</v>
      </c>
      <c r="V239">
        <v>367.93975777743054</v>
      </c>
      <c r="W239">
        <v>336.52740450841839</v>
      </c>
      <c r="X239">
        <v>378.08724614745995</v>
      </c>
      <c r="Y239">
        <v>454.96554082788288</v>
      </c>
      <c r="Z239">
        <v>483.93284953491263</v>
      </c>
      <c r="AA239">
        <v>572.64590225584186</v>
      </c>
      <c r="AB239">
        <v>666.02477534449304</v>
      </c>
      <c r="AC239">
        <v>662.5480201012216</v>
      </c>
      <c r="AD239">
        <v>649.04945895412322</v>
      </c>
      <c r="AE239">
        <v>684.6439178775554</v>
      </c>
      <c r="AF239">
        <v>639.24157093948327</v>
      </c>
      <c r="AG239">
        <v>724.37044574829531</v>
      </c>
      <c r="AH239">
        <v>865.26459415471072</v>
      </c>
      <c r="AI239">
        <v>1126.657307903934</v>
      </c>
      <c r="AJ239">
        <v>1120.2567707033106</v>
      </c>
      <c r="AK239">
        <v>1193.4865067565281</v>
      </c>
      <c r="AL239">
        <v>1386.7301086387822</v>
      </c>
      <c r="AM239">
        <v>1435.3092333717698</v>
      </c>
      <c r="AN239">
        <v>1447.9725272161725</v>
      </c>
      <c r="AO239">
        <v>2022.0168735084312</v>
      </c>
      <c r="AP239">
        <v>2108.1957401134337</v>
      </c>
      <c r="AQ239">
        <v>2278.5705994144923</v>
      </c>
      <c r="AR239">
        <v>2193.3845919228702</v>
      </c>
      <c r="AS239">
        <v>1942.5232647247115</v>
      </c>
      <c r="AT239">
        <v>2015.4181704241985</v>
      </c>
      <c r="AU239">
        <v>2063.2072363974212</v>
      </c>
      <c r="AV239">
        <v>1837.9773906899761</v>
      </c>
      <c r="AW239">
        <v>1842.4044210298191</v>
      </c>
      <c r="AX239">
        <v>2029.7147180961758</v>
      </c>
      <c r="AY239">
        <v>2284.3078580164806</v>
      </c>
      <c r="AZ239">
        <v>2594.7499898598539</v>
      </c>
      <c r="BA239">
        <v>2892.5226629236035</v>
      </c>
      <c r="BB239">
        <v>2932.3158833613838</v>
      </c>
      <c r="BC239">
        <v>3392.6474304065191</v>
      </c>
      <c r="BD239">
        <v>3070.8465632830689</v>
      </c>
      <c r="BE239">
        <v>3547.5909749890493</v>
      </c>
      <c r="BF239">
        <v>4045.0188664300085</v>
      </c>
      <c r="BG239">
        <v>4501.5424624105226</v>
      </c>
      <c r="BH239">
        <v>4266.5571739496099</v>
      </c>
      <c r="BI239">
        <v>4192.3497578476854</v>
      </c>
      <c r="BJ239">
        <v>4093.7753866335579</v>
      </c>
      <c r="BK239">
        <v>3688.8746359459346</v>
      </c>
      <c r="BN239">
        <f t="shared" si="27"/>
        <v>116</v>
      </c>
      <c r="BO239">
        <f>VLOOKUP(A239,RUR.POP!$A$1:$BJ$265,62,FALSE)</f>
        <v>81626</v>
      </c>
      <c r="BP239" t="str">
        <f t="shared" si="28"/>
        <v/>
      </c>
      <c r="BQ239" t="str">
        <f t="shared" si="29"/>
        <v/>
      </c>
      <c r="BR239">
        <f t="shared" si="30"/>
        <v>2063.2072363974212</v>
      </c>
      <c r="BS239" t="str">
        <f t="shared" si="31"/>
        <v>Tonga</v>
      </c>
      <c r="BU239">
        <f t="shared" si="32"/>
        <v>4501.5424624105226</v>
      </c>
      <c r="BV239">
        <f t="shared" si="33"/>
        <v>53</v>
      </c>
      <c r="BW239">
        <f t="shared" si="34"/>
        <v>2012</v>
      </c>
    </row>
    <row r="240" spans="1:75">
      <c r="A240" t="s">
        <v>56</v>
      </c>
      <c r="B240">
        <f t="shared" si="35"/>
        <v>239</v>
      </c>
      <c r="C240" t="s">
        <v>536</v>
      </c>
      <c r="D240" t="s">
        <v>55</v>
      </c>
      <c r="E240" t="s">
        <v>545</v>
      </c>
      <c r="F240" t="s">
        <v>546</v>
      </c>
      <c r="G240">
        <v>81.376755545926301</v>
      </c>
      <c r="H240">
        <v>85.005954235360491</v>
      </c>
      <c r="I240">
        <v>88.800565956255625</v>
      </c>
      <c r="J240">
        <v>97.746048676445426</v>
      </c>
      <c r="K240">
        <v>109.50378640090227</v>
      </c>
      <c r="L240">
        <v>115.11827072473298</v>
      </c>
      <c r="M240">
        <v>94.668425061571952</v>
      </c>
      <c r="N240">
        <v>101.91098145295898</v>
      </c>
      <c r="O240">
        <v>104.5759314752021</v>
      </c>
      <c r="P240">
        <v>112.23699574004662</v>
      </c>
      <c r="Q240">
        <v>118.86535081015798</v>
      </c>
      <c r="R240">
        <v>123.49507666071577</v>
      </c>
      <c r="S240">
        <v>121.24047653947945</v>
      </c>
      <c r="T240">
        <v>135.48342439736513</v>
      </c>
      <c r="U240">
        <v>160.39109274465977</v>
      </c>
      <c r="V240">
        <v>168.16868825375224</v>
      </c>
      <c r="W240">
        <v>160.29989987487687</v>
      </c>
      <c r="X240">
        <v>181.01559543391741</v>
      </c>
      <c r="Y240">
        <v>201.16186784371152</v>
      </c>
      <c r="Z240">
        <v>220.02621272535472</v>
      </c>
      <c r="AA240">
        <v>259.0457437300517</v>
      </c>
      <c r="AB240">
        <v>268.22385113616332</v>
      </c>
      <c r="AC240">
        <v>270.99269287246386</v>
      </c>
      <c r="AD240">
        <v>280.0955832625246</v>
      </c>
      <c r="AE240">
        <v>272.40066311687633</v>
      </c>
      <c r="AF240">
        <v>289.3783266607291</v>
      </c>
      <c r="AG240">
        <v>299.47035176911982</v>
      </c>
      <c r="AH240">
        <v>324.99478801717953</v>
      </c>
      <c r="AI240">
        <v>341.47373602085037</v>
      </c>
      <c r="AJ240">
        <v>337.04161452191988</v>
      </c>
      <c r="AK240">
        <v>354.90683026737099</v>
      </c>
      <c r="AL240">
        <v>308.96295126955988</v>
      </c>
      <c r="AM240">
        <v>321.06412909583088</v>
      </c>
      <c r="AN240">
        <v>311.35051324594087</v>
      </c>
      <c r="AO240">
        <v>345.78157714908588</v>
      </c>
      <c r="AP240">
        <v>376.40939349549728</v>
      </c>
      <c r="AQ240">
        <v>403.65581796082006</v>
      </c>
      <c r="AR240">
        <v>415.19722369958765</v>
      </c>
      <c r="AS240">
        <v>413.00864377425171</v>
      </c>
      <c r="AT240">
        <v>434.18471642130561</v>
      </c>
      <c r="AU240">
        <v>443.38584080449135</v>
      </c>
      <c r="AV240">
        <v>446.76417415028516</v>
      </c>
      <c r="AW240">
        <v>461.40728173396519</v>
      </c>
      <c r="AX240">
        <v>529.44392092632688</v>
      </c>
      <c r="AY240">
        <v>603.49679856137732</v>
      </c>
      <c r="AZ240">
        <v>680.05420727963929</v>
      </c>
      <c r="BA240">
        <v>765.32664562681043</v>
      </c>
      <c r="BB240">
        <v>953.79103178644107</v>
      </c>
      <c r="BC240">
        <v>956.59311214063257</v>
      </c>
      <c r="BD240">
        <v>1035.9741660087504</v>
      </c>
      <c r="BE240">
        <v>1252.1246200638786</v>
      </c>
      <c r="BF240">
        <v>1373.6494251610429</v>
      </c>
      <c r="BG240">
        <v>1370.3460037542791</v>
      </c>
      <c r="BH240">
        <v>1386.5424219425699</v>
      </c>
      <c r="BI240">
        <v>1496.7137657207786</v>
      </c>
      <c r="BJ240">
        <v>1550.8632499872469</v>
      </c>
      <c r="BK240">
        <v>1639.712259005159</v>
      </c>
      <c r="BN240">
        <f t="shared" si="27"/>
        <v>201</v>
      </c>
      <c r="BO240">
        <f>VLOOKUP(A240,RUR.POP!$A$1:$BJ$265,62,FALSE)</f>
        <v>1175414395</v>
      </c>
      <c r="BP240" t="str">
        <f t="shared" si="28"/>
        <v/>
      </c>
      <c r="BQ240" t="str">
        <f t="shared" si="29"/>
        <v/>
      </c>
      <c r="BR240">
        <f t="shared" si="30"/>
        <v>443.38584080449135</v>
      </c>
      <c r="BS240" t="str">
        <f t="shared" si="31"/>
        <v>South Asia (IDA &amp; IBRD)</v>
      </c>
      <c r="BU240">
        <f t="shared" si="32"/>
        <v>1639.712259005159</v>
      </c>
      <c r="BV240">
        <f t="shared" si="33"/>
        <v>57</v>
      </c>
      <c r="BW240">
        <f t="shared" si="34"/>
        <v>2016</v>
      </c>
    </row>
    <row r="241" spans="1:75">
      <c r="A241" t="s">
        <v>54</v>
      </c>
      <c r="B241">
        <f t="shared" si="35"/>
        <v>240</v>
      </c>
      <c r="C241" t="s">
        <v>536</v>
      </c>
      <c r="D241" t="s">
        <v>53</v>
      </c>
      <c r="E241" t="s">
        <v>545</v>
      </c>
      <c r="F241" t="s">
        <v>546</v>
      </c>
      <c r="G241">
        <v>132.96490351061789</v>
      </c>
      <c r="H241">
        <v>134.91213942948482</v>
      </c>
      <c r="I241">
        <v>142.79417616840149</v>
      </c>
      <c r="J241">
        <v>159.83502511349874</v>
      </c>
      <c r="K241">
        <v>152.18844434194017</v>
      </c>
      <c r="L241">
        <v>165.44159293253969</v>
      </c>
      <c r="M241">
        <v>174.21523250198561</v>
      </c>
      <c r="N241">
        <v>167.91399700936802</v>
      </c>
      <c r="O241">
        <v>175.10329255004726</v>
      </c>
      <c r="P241">
        <v>195.67852525615859</v>
      </c>
      <c r="Q241">
        <v>224.34408065027364</v>
      </c>
      <c r="R241">
        <v>222.35799899764319</v>
      </c>
      <c r="S241">
        <v>243.96791679135356</v>
      </c>
      <c r="T241">
        <v>303.60482136036114</v>
      </c>
      <c r="U241">
        <v>387.25671261760078</v>
      </c>
      <c r="V241">
        <v>414.35552635544133</v>
      </c>
      <c r="W241">
        <v>437.60396145545809</v>
      </c>
      <c r="X241">
        <v>469.03606439712217</v>
      </c>
      <c r="Y241">
        <v>503.89222922395061</v>
      </c>
      <c r="Z241">
        <v>589.56529351208985</v>
      </c>
      <c r="AA241">
        <v>719.54105759504716</v>
      </c>
      <c r="AB241">
        <v>705.40987474918268</v>
      </c>
      <c r="AC241">
        <v>640.4232243189399</v>
      </c>
      <c r="AD241">
        <v>579.43195121013378</v>
      </c>
      <c r="AE241">
        <v>536.16412639750081</v>
      </c>
      <c r="AF241">
        <v>485.63453266954758</v>
      </c>
      <c r="AG241">
        <v>523.16541269709489</v>
      </c>
      <c r="AH241">
        <v>599.32902615477576</v>
      </c>
      <c r="AI241">
        <v>612.97731011635915</v>
      </c>
      <c r="AJ241">
        <v>623.5852178446886</v>
      </c>
      <c r="AK241">
        <v>607.34327699660207</v>
      </c>
      <c r="AL241">
        <v>608.74869405852655</v>
      </c>
      <c r="AM241">
        <v>582.31898028968874</v>
      </c>
      <c r="AN241">
        <v>537.91263888180845</v>
      </c>
      <c r="AO241">
        <v>510.67095015834849</v>
      </c>
      <c r="AP241">
        <v>575.17207160433657</v>
      </c>
      <c r="AQ241">
        <v>579.22729803626657</v>
      </c>
      <c r="AR241">
        <v>583.4792889182163</v>
      </c>
      <c r="AS241">
        <v>536.06469872967239</v>
      </c>
      <c r="AT241">
        <v>526.15433053385311</v>
      </c>
      <c r="AU241">
        <v>549.39096305071712</v>
      </c>
      <c r="AV241">
        <v>498.22821042389643</v>
      </c>
      <c r="AW241">
        <v>520.0356542978742</v>
      </c>
      <c r="AX241">
        <v>646.96679350310808</v>
      </c>
      <c r="AY241">
        <v>783.31318137352764</v>
      </c>
      <c r="AZ241">
        <v>896.78427959480905</v>
      </c>
      <c r="BA241">
        <v>1019.7742510844915</v>
      </c>
      <c r="BB241">
        <v>1154.4710898538067</v>
      </c>
      <c r="BC241">
        <v>1282.6622134872905</v>
      </c>
      <c r="BD241">
        <v>1198.0947057432652</v>
      </c>
      <c r="BE241">
        <v>1551.9670623926422</v>
      </c>
      <c r="BF241">
        <v>1700.1372720500826</v>
      </c>
      <c r="BG241">
        <v>1735.3858645622845</v>
      </c>
      <c r="BH241">
        <v>1777.8074848412928</v>
      </c>
      <c r="BI241">
        <v>1813.8343398397678</v>
      </c>
      <c r="BJ241">
        <v>1592.2444265963604</v>
      </c>
      <c r="BK241">
        <v>1449.9973575631616</v>
      </c>
      <c r="BN241">
        <f t="shared" si="27"/>
        <v>188</v>
      </c>
      <c r="BO241">
        <f>VLOOKUP(A241,RUR.POP!$A$1:$BJ$265,62,FALSE)</f>
        <v>637759915</v>
      </c>
      <c r="BP241" t="str">
        <f t="shared" si="28"/>
        <v/>
      </c>
      <c r="BQ241" t="str">
        <f t="shared" si="29"/>
        <v/>
      </c>
      <c r="BR241">
        <f t="shared" si="30"/>
        <v>549.39096305071712</v>
      </c>
      <c r="BS241" t="str">
        <f t="shared" si="31"/>
        <v>Sub-Saharan Africa (IDA &amp; IBRD countries)</v>
      </c>
      <c r="BU241">
        <f t="shared" si="32"/>
        <v>1813.8343398397678</v>
      </c>
      <c r="BV241">
        <f t="shared" si="33"/>
        <v>55</v>
      </c>
      <c r="BW241">
        <f t="shared" si="34"/>
        <v>2014</v>
      </c>
    </row>
    <row r="242" spans="1:75">
      <c r="A242" t="s">
        <v>52</v>
      </c>
      <c r="B242">
        <f t="shared" si="35"/>
        <v>241</v>
      </c>
      <c r="C242" t="s">
        <v>539</v>
      </c>
      <c r="D242" t="s">
        <v>51</v>
      </c>
      <c r="E242" t="s">
        <v>545</v>
      </c>
      <c r="F242" t="s">
        <v>546</v>
      </c>
      <c r="G242">
        <v>631.32985937063313</v>
      </c>
      <c r="H242">
        <v>675.97440216394853</v>
      </c>
      <c r="I242">
        <v>703.75342160377875</v>
      </c>
      <c r="J242">
        <v>759.86884267609344</v>
      </c>
      <c r="K242">
        <v>788.1247322855944</v>
      </c>
      <c r="L242">
        <v>807.27218138871888</v>
      </c>
      <c r="M242">
        <v>786.75212010002201</v>
      </c>
      <c r="N242">
        <v>822.95503556327765</v>
      </c>
      <c r="O242">
        <v>814.73539617034612</v>
      </c>
      <c r="P242">
        <v>830.83825950473863</v>
      </c>
      <c r="Q242">
        <v>868.76964205866216</v>
      </c>
      <c r="R242">
        <v>937.66854601090165</v>
      </c>
      <c r="S242">
        <v>1118.339209432381</v>
      </c>
      <c r="T242">
        <v>1331.9866831429952</v>
      </c>
      <c r="U242">
        <v>2048.0675565112087</v>
      </c>
      <c r="V242">
        <v>2414.9201406323418</v>
      </c>
      <c r="W242">
        <v>2437.8599726144316</v>
      </c>
      <c r="X242">
        <v>3018.6424251983553</v>
      </c>
      <c r="Y242">
        <v>3379.4510834987168</v>
      </c>
      <c r="Z242">
        <v>4304.5342461012979</v>
      </c>
      <c r="AA242">
        <v>5745.6807959890957</v>
      </c>
      <c r="AB242">
        <v>6341.7035808914325</v>
      </c>
      <c r="AC242">
        <v>7264.2662499892176</v>
      </c>
      <c r="AD242">
        <v>6818.2257288289202</v>
      </c>
      <c r="AE242">
        <v>6712.0506131231286</v>
      </c>
      <c r="AF242">
        <v>6299.2074383283498</v>
      </c>
      <c r="AG242">
        <v>4049.1874458485695</v>
      </c>
      <c r="AH242">
        <v>4014.0471197817501</v>
      </c>
      <c r="AI242">
        <v>3732.1588501791966</v>
      </c>
      <c r="AJ242">
        <v>3562.1072288694122</v>
      </c>
      <c r="AK242">
        <v>4147.6389229887882</v>
      </c>
      <c r="AL242">
        <v>4315.6969448526934</v>
      </c>
      <c r="AM242">
        <v>4395.644512771828</v>
      </c>
      <c r="AN242">
        <v>3752.3804642531022</v>
      </c>
      <c r="AO242">
        <v>3956.7580887538329</v>
      </c>
      <c r="AP242">
        <v>4246.38240385467</v>
      </c>
      <c r="AQ242">
        <v>4577.0045283129584</v>
      </c>
      <c r="AR242">
        <v>4551.3218535088217</v>
      </c>
      <c r="AS242">
        <v>4786.9253697826216</v>
      </c>
      <c r="AT242">
        <v>5383.5524269198813</v>
      </c>
      <c r="AU242">
        <v>6430.9472619211083</v>
      </c>
      <c r="AV242">
        <v>6935.7214506052078</v>
      </c>
      <c r="AW242">
        <v>7049.6266119496886</v>
      </c>
      <c r="AX242">
        <v>8804.5186659638985</v>
      </c>
      <c r="AY242">
        <v>10290.519143638416</v>
      </c>
      <c r="AZ242">
        <v>12323.127053788832</v>
      </c>
      <c r="BA242">
        <v>14095.963366587916</v>
      </c>
      <c r="BB242">
        <v>16530.180442014578</v>
      </c>
      <c r="BC242">
        <v>21188.11856587699</v>
      </c>
      <c r="BD242">
        <v>14508.879604994492</v>
      </c>
      <c r="BE242">
        <v>16683.945784356765</v>
      </c>
      <c r="BF242">
        <v>19053.970671973129</v>
      </c>
      <c r="BG242">
        <v>19152.05300676309</v>
      </c>
      <c r="BH242">
        <v>19607.832832904343</v>
      </c>
      <c r="BI242">
        <v>19325.242827734422</v>
      </c>
      <c r="BJ242">
        <v>17321.833731782572</v>
      </c>
      <c r="BK242">
        <v>15377.098805566487</v>
      </c>
      <c r="BN242">
        <f t="shared" si="27"/>
        <v>69</v>
      </c>
      <c r="BO242">
        <f>VLOOKUP(A242,RUR.POP!$A$1:$BJ$265,62,FALSE)</f>
        <v>1250960</v>
      </c>
      <c r="BP242" t="str">
        <f t="shared" si="28"/>
        <v/>
      </c>
      <c r="BQ242" t="str">
        <f t="shared" si="29"/>
        <v/>
      </c>
      <c r="BR242">
        <f t="shared" si="30"/>
        <v>6430.9472619211083</v>
      </c>
      <c r="BS242" t="str">
        <f t="shared" si="31"/>
        <v>Trinidad and Tobago</v>
      </c>
      <c r="BU242">
        <f t="shared" si="32"/>
        <v>21188.11856587699</v>
      </c>
      <c r="BV242">
        <f t="shared" si="33"/>
        <v>49</v>
      </c>
      <c r="BW242">
        <f t="shared" si="34"/>
        <v>2008</v>
      </c>
    </row>
    <row r="243" spans="1:75">
      <c r="A243" t="s">
        <v>50</v>
      </c>
      <c r="B243">
        <f t="shared" si="35"/>
        <v>242</v>
      </c>
      <c r="C243" t="s">
        <v>539</v>
      </c>
      <c r="D243" t="s">
        <v>49</v>
      </c>
      <c r="E243" t="s">
        <v>545</v>
      </c>
      <c r="F243" t="s">
        <v>546</v>
      </c>
      <c r="L243">
        <v>218.03601866607065</v>
      </c>
      <c r="M243">
        <v>224.42662001549732</v>
      </c>
      <c r="N243">
        <v>229.16837600644493</v>
      </c>
      <c r="O243">
        <v>250.85187410237327</v>
      </c>
      <c r="P243">
        <v>260.57876633404294</v>
      </c>
      <c r="Q243">
        <v>284.41209162800772</v>
      </c>
      <c r="R243">
        <v>325.79117111596935</v>
      </c>
      <c r="S243">
        <v>423.15994783167304</v>
      </c>
      <c r="T243">
        <v>505.20039410562953</v>
      </c>
      <c r="U243">
        <v>641.59308456601502</v>
      </c>
      <c r="V243">
        <v>765.79015809785233</v>
      </c>
      <c r="W243">
        <v>779.67626399783239</v>
      </c>
      <c r="X243">
        <v>863.79016510279257</v>
      </c>
      <c r="Y243">
        <v>985.65349837754115</v>
      </c>
      <c r="Z243">
        <v>1158.4119739855494</v>
      </c>
      <c r="AA243">
        <v>1373.1006668263444</v>
      </c>
      <c r="AB243">
        <v>1287.7742798569193</v>
      </c>
      <c r="AC243">
        <v>1207.8182587636263</v>
      </c>
      <c r="AD243">
        <v>1204.8644300177546</v>
      </c>
      <c r="AE243">
        <v>1158.1032817271737</v>
      </c>
      <c r="AF243">
        <v>1148.638100394496</v>
      </c>
      <c r="AG243">
        <v>1200.8560624541108</v>
      </c>
      <c r="AH243">
        <v>1260.5240633306541</v>
      </c>
      <c r="AI243">
        <v>1282.6456749827889</v>
      </c>
      <c r="AJ243">
        <v>1254.7709027122664</v>
      </c>
      <c r="AK243">
        <v>1492.8788092088487</v>
      </c>
      <c r="AL243">
        <v>1553.2517743236322</v>
      </c>
      <c r="AM243">
        <v>1801.3345339443938</v>
      </c>
      <c r="AN243">
        <v>1662.9633635036682</v>
      </c>
      <c r="AO243">
        <v>1745.3576586772888</v>
      </c>
      <c r="AP243">
        <v>1978.3767894189307</v>
      </c>
      <c r="AQ243">
        <v>2116.1672955834706</v>
      </c>
      <c r="AR243">
        <v>2210.7869129164433</v>
      </c>
      <c r="AS243">
        <v>2295.2379879581622</v>
      </c>
      <c r="AT243">
        <v>2389.0360360683389</v>
      </c>
      <c r="AU243">
        <v>2213.914088103721</v>
      </c>
      <c r="AV243">
        <v>2254.9331255358038</v>
      </c>
      <c r="AW243">
        <v>2346.0593695137718</v>
      </c>
      <c r="AX243">
        <v>2761.9692491585579</v>
      </c>
      <c r="AY243">
        <v>3112.8350292136161</v>
      </c>
      <c r="AZ243">
        <v>3194.562242582434</v>
      </c>
      <c r="BA243">
        <v>3371.7123099588039</v>
      </c>
      <c r="BB243">
        <v>3778.1841714100874</v>
      </c>
      <c r="BC243">
        <v>4310.0930263081527</v>
      </c>
      <c r="BD243">
        <v>4129.9773347651599</v>
      </c>
      <c r="BE243">
        <v>4140.1517698059015</v>
      </c>
      <c r="BF243">
        <v>4256.9127898127053</v>
      </c>
      <c r="BG243">
        <v>4137.5540214833554</v>
      </c>
      <c r="BH243">
        <v>4199.4702531295661</v>
      </c>
      <c r="BI243">
        <v>4271.681702376397</v>
      </c>
      <c r="BJ243">
        <v>3828.0915890188426</v>
      </c>
      <c r="BK243">
        <v>3688.6463746807794</v>
      </c>
      <c r="BN243">
        <f t="shared" si="27"/>
        <v>111</v>
      </c>
      <c r="BO243">
        <f>VLOOKUP(A243,RUR.POP!$A$1:$BJ$265,62,FALSE)</f>
        <v>3757712</v>
      </c>
      <c r="BP243" t="str">
        <f t="shared" si="28"/>
        <v/>
      </c>
      <c r="BQ243" t="str">
        <f t="shared" si="29"/>
        <v/>
      </c>
      <c r="BR243">
        <f t="shared" si="30"/>
        <v>2213.914088103721</v>
      </c>
      <c r="BS243" t="str">
        <f t="shared" si="31"/>
        <v>Tunisia</v>
      </c>
      <c r="BU243">
        <f t="shared" si="32"/>
        <v>4310.0930263081527</v>
      </c>
      <c r="BV243">
        <f t="shared" si="33"/>
        <v>49</v>
      </c>
      <c r="BW243">
        <f t="shared" si="34"/>
        <v>2008</v>
      </c>
    </row>
    <row r="244" spans="1:75">
      <c r="A244" t="s">
        <v>6</v>
      </c>
      <c r="B244">
        <f t="shared" si="35"/>
        <v>243</v>
      </c>
      <c r="C244" t="s">
        <v>539</v>
      </c>
      <c r="D244" t="s">
        <v>48</v>
      </c>
      <c r="E244" t="s">
        <v>545</v>
      </c>
      <c r="F244" t="s">
        <v>546</v>
      </c>
      <c r="G244">
        <v>509.42411175481431</v>
      </c>
      <c r="H244">
        <v>285.01270894170176</v>
      </c>
      <c r="I244">
        <v>309.44690335269917</v>
      </c>
      <c r="J244">
        <v>350.66322267222245</v>
      </c>
      <c r="K244">
        <v>369.58378634900623</v>
      </c>
      <c r="L244">
        <v>385.64097574915559</v>
      </c>
      <c r="M244">
        <v>445.25049146318349</v>
      </c>
      <c r="N244">
        <v>482.37839397204357</v>
      </c>
      <c r="O244">
        <v>526.21399673903682</v>
      </c>
      <c r="P244">
        <v>571.61827374746281</v>
      </c>
      <c r="Q244">
        <v>489.9307750379113</v>
      </c>
      <c r="R244">
        <v>455.10530414297142</v>
      </c>
      <c r="S244">
        <v>558.42156398470843</v>
      </c>
      <c r="T244">
        <v>686.49063437320274</v>
      </c>
      <c r="U244">
        <v>927.80011041454816</v>
      </c>
      <c r="V244">
        <v>1136.3766954523364</v>
      </c>
      <c r="W244">
        <v>1275.9581611801377</v>
      </c>
      <c r="X244">
        <v>1427.3732533521757</v>
      </c>
      <c r="Y244">
        <v>1549.6461278018614</v>
      </c>
      <c r="Z244">
        <v>2079.2227839049369</v>
      </c>
      <c r="AA244">
        <v>1564.2489799302541</v>
      </c>
      <c r="AB244">
        <v>1579.075708844387</v>
      </c>
      <c r="AC244">
        <v>1402.4080808489607</v>
      </c>
      <c r="AD244">
        <v>1310.2569878072329</v>
      </c>
      <c r="AE244">
        <v>1246.8258415663743</v>
      </c>
      <c r="AF244">
        <v>1368.4029056811705</v>
      </c>
      <c r="AG244">
        <v>1510.6780889164206</v>
      </c>
      <c r="AH244">
        <v>1705.8961203823465</v>
      </c>
      <c r="AI244">
        <v>1745.3669388251747</v>
      </c>
      <c r="AJ244">
        <v>2021.8614373591747</v>
      </c>
      <c r="AK244">
        <v>2794.3535513265265</v>
      </c>
      <c r="AL244">
        <v>2735.7108072737906</v>
      </c>
      <c r="AM244">
        <v>2842.3735982974108</v>
      </c>
      <c r="AN244">
        <v>3180.1920110790297</v>
      </c>
      <c r="AO244">
        <v>2270.3403622467076</v>
      </c>
      <c r="AP244">
        <v>2897.8702075622518</v>
      </c>
      <c r="AQ244">
        <v>3053.9508281436988</v>
      </c>
      <c r="AR244">
        <v>3144.3894530729526</v>
      </c>
      <c r="AS244">
        <v>4496.5031694969584</v>
      </c>
      <c r="AT244">
        <v>4108.1278779256627</v>
      </c>
      <c r="AU244">
        <v>4316.5538945602211</v>
      </c>
      <c r="AV244">
        <v>3119.6371055675449</v>
      </c>
      <c r="AW244">
        <v>3660.0050701146715</v>
      </c>
      <c r="AX244">
        <v>4718.5012913441733</v>
      </c>
      <c r="AY244">
        <v>6040.7295299573379</v>
      </c>
      <c r="AZ244">
        <v>7384.354661289799</v>
      </c>
      <c r="BA244">
        <v>8034.8691612411913</v>
      </c>
      <c r="BB244">
        <v>9709.4902459625264</v>
      </c>
      <c r="BC244">
        <v>10850.689750750347</v>
      </c>
      <c r="BD244">
        <v>9036.4999106511059</v>
      </c>
      <c r="BE244">
        <v>10672.056925664165</v>
      </c>
      <c r="BF244">
        <v>11341.13394929256</v>
      </c>
      <c r="BG244">
        <v>11720.308426945265</v>
      </c>
      <c r="BH244">
        <v>12542.93565142127</v>
      </c>
      <c r="BI244">
        <v>12127.225215079789</v>
      </c>
      <c r="BJ244">
        <v>10979.525691415898</v>
      </c>
      <c r="BK244">
        <v>10787.609339043962</v>
      </c>
      <c r="BN244">
        <f t="shared" si="27"/>
        <v>84</v>
      </c>
      <c r="BO244">
        <f>VLOOKUP(A244,RUR.POP!$A$1:$BJ$265,62,FALSE)</f>
        <v>20763080</v>
      </c>
      <c r="BP244">
        <f t="shared" si="28"/>
        <v>84</v>
      </c>
      <c r="BQ244">
        <f t="shared" si="29"/>
        <v>4</v>
      </c>
      <c r="BR244">
        <f t="shared" si="30"/>
        <v>4316.5538945602211</v>
      </c>
      <c r="BS244" t="str">
        <f t="shared" si="31"/>
        <v>Turkey</v>
      </c>
      <c r="BU244">
        <f t="shared" si="32"/>
        <v>12542.93565142127</v>
      </c>
      <c r="BV244">
        <f t="shared" si="33"/>
        <v>54</v>
      </c>
      <c r="BW244">
        <f t="shared" si="34"/>
        <v>2013</v>
      </c>
    </row>
    <row r="245" spans="1:75">
      <c r="A245" t="s">
        <v>47</v>
      </c>
      <c r="B245">
        <f t="shared" si="35"/>
        <v>244</v>
      </c>
      <c r="C245" t="s">
        <v>539</v>
      </c>
      <c r="D245" t="s">
        <v>46</v>
      </c>
      <c r="E245" t="s">
        <v>545</v>
      </c>
      <c r="F245" t="s">
        <v>546</v>
      </c>
      <c r="AK245">
        <v>980.16747086784915</v>
      </c>
      <c r="AL245">
        <v>1034.4820406156766</v>
      </c>
      <c r="AM245">
        <v>1069.595945900795</v>
      </c>
      <c r="AN245">
        <v>1051.8526598838325</v>
      </c>
      <c r="AO245">
        <v>1184.6382545475838</v>
      </c>
      <c r="AP245">
        <v>1194.576938737976</v>
      </c>
      <c r="AQ245">
        <v>1332.6324796996043</v>
      </c>
      <c r="AR245">
        <v>1369.0746413203162</v>
      </c>
      <c r="AS245">
        <v>1370.904026268086</v>
      </c>
      <c r="AT245">
        <v>1464.6485934593684</v>
      </c>
      <c r="AU245">
        <v>1458.81709661282</v>
      </c>
      <c r="AV245">
        <v>1387.3575427592489</v>
      </c>
      <c r="AW245">
        <v>1603.6319918015949</v>
      </c>
      <c r="AX245">
        <v>1866.5996252139137</v>
      </c>
      <c r="AY245">
        <v>2176.5647470779618</v>
      </c>
      <c r="AZ245">
        <v>2178.0292104026266</v>
      </c>
      <c r="BA245">
        <v>2259.333278660662</v>
      </c>
      <c r="BB245">
        <v>2638.9118448968125</v>
      </c>
      <c r="BC245">
        <v>2929.4216404047334</v>
      </c>
      <c r="BD245">
        <v>2595.6399075904687</v>
      </c>
      <c r="BE245">
        <v>3021.8895281014743</v>
      </c>
      <c r="BF245">
        <v>3698.9100962883176</v>
      </c>
      <c r="BG245">
        <v>3718.0187107708334</v>
      </c>
      <c r="BH245">
        <v>3542.1350890901717</v>
      </c>
      <c r="BI245">
        <v>3415.8131575431444</v>
      </c>
      <c r="BJ245">
        <v>2970.0279738400923</v>
      </c>
      <c r="BK245">
        <v>3083.615250886191</v>
      </c>
      <c r="BN245">
        <f t="shared" si="27"/>
        <v>144</v>
      </c>
      <c r="BO245">
        <f>VLOOKUP(A245,RUR.POP!$A$1:$BJ$265,62,FALSE)</f>
        <v>4370</v>
      </c>
      <c r="BP245" t="str">
        <f t="shared" si="28"/>
        <v/>
      </c>
      <c r="BQ245" t="str">
        <f t="shared" si="29"/>
        <v/>
      </c>
      <c r="BR245">
        <f t="shared" si="30"/>
        <v>1458.81709661282</v>
      </c>
      <c r="BS245" t="str">
        <f t="shared" si="31"/>
        <v>Tuvalu</v>
      </c>
      <c r="BU245">
        <f t="shared" si="32"/>
        <v>3718.0187107708334</v>
      </c>
      <c r="BV245">
        <f t="shared" si="33"/>
        <v>53</v>
      </c>
      <c r="BW245">
        <f t="shared" si="34"/>
        <v>2012</v>
      </c>
    </row>
    <row r="246" spans="1:75">
      <c r="A246" t="s">
        <v>45</v>
      </c>
      <c r="B246">
        <f t="shared" si="35"/>
        <v>245</v>
      </c>
      <c r="C246" t="s">
        <v>539</v>
      </c>
      <c r="D246" t="s">
        <v>44</v>
      </c>
      <c r="E246" t="s">
        <v>545</v>
      </c>
      <c r="F246" t="s">
        <v>546</v>
      </c>
      <c r="AI246">
        <v>219.371819521389</v>
      </c>
      <c r="AJ246">
        <v>184.339684180289</v>
      </c>
      <c r="AK246">
        <v>172.04479844897301</v>
      </c>
      <c r="AL246">
        <v>193.740095150488</v>
      </c>
      <c r="AM246">
        <v>173.89138284136601</v>
      </c>
      <c r="AN246">
        <v>155.59827506037001</v>
      </c>
      <c r="AO246">
        <v>159.635742401605</v>
      </c>
      <c r="AP246">
        <v>180.46502331058699</v>
      </c>
      <c r="AQ246">
        <v>216.93279318415901</v>
      </c>
      <c r="AR246">
        <v>249.93128699015</v>
      </c>
      <c r="AS246">
        <v>296.34095409773801</v>
      </c>
      <c r="AT246">
        <v>299.78675371867399</v>
      </c>
      <c r="AU246">
        <v>306.72382730792202</v>
      </c>
      <c r="AV246">
        <v>304.33928404300701</v>
      </c>
      <c r="AW246">
        <v>308.05655281405501</v>
      </c>
      <c r="AX246">
        <v>323.07210659099701</v>
      </c>
      <c r="AY246">
        <v>345.18923695172299</v>
      </c>
      <c r="AZ246">
        <v>442.25285430835999</v>
      </c>
      <c r="BA246">
        <v>471.52737612485902</v>
      </c>
      <c r="BB246">
        <v>528.06356204895098</v>
      </c>
      <c r="BC246">
        <v>651.262438712841</v>
      </c>
      <c r="BD246">
        <v>658.75795266589103</v>
      </c>
      <c r="BE246">
        <v>701.60455006203199</v>
      </c>
      <c r="BF246">
        <v>733.41280654160698</v>
      </c>
      <c r="BG246">
        <v>820.15628980374504</v>
      </c>
      <c r="BH246">
        <v>901.73143029091602</v>
      </c>
      <c r="BI246">
        <v>950.37431384326896</v>
      </c>
      <c r="BJ246">
        <v>872.29409332054399</v>
      </c>
      <c r="BK246">
        <v>879.19381402631495</v>
      </c>
      <c r="BN246">
        <f t="shared" si="27"/>
        <v>221</v>
      </c>
      <c r="BO246">
        <f>VLOOKUP(A246,RUR.POP!$A$1:$BJ$265,62,FALSE)</f>
        <v>37613489</v>
      </c>
      <c r="BP246">
        <f t="shared" si="28"/>
        <v>221</v>
      </c>
      <c r="BQ246">
        <f t="shared" si="29"/>
        <v>22</v>
      </c>
      <c r="BR246">
        <f t="shared" si="30"/>
        <v>306.72382730792202</v>
      </c>
      <c r="BS246" t="str">
        <f t="shared" si="31"/>
        <v>Tanzania</v>
      </c>
      <c r="BU246">
        <f t="shared" si="32"/>
        <v>950.37431384326896</v>
      </c>
      <c r="BV246">
        <f t="shared" si="33"/>
        <v>55</v>
      </c>
      <c r="BW246">
        <f t="shared" si="34"/>
        <v>2014</v>
      </c>
    </row>
    <row r="247" spans="1:75">
      <c r="A247" t="s">
        <v>43</v>
      </c>
      <c r="B247">
        <f t="shared" si="35"/>
        <v>246</v>
      </c>
      <c r="C247" t="s">
        <v>539</v>
      </c>
      <c r="D247" t="s">
        <v>42</v>
      </c>
      <c r="E247" t="s">
        <v>545</v>
      </c>
      <c r="F247" t="s">
        <v>546</v>
      </c>
      <c r="G247">
        <v>62.315122319985015</v>
      </c>
      <c r="H247">
        <v>63.015161349920149</v>
      </c>
      <c r="I247">
        <v>62.016821504062221</v>
      </c>
      <c r="J247">
        <v>68.935251171281664</v>
      </c>
      <c r="K247">
        <v>76.044609726421257</v>
      </c>
      <c r="L247">
        <v>110.41049101234537</v>
      </c>
      <c r="M247">
        <v>111.63575479709679</v>
      </c>
      <c r="N247">
        <v>112.77049253736295</v>
      </c>
      <c r="O247">
        <v>116.96432809609689</v>
      </c>
      <c r="P247">
        <v>127.58582624474536</v>
      </c>
      <c r="Q247">
        <v>133.39778701620537</v>
      </c>
      <c r="R247">
        <v>145.85688456265407</v>
      </c>
      <c r="S247">
        <v>149.33318903120045</v>
      </c>
      <c r="T247">
        <v>165.99549496256068</v>
      </c>
      <c r="U247">
        <v>199.37338858882791</v>
      </c>
      <c r="V247">
        <v>217.92957605134168</v>
      </c>
      <c r="W247">
        <v>219.6891102407011</v>
      </c>
      <c r="X247">
        <v>255.9937786947834</v>
      </c>
      <c r="Y247">
        <v>204.78913515829447</v>
      </c>
      <c r="Z247">
        <v>175.63881199591674</v>
      </c>
      <c r="AA247">
        <v>99.175746680754813</v>
      </c>
      <c r="AB247">
        <v>103.42446900896961</v>
      </c>
      <c r="AC247">
        <v>163.43509266300651</v>
      </c>
      <c r="AD247">
        <v>163.10805468150818</v>
      </c>
      <c r="AE247">
        <v>255.08166986521098</v>
      </c>
      <c r="AF247">
        <v>240.30563893253088</v>
      </c>
      <c r="AG247">
        <v>258.88196150362256</v>
      </c>
      <c r="AH247">
        <v>399.44870603658268</v>
      </c>
      <c r="AI247">
        <v>400.2409496519802</v>
      </c>
      <c r="AJ247">
        <v>313.21695337015092</v>
      </c>
      <c r="AK247">
        <v>246.827330742843</v>
      </c>
      <c r="AL247">
        <v>184.12685197123008</v>
      </c>
      <c r="AM247">
        <v>153.19116840564888</v>
      </c>
      <c r="AN247">
        <v>167.07489175539121</v>
      </c>
      <c r="AO247">
        <v>200.44724786040169</v>
      </c>
      <c r="AP247">
        <v>280.08454709576858</v>
      </c>
      <c r="AQ247">
        <v>285.09346693278479</v>
      </c>
      <c r="AR247">
        <v>286.71696225379486</v>
      </c>
      <c r="AS247">
        <v>291.98640722150861</v>
      </c>
      <c r="AT247">
        <v>257.7477998833665</v>
      </c>
      <c r="AU247">
        <v>257.63036092923909</v>
      </c>
      <c r="AV247">
        <v>234.98407752375078</v>
      </c>
      <c r="AW247">
        <v>240.24232285796091</v>
      </c>
      <c r="AX247">
        <v>237.9995916960992</v>
      </c>
      <c r="AY247">
        <v>288.02369489440628</v>
      </c>
      <c r="AZ247">
        <v>315.78802272610096</v>
      </c>
      <c r="BA247">
        <v>336.45939234771305</v>
      </c>
      <c r="BB247">
        <v>401.85086308801465</v>
      </c>
      <c r="BC247">
        <v>449.69281826971053</v>
      </c>
      <c r="BD247">
        <v>647.01077324506139</v>
      </c>
      <c r="BE247">
        <v>594.99725573637124</v>
      </c>
      <c r="BF247">
        <v>584.39621368090741</v>
      </c>
      <c r="BG247">
        <v>647.7047410187688</v>
      </c>
      <c r="BH247">
        <v>662.49229029666799</v>
      </c>
      <c r="BI247">
        <v>719.17266900431719</v>
      </c>
      <c r="BJ247">
        <v>693.89638285658373</v>
      </c>
      <c r="BK247">
        <v>615.30880318252491</v>
      </c>
      <c r="BN247">
        <f t="shared" si="27"/>
        <v>230</v>
      </c>
      <c r="BO247">
        <f>VLOOKUP(A247,RUR.POP!$A$1:$BJ$265,62,FALSE)</f>
        <v>34665684</v>
      </c>
      <c r="BP247">
        <f t="shared" si="28"/>
        <v>230</v>
      </c>
      <c r="BQ247">
        <f t="shared" si="29"/>
        <v>23</v>
      </c>
      <c r="BR247">
        <f t="shared" si="30"/>
        <v>257.63036092923909</v>
      </c>
      <c r="BS247" t="str">
        <f t="shared" si="31"/>
        <v>Uganda</v>
      </c>
      <c r="BU247">
        <f t="shared" si="32"/>
        <v>719.17266900431719</v>
      </c>
      <c r="BV247">
        <f t="shared" si="33"/>
        <v>55</v>
      </c>
      <c r="BW247">
        <f t="shared" si="34"/>
        <v>2014</v>
      </c>
    </row>
    <row r="248" spans="1:75">
      <c r="A248" t="s">
        <v>41</v>
      </c>
      <c r="B248">
        <f t="shared" si="35"/>
        <v>247</v>
      </c>
      <c r="C248" t="s">
        <v>539</v>
      </c>
      <c r="D248" t="s">
        <v>40</v>
      </c>
      <c r="E248" t="s">
        <v>545</v>
      </c>
      <c r="F248" t="s">
        <v>546</v>
      </c>
      <c r="AH248">
        <v>1249.4432776057799</v>
      </c>
      <c r="AI248">
        <v>1449.9624988386099</v>
      </c>
      <c r="AJ248">
        <v>1597.53464352316</v>
      </c>
      <c r="AK248">
        <v>1569.7394334097901</v>
      </c>
      <c r="AL248">
        <v>1489.68963452658</v>
      </c>
      <c r="AM248">
        <v>1417.8688049345101</v>
      </c>
      <c r="AN248">
        <v>1258.13633251744</v>
      </c>
      <c r="AO248">
        <v>1012.10519159656</v>
      </c>
      <c r="AP248">
        <v>935.96809138895799</v>
      </c>
      <c r="AQ248">
        <v>872.70918552008402</v>
      </c>
      <c r="AR248">
        <v>991.23010065395999</v>
      </c>
      <c r="AS248">
        <v>835.26029879177395</v>
      </c>
      <c r="AT248">
        <v>635.76624176654104</v>
      </c>
      <c r="AU248">
        <v>635.70896353722298</v>
      </c>
      <c r="AV248">
        <v>780.73802432507796</v>
      </c>
      <c r="AW248">
        <v>879.47504862277697</v>
      </c>
      <c r="AX248">
        <v>1048.52248790763</v>
      </c>
      <c r="AY248">
        <v>1367.35243333629</v>
      </c>
      <c r="AZ248">
        <v>1828.7176257659801</v>
      </c>
      <c r="BA248">
        <v>2303.0188309318401</v>
      </c>
      <c r="BB248">
        <v>3068.6089979969602</v>
      </c>
      <c r="BC248">
        <v>3891.03782318207</v>
      </c>
      <c r="BD248">
        <v>2545.4803410734999</v>
      </c>
      <c r="BE248">
        <v>2965.1423654977102</v>
      </c>
      <c r="BF248">
        <v>3569.7570274047698</v>
      </c>
      <c r="BG248">
        <v>3855.4212801317999</v>
      </c>
      <c r="BH248">
        <v>4029.7155037213101</v>
      </c>
      <c r="BI248">
        <v>3104.6582957544902</v>
      </c>
      <c r="BJ248">
        <v>2124.6626659111398</v>
      </c>
      <c r="BK248">
        <v>2185.7280306643502</v>
      </c>
      <c r="BN248">
        <f t="shared" si="27"/>
        <v>179</v>
      </c>
      <c r="BO248">
        <f>VLOOKUP(A248,RUR.POP!$A$1:$BJ$265,62,FALSE)</f>
        <v>13539647</v>
      </c>
      <c r="BP248" t="str">
        <f t="shared" si="28"/>
        <v/>
      </c>
      <c r="BQ248" t="str">
        <f t="shared" si="29"/>
        <v/>
      </c>
      <c r="BR248">
        <f t="shared" si="30"/>
        <v>635.70896353722298</v>
      </c>
      <c r="BS248" t="str">
        <f t="shared" si="31"/>
        <v>Ukraine</v>
      </c>
      <c r="BU248">
        <f t="shared" si="32"/>
        <v>4029.7155037213101</v>
      </c>
      <c r="BV248">
        <f t="shared" si="33"/>
        <v>54</v>
      </c>
      <c r="BW248">
        <f t="shared" si="34"/>
        <v>2013</v>
      </c>
    </row>
    <row r="249" spans="1:75">
      <c r="A249" t="s">
        <v>39</v>
      </c>
      <c r="B249">
        <f t="shared" si="35"/>
        <v>248</v>
      </c>
      <c r="C249" t="s">
        <v>536</v>
      </c>
      <c r="D249" t="s">
        <v>38</v>
      </c>
      <c r="E249" t="s">
        <v>545</v>
      </c>
      <c r="F249" t="s">
        <v>546</v>
      </c>
      <c r="G249">
        <v>185.73776396650283</v>
      </c>
      <c r="H249">
        <v>168.801944831805</v>
      </c>
      <c r="I249">
        <v>174.97714402742545</v>
      </c>
      <c r="J249">
        <v>178.86595783556857</v>
      </c>
      <c r="K249">
        <v>197.30913320386671</v>
      </c>
      <c r="L249">
        <v>215.19248745938128</v>
      </c>
      <c r="M249">
        <v>230.68450818814611</v>
      </c>
      <c r="N249">
        <v>228.51447444365061</v>
      </c>
      <c r="O249">
        <v>234.87610716395886</v>
      </c>
      <c r="P249">
        <v>256.48362623624797</v>
      </c>
      <c r="Q249">
        <v>274.17530893618903</v>
      </c>
      <c r="R249">
        <v>293.36632161291448</v>
      </c>
      <c r="S249">
        <v>327.84773962112382</v>
      </c>
      <c r="T249">
        <v>416.54461999757768</v>
      </c>
      <c r="U249">
        <v>522.66538579319365</v>
      </c>
      <c r="V249">
        <v>565.94697411531831</v>
      </c>
      <c r="W249">
        <v>604.09696129016515</v>
      </c>
      <c r="X249">
        <v>663.88568389786872</v>
      </c>
      <c r="Y249">
        <v>698.30642113419185</v>
      </c>
      <c r="Z249">
        <v>834.1324407510898</v>
      </c>
      <c r="AA249">
        <v>938.96920910802817</v>
      </c>
      <c r="AB249">
        <v>1005.6298577842243</v>
      </c>
      <c r="AC249">
        <v>975.40595763150134</v>
      </c>
      <c r="AD249">
        <v>945.90017016601496</v>
      </c>
      <c r="AE249">
        <v>955.94187569206667</v>
      </c>
      <c r="AF249">
        <v>992.33992724635186</v>
      </c>
      <c r="AG249">
        <v>1019.5020139692839</v>
      </c>
      <c r="AH249">
        <v>1001.5008949446355</v>
      </c>
      <c r="AI249">
        <v>1083.8551455146894</v>
      </c>
      <c r="AJ249">
        <v>1159.9104473744464</v>
      </c>
      <c r="AK249">
        <v>1308.1931955034242</v>
      </c>
      <c r="AL249">
        <v>1424.6865201889836</v>
      </c>
      <c r="AM249">
        <v>1371.0798798011785</v>
      </c>
      <c r="AN249">
        <v>1469.545711251797</v>
      </c>
      <c r="AO249">
        <v>1582.3990229285384</v>
      </c>
      <c r="AP249">
        <v>1746.830324571408</v>
      </c>
      <c r="AQ249">
        <v>1877.7976640396321</v>
      </c>
      <c r="AR249">
        <v>1978.9952401541677</v>
      </c>
      <c r="AS249">
        <v>1934.6905140374911</v>
      </c>
      <c r="AT249">
        <v>1813.335956408321</v>
      </c>
      <c r="AU249">
        <v>1976.9791639984048</v>
      </c>
      <c r="AV249">
        <v>1983.6379198892912</v>
      </c>
      <c r="AW249">
        <v>1974.3600243353339</v>
      </c>
      <c r="AX249">
        <v>2207.9945050016072</v>
      </c>
      <c r="AY249">
        <v>2632.1001168781904</v>
      </c>
      <c r="AZ249">
        <v>3145.4591499747312</v>
      </c>
      <c r="BA249">
        <v>3712.4622775203975</v>
      </c>
      <c r="BB249">
        <v>4584.6940680122298</v>
      </c>
      <c r="BC249">
        <v>5567.0307054840805</v>
      </c>
      <c r="BD249">
        <v>5317.8384175582178</v>
      </c>
      <c r="BE249">
        <v>6399.6544796198596</v>
      </c>
      <c r="BF249">
        <v>7605.9574839389397</v>
      </c>
      <c r="BG249">
        <v>8050.1459024205824</v>
      </c>
      <c r="BH249">
        <v>8516.527381246935</v>
      </c>
      <c r="BI249">
        <v>8696.9885228319999</v>
      </c>
      <c r="BJ249">
        <v>8076.6487197257429</v>
      </c>
      <c r="BK249">
        <v>7937.2882092558475</v>
      </c>
      <c r="BN249">
        <f t="shared" si="27"/>
        <v>121</v>
      </c>
      <c r="BO249">
        <f>VLOOKUP(A249,RUR.POP!$A$1:$BJ$265,62,FALSE)</f>
        <v>901795595</v>
      </c>
      <c r="BP249" t="str">
        <f t="shared" si="28"/>
        <v/>
      </c>
      <c r="BQ249" t="str">
        <f t="shared" si="29"/>
        <v/>
      </c>
      <c r="BR249">
        <f t="shared" si="30"/>
        <v>1976.9791639984048</v>
      </c>
      <c r="BS249" t="str">
        <f t="shared" si="31"/>
        <v>Upper middle income</v>
      </c>
      <c r="BU249">
        <f t="shared" si="32"/>
        <v>8696.9885228319999</v>
      </c>
      <c r="BV249">
        <f t="shared" si="33"/>
        <v>55</v>
      </c>
      <c r="BW249">
        <f t="shared" si="34"/>
        <v>2014</v>
      </c>
    </row>
    <row r="250" spans="1:75">
      <c r="A250" t="s">
        <v>37</v>
      </c>
      <c r="B250">
        <f t="shared" si="35"/>
        <v>249</v>
      </c>
      <c r="C250" t="s">
        <v>539</v>
      </c>
      <c r="D250" t="s">
        <v>36</v>
      </c>
      <c r="E250" t="s">
        <v>545</v>
      </c>
      <c r="F250" t="s">
        <v>546</v>
      </c>
      <c r="G250">
        <v>489.35013597491496</v>
      </c>
      <c r="H250">
        <v>601.70114317810135</v>
      </c>
      <c r="I250">
        <v>656.71223997391996</v>
      </c>
      <c r="J250">
        <v>584.29076285747669</v>
      </c>
      <c r="K250">
        <v>741.24301791055575</v>
      </c>
      <c r="L250">
        <v>701.70471815462565</v>
      </c>
      <c r="M250">
        <v>664.43837695448224</v>
      </c>
      <c r="N250">
        <v>580.96983629641181</v>
      </c>
      <c r="O250">
        <v>574.34419169441276</v>
      </c>
      <c r="P250">
        <v>717.138638817024</v>
      </c>
      <c r="Q250">
        <v>760.58598207545094</v>
      </c>
      <c r="R250">
        <v>996.09266128374111</v>
      </c>
      <c r="S250">
        <v>775.99338542459452</v>
      </c>
      <c r="T250">
        <v>1404.7419873931485</v>
      </c>
      <c r="U250">
        <v>1448.3391453862214</v>
      </c>
      <c r="V250">
        <v>1250.2008083173953</v>
      </c>
      <c r="W250">
        <v>1290.6045660418488</v>
      </c>
      <c r="X250">
        <v>1440.1525539485478</v>
      </c>
      <c r="Y250">
        <v>1707.3419097901487</v>
      </c>
      <c r="Z250">
        <v>2479.6713555059855</v>
      </c>
      <c r="AA250">
        <v>3485.5260296683628</v>
      </c>
      <c r="AB250">
        <v>3764.2930245125899</v>
      </c>
      <c r="AC250">
        <v>3106.9485454203777</v>
      </c>
      <c r="AD250">
        <v>1715.9390434654342</v>
      </c>
      <c r="AE250">
        <v>1620.7206140977071</v>
      </c>
      <c r="AF250">
        <v>1571.1030593841795</v>
      </c>
      <c r="AG250">
        <v>1939.9667006515497</v>
      </c>
      <c r="AH250">
        <v>2415.5987576255402</v>
      </c>
      <c r="AI250">
        <v>2676.1976262451572</v>
      </c>
      <c r="AJ250">
        <v>2731.9505300339665</v>
      </c>
      <c r="AK250">
        <v>2989.9911720689001</v>
      </c>
      <c r="AL250">
        <v>3577.9100950003381</v>
      </c>
      <c r="AM250">
        <v>4082.012423945991</v>
      </c>
      <c r="AN250">
        <v>4720.3942489797555</v>
      </c>
      <c r="AO250">
        <v>5458.0648100890012</v>
      </c>
      <c r="AP250">
        <v>5984.1351897822742</v>
      </c>
      <c r="AQ250">
        <v>6316.2699398461591</v>
      </c>
      <c r="AR250">
        <v>7327.9344453004114</v>
      </c>
      <c r="AS250">
        <v>7711.0765703993029</v>
      </c>
      <c r="AT250">
        <v>7247.3981619838987</v>
      </c>
      <c r="AU250">
        <v>6871.8976774807907</v>
      </c>
      <c r="AV250">
        <v>6281.3770468286548</v>
      </c>
      <c r="AW250">
        <v>4088.7688551551055</v>
      </c>
      <c r="AX250">
        <v>3622.0522842797582</v>
      </c>
      <c r="AY250">
        <v>4117.3088533300715</v>
      </c>
      <c r="AZ250">
        <v>5220.9511163221896</v>
      </c>
      <c r="BA250">
        <v>5877.8760784696615</v>
      </c>
      <c r="BB250">
        <v>7009.6970458286914</v>
      </c>
      <c r="BC250">
        <v>9062.312164239489</v>
      </c>
      <c r="BD250">
        <v>9415.1703856875029</v>
      </c>
      <c r="BE250">
        <v>11938.21200470972</v>
      </c>
      <c r="BF250">
        <v>14166.499083586852</v>
      </c>
      <c r="BG250">
        <v>15092.068193294534</v>
      </c>
      <c r="BH250">
        <v>16881.205676315054</v>
      </c>
      <c r="BI250">
        <v>16737.898269980498</v>
      </c>
      <c r="BJ250">
        <v>15524.842466271049</v>
      </c>
      <c r="BK250">
        <v>15220.566025068358</v>
      </c>
      <c r="BN250">
        <f t="shared" si="27"/>
        <v>67</v>
      </c>
      <c r="BO250">
        <f>VLOOKUP(A250,RUR.POP!$A$1:$BJ$265,62,FALSE)</f>
        <v>156358</v>
      </c>
      <c r="BP250" t="str">
        <f t="shared" si="28"/>
        <v/>
      </c>
      <c r="BQ250" t="str">
        <f t="shared" si="29"/>
        <v/>
      </c>
      <c r="BR250">
        <f t="shared" si="30"/>
        <v>6871.8976774807907</v>
      </c>
      <c r="BS250" t="str">
        <f t="shared" si="31"/>
        <v>Uruguay</v>
      </c>
      <c r="BU250">
        <f t="shared" si="32"/>
        <v>16881.205676315054</v>
      </c>
      <c r="BV250">
        <f t="shared" si="33"/>
        <v>54</v>
      </c>
      <c r="BW250">
        <f t="shared" si="34"/>
        <v>2013</v>
      </c>
    </row>
    <row r="251" spans="1:75">
      <c r="A251" t="s">
        <v>4</v>
      </c>
      <c r="B251">
        <f t="shared" si="35"/>
        <v>250</v>
      </c>
      <c r="C251" t="s">
        <v>539</v>
      </c>
      <c r="D251" t="s">
        <v>35</v>
      </c>
      <c r="E251" t="s">
        <v>545</v>
      </c>
      <c r="F251" t="s">
        <v>546</v>
      </c>
      <c r="G251">
        <v>3007.1234453786165</v>
      </c>
      <c r="H251">
        <v>3066.5628691661541</v>
      </c>
      <c r="I251">
        <v>3243.8430775498828</v>
      </c>
      <c r="J251">
        <v>3374.5151710508239</v>
      </c>
      <c r="K251">
        <v>3573.9411847474321</v>
      </c>
      <c r="L251">
        <v>3827.5271097203854</v>
      </c>
      <c r="M251">
        <v>4146.3166463166463</v>
      </c>
      <c r="N251">
        <v>4336.4265872217075</v>
      </c>
      <c r="O251">
        <v>4695.9233904317762</v>
      </c>
      <c r="P251">
        <v>5032.1447426200311</v>
      </c>
      <c r="Q251">
        <v>5246.883717300977</v>
      </c>
      <c r="R251">
        <v>5623.4439784071155</v>
      </c>
      <c r="S251">
        <v>6109.9258680489384</v>
      </c>
      <c r="T251">
        <v>6741.3323643639487</v>
      </c>
      <c r="U251">
        <v>7242.4411046788928</v>
      </c>
      <c r="V251">
        <v>7820.065471146856</v>
      </c>
      <c r="W251">
        <v>8611.401839154265</v>
      </c>
      <c r="X251">
        <v>9471.306171931401</v>
      </c>
      <c r="Y251">
        <v>10587.285756003324</v>
      </c>
      <c r="Z251">
        <v>11695.554420030659</v>
      </c>
      <c r="AA251">
        <v>12597.667510177138</v>
      </c>
      <c r="AB251">
        <v>13993.166743657011</v>
      </c>
      <c r="AC251">
        <v>14438.976275985911</v>
      </c>
      <c r="AD251">
        <v>15561.426396112784</v>
      </c>
      <c r="AE251">
        <v>17134.286017173752</v>
      </c>
      <c r="AF251">
        <v>18269.422168423531</v>
      </c>
      <c r="AG251">
        <v>19115.052908180049</v>
      </c>
      <c r="AH251">
        <v>20100.858891654181</v>
      </c>
      <c r="AI251">
        <v>21483.233060257917</v>
      </c>
      <c r="AJ251">
        <v>22922.437089527142</v>
      </c>
      <c r="AK251">
        <v>23954.479354867141</v>
      </c>
      <c r="AL251">
        <v>24405.164814748932</v>
      </c>
      <c r="AM251">
        <v>25492.951651761698</v>
      </c>
      <c r="AN251">
        <v>26464.852511744044</v>
      </c>
      <c r="AO251">
        <v>27776.635528226019</v>
      </c>
      <c r="AP251">
        <v>28782.175020091785</v>
      </c>
      <c r="AQ251">
        <v>30068.230918283258</v>
      </c>
      <c r="AR251">
        <v>31572.690229849224</v>
      </c>
      <c r="AS251">
        <v>32949.197764034601</v>
      </c>
      <c r="AT251">
        <v>34620.928899082566</v>
      </c>
      <c r="AU251">
        <v>36449.855115534861</v>
      </c>
      <c r="AV251">
        <v>37273.618103417619</v>
      </c>
      <c r="AW251">
        <v>38166.037840781217</v>
      </c>
      <c r="AX251">
        <v>39677.198348105841</v>
      </c>
      <c r="AY251">
        <v>41921.809761789213</v>
      </c>
      <c r="AZ251">
        <v>44307.92058486028</v>
      </c>
      <c r="BA251">
        <v>46437.067117306477</v>
      </c>
      <c r="BB251">
        <v>48061.537661335336</v>
      </c>
      <c r="BC251">
        <v>48401.427340389913</v>
      </c>
      <c r="BD251">
        <v>47001.555349681752</v>
      </c>
      <c r="BE251">
        <v>48373.878815577889</v>
      </c>
      <c r="BF251">
        <v>49790.66547823052</v>
      </c>
      <c r="BG251">
        <v>51450.122295058092</v>
      </c>
      <c r="BH251">
        <v>52787.026948993465</v>
      </c>
      <c r="BI251">
        <v>54598.550688751944</v>
      </c>
      <c r="BJ251">
        <v>56207.036747267928</v>
      </c>
      <c r="BK251">
        <v>57466.787113234765</v>
      </c>
      <c r="BN251">
        <f t="shared" si="27"/>
        <v>9</v>
      </c>
      <c r="BO251">
        <f>VLOOKUP(A251,RUR.POP!$A$1:$BJ$265,62,FALSE)</f>
        <v>58847983</v>
      </c>
      <c r="BP251">
        <f t="shared" si="28"/>
        <v>9</v>
      </c>
      <c r="BQ251">
        <f t="shared" si="29"/>
        <v>1</v>
      </c>
      <c r="BR251">
        <f t="shared" si="30"/>
        <v>36449.855115534861</v>
      </c>
      <c r="BS251" t="str">
        <f t="shared" si="31"/>
        <v>United States</v>
      </c>
      <c r="BU251">
        <f t="shared" si="32"/>
        <v>57466.787113234765</v>
      </c>
      <c r="BV251">
        <f t="shared" si="33"/>
        <v>57</v>
      </c>
      <c r="BW251">
        <f t="shared" si="34"/>
        <v>2016</v>
      </c>
    </row>
    <row r="252" spans="1:75">
      <c r="A252" t="s">
        <v>34</v>
      </c>
      <c r="B252">
        <f t="shared" si="35"/>
        <v>251</v>
      </c>
      <c r="C252" t="s">
        <v>539</v>
      </c>
      <c r="D252" t="s">
        <v>33</v>
      </c>
      <c r="E252" t="s">
        <v>545</v>
      </c>
      <c r="F252" t="s">
        <v>546</v>
      </c>
      <c r="AK252">
        <v>651.41920968674287</v>
      </c>
      <c r="AL252">
        <v>652.8074752874295</v>
      </c>
      <c r="AM252">
        <v>603.35201529643791</v>
      </c>
      <c r="AN252">
        <v>596.98358561257623</v>
      </c>
      <c r="AO252">
        <v>576.44711045339204</v>
      </c>
      <c r="AP252">
        <v>585.93236416113461</v>
      </c>
      <c r="AQ252">
        <v>600.59815782858402</v>
      </c>
      <c r="AR252">
        <v>623.00265236763869</v>
      </c>
      <c r="AS252">
        <v>623.21613283598492</v>
      </c>
      <c r="AT252">
        <v>702.48074408887271</v>
      </c>
      <c r="AU252">
        <v>558.22114397778694</v>
      </c>
      <c r="AV252">
        <v>456.70348916846808</v>
      </c>
      <c r="AW252">
        <v>383.34949974874866</v>
      </c>
      <c r="AX252">
        <v>396.12996898130393</v>
      </c>
      <c r="AY252">
        <v>465.11988694402487</v>
      </c>
      <c r="AZ252">
        <v>546.77685018555155</v>
      </c>
      <c r="BA252">
        <v>654.28383728328504</v>
      </c>
      <c r="BB252">
        <v>830.40769420432196</v>
      </c>
      <c r="BC252">
        <v>1082.286025016987</v>
      </c>
      <c r="BD252">
        <v>1213.2653281638804</v>
      </c>
      <c r="BE252">
        <v>1377.0821404693777</v>
      </c>
      <c r="BF252">
        <v>1564.9669451087502</v>
      </c>
      <c r="BG252">
        <v>1740.4682979775032</v>
      </c>
      <c r="BH252">
        <v>1907.5512333556146</v>
      </c>
      <c r="BI252">
        <v>2050.4484138455759</v>
      </c>
      <c r="BJ252">
        <v>2137.5768523027809</v>
      </c>
      <c r="BK252">
        <v>2110.6478723951336</v>
      </c>
      <c r="BN252">
        <f t="shared" si="27"/>
        <v>186</v>
      </c>
      <c r="BO252">
        <f>VLOOKUP(A252,RUR.POP!$A$1:$BJ$265,62,FALSE)</f>
        <v>20230295</v>
      </c>
      <c r="BP252">
        <f t="shared" si="28"/>
        <v>186</v>
      </c>
      <c r="BQ252">
        <f t="shared" si="29"/>
        <v>13</v>
      </c>
      <c r="BR252">
        <f t="shared" si="30"/>
        <v>558.22114397778694</v>
      </c>
      <c r="BS252" t="str">
        <f t="shared" si="31"/>
        <v>Uzbekistan</v>
      </c>
      <c r="BU252">
        <f t="shared" si="32"/>
        <v>2137.5768523027809</v>
      </c>
      <c r="BV252">
        <f t="shared" si="33"/>
        <v>56</v>
      </c>
      <c r="BW252">
        <f t="shared" si="34"/>
        <v>2015</v>
      </c>
    </row>
    <row r="253" spans="1:75">
      <c r="A253" t="s">
        <v>32</v>
      </c>
      <c r="B253">
        <f t="shared" si="35"/>
        <v>252</v>
      </c>
      <c r="C253" t="s">
        <v>539</v>
      </c>
      <c r="D253" t="s">
        <v>31</v>
      </c>
      <c r="E253" t="s">
        <v>545</v>
      </c>
      <c r="F253" t="s">
        <v>546</v>
      </c>
      <c r="G253">
        <v>161.41716115931237</v>
      </c>
      <c r="H253">
        <v>170.4351407843192</v>
      </c>
      <c r="I253">
        <v>174.5652832649329</v>
      </c>
      <c r="J253">
        <v>162.86928485242652</v>
      </c>
      <c r="K253">
        <v>173.48517495500238</v>
      </c>
      <c r="L253">
        <v>175.73813460049712</v>
      </c>
      <c r="M253">
        <v>185.36060230552954</v>
      </c>
      <c r="N253">
        <v>180.4866637744293</v>
      </c>
      <c r="O253">
        <v>173.2251475517136</v>
      </c>
      <c r="P253">
        <v>186.00026810849454</v>
      </c>
      <c r="Q253">
        <v>203.97558926281343</v>
      </c>
      <c r="R253">
        <v>219.28749108396994</v>
      </c>
      <c r="S253">
        <v>298.3408389499416</v>
      </c>
      <c r="T253">
        <v>322.56566850825504</v>
      </c>
      <c r="U253">
        <v>348.15387719072629</v>
      </c>
      <c r="V253">
        <v>347.62908782087823</v>
      </c>
      <c r="W253">
        <v>339.32265780528525</v>
      </c>
      <c r="X253">
        <v>505.41375895450176</v>
      </c>
      <c r="Y253">
        <v>616.88053468694829</v>
      </c>
      <c r="Z253">
        <v>713.89065539080605</v>
      </c>
      <c r="AA253">
        <v>819.26603983218081</v>
      </c>
      <c r="AB253">
        <v>1006.9793108588125</v>
      </c>
      <c r="AC253">
        <v>1113.0600092480254</v>
      </c>
      <c r="AD253">
        <v>1187.1293922680545</v>
      </c>
      <c r="AE253">
        <v>1301.5461433170751</v>
      </c>
      <c r="AF253">
        <v>1394.0073289212335</v>
      </c>
      <c r="AG253">
        <v>1528.9897780059189</v>
      </c>
      <c r="AH253">
        <v>1658.0477981191887</v>
      </c>
      <c r="AI253">
        <v>1884.120895318988</v>
      </c>
      <c r="AJ253">
        <v>2005.3882933024543</v>
      </c>
      <c r="AK253">
        <v>2235.8519069741801</v>
      </c>
      <c r="AL253">
        <v>2363.6042594619403</v>
      </c>
      <c r="AM253">
        <v>2573.5776886856024</v>
      </c>
      <c r="AN253">
        <v>2648.7419495875261</v>
      </c>
      <c r="AO253">
        <v>2676.7886642943286</v>
      </c>
      <c r="AP253">
        <v>2922.7028863828032</v>
      </c>
      <c r="AQ253">
        <v>3067.2190951071357</v>
      </c>
      <c r="AR253">
        <v>3219.9733343209509</v>
      </c>
      <c r="AS253">
        <v>3461.9433651327054</v>
      </c>
      <c r="AT253">
        <v>3621.7941059338914</v>
      </c>
      <c r="AU253">
        <v>3672.6352666407161</v>
      </c>
      <c r="AV253">
        <v>3982.297758735881</v>
      </c>
      <c r="AW253">
        <v>4270.9249019329836</v>
      </c>
      <c r="AX253">
        <v>4446.7586183322219</v>
      </c>
      <c r="AY253">
        <v>4808.2159112658646</v>
      </c>
      <c r="AZ253">
        <v>5064.4510654993992</v>
      </c>
      <c r="BA253">
        <v>5609.6490073589803</v>
      </c>
      <c r="BB253">
        <v>5977.5446808698516</v>
      </c>
      <c r="BC253">
        <v>6370.4378862442327</v>
      </c>
      <c r="BD253">
        <v>6177.6105139582578</v>
      </c>
      <c r="BE253">
        <v>6231.7702324746178</v>
      </c>
      <c r="BF253">
        <v>6183.6768221198581</v>
      </c>
      <c r="BG253">
        <v>6338.1177808131552</v>
      </c>
      <c r="BH253">
        <v>6597.2113807916949</v>
      </c>
      <c r="BI253">
        <v>6656.2983148295471</v>
      </c>
      <c r="BJ253">
        <v>6739.6058248189256</v>
      </c>
      <c r="BK253">
        <v>7030.0571450576472</v>
      </c>
      <c r="BN253">
        <f t="shared" si="27"/>
        <v>98</v>
      </c>
      <c r="BO253">
        <f>VLOOKUP(A253,RUR.POP!$A$1:$BJ$265,62,FALSE)</f>
        <v>53836</v>
      </c>
      <c r="BP253" t="str">
        <f t="shared" si="28"/>
        <v/>
      </c>
      <c r="BQ253" t="str">
        <f t="shared" si="29"/>
        <v/>
      </c>
      <c r="BR253">
        <f t="shared" si="30"/>
        <v>3672.6352666407161</v>
      </c>
      <c r="BS253" t="str">
        <f t="shared" si="31"/>
        <v>St. Vincent and the Grenadines</v>
      </c>
      <c r="BU253">
        <f t="shared" si="32"/>
        <v>7030.0571450576472</v>
      </c>
      <c r="BV253">
        <f t="shared" si="33"/>
        <v>57</v>
      </c>
      <c r="BW253">
        <f t="shared" si="34"/>
        <v>2016</v>
      </c>
    </row>
    <row r="254" spans="1:75">
      <c r="A254" t="s">
        <v>30</v>
      </c>
      <c r="B254">
        <f t="shared" si="35"/>
        <v>253</v>
      </c>
      <c r="C254" t="s">
        <v>539</v>
      </c>
      <c r="D254" t="s">
        <v>29</v>
      </c>
      <c r="E254" t="s">
        <v>545</v>
      </c>
      <c r="F254" t="s">
        <v>546</v>
      </c>
      <c r="G254">
        <v>1072.431996567432</v>
      </c>
      <c r="H254">
        <v>1070.4866952765569</v>
      </c>
      <c r="I254">
        <v>1140.0828772679511</v>
      </c>
      <c r="J254">
        <v>1185.4835765728985</v>
      </c>
      <c r="K254">
        <v>961.45606934049454</v>
      </c>
      <c r="L254">
        <v>966.56917534355728</v>
      </c>
      <c r="M254">
        <v>981.25431197998262</v>
      </c>
      <c r="N254">
        <v>983.69767311434987</v>
      </c>
      <c r="O254">
        <v>1042.4048572384424</v>
      </c>
      <c r="P254">
        <v>1049.8023134409029</v>
      </c>
      <c r="Q254">
        <v>1108.8212429955672</v>
      </c>
      <c r="R254">
        <v>1225.1243385652099</v>
      </c>
      <c r="S254">
        <v>1295.9705929735733</v>
      </c>
      <c r="T254">
        <v>1540.4231085608774</v>
      </c>
      <c r="U254">
        <v>2230.6889441090611</v>
      </c>
      <c r="V254">
        <v>2342.9093520822107</v>
      </c>
      <c r="W254">
        <v>2633.8633996077742</v>
      </c>
      <c r="X254">
        <v>2991.495363168031</v>
      </c>
      <c r="Y254">
        <v>3196.1126366294166</v>
      </c>
      <c r="Z254">
        <v>3727.1831218986181</v>
      </c>
      <c r="AA254">
        <v>4367.7261564657911</v>
      </c>
      <c r="AB254">
        <v>4781.6330822949667</v>
      </c>
      <c r="AC254">
        <v>4730.0373844614478</v>
      </c>
      <c r="AD254">
        <v>4726.4019064147478</v>
      </c>
      <c r="AE254">
        <v>3288.3460543089268</v>
      </c>
      <c r="AF254">
        <v>3309.0902119227876</v>
      </c>
      <c r="AG254">
        <v>3272.0424104029566</v>
      </c>
      <c r="AH254">
        <v>2459.2851565349019</v>
      </c>
      <c r="AI254">
        <v>3089.4025946905094</v>
      </c>
      <c r="AJ254">
        <v>2172.4310276180559</v>
      </c>
      <c r="AK254">
        <v>2367.743169956716</v>
      </c>
      <c r="AL254">
        <v>2545.1910947449446</v>
      </c>
      <c r="AM254">
        <v>2810.2259074119725</v>
      </c>
      <c r="AN254">
        <v>2733.5269190694617</v>
      </c>
      <c r="AO254">
        <v>2601.9575888601303</v>
      </c>
      <c r="AP254">
        <v>3375.891496312915</v>
      </c>
      <c r="AQ254">
        <v>3013.8417543909427</v>
      </c>
      <c r="AR254">
        <v>3714.5336824588958</v>
      </c>
      <c r="AS254">
        <v>3874.9817213908691</v>
      </c>
      <c r="AT254">
        <v>4077.4961233764002</v>
      </c>
      <c r="AU254">
        <v>4783.5305916779889</v>
      </c>
      <c r="AV254">
        <v>4926.3113387969915</v>
      </c>
      <c r="AW254">
        <v>3655.9756199118774</v>
      </c>
      <c r="AX254">
        <v>3232.5242760132905</v>
      </c>
      <c r="AY254">
        <v>4271.3724036473477</v>
      </c>
      <c r="AZ254">
        <v>5432.6886750251297</v>
      </c>
      <c r="BA254">
        <v>6735.797588380593</v>
      </c>
      <c r="BB254">
        <v>8318.803399314098</v>
      </c>
      <c r="BC254">
        <v>11227.231378468485</v>
      </c>
      <c r="BD254">
        <v>11536.149394907368</v>
      </c>
      <c r="BE254">
        <v>13545.20583845592</v>
      </c>
      <c r="BF254">
        <v>10741.576383994707</v>
      </c>
      <c r="BG254">
        <v>12755.000081880738</v>
      </c>
      <c r="BH254">
        <v>12237.224064196256</v>
      </c>
      <c r="BN254">
        <f t="shared" si="27"/>
        <v>80</v>
      </c>
      <c r="BO254">
        <f>VLOOKUP(A254,RUR.POP!$A$1:$BJ$265,62,FALSE)</f>
        <v>3458925</v>
      </c>
      <c r="BP254" t="str">
        <f t="shared" si="28"/>
        <v/>
      </c>
      <c r="BQ254" t="str">
        <f t="shared" si="29"/>
        <v/>
      </c>
      <c r="BR254">
        <f t="shared" si="30"/>
        <v>4783.5305916779889</v>
      </c>
      <c r="BS254" t="str">
        <f t="shared" si="31"/>
        <v>Venezuela, RB</v>
      </c>
      <c r="BU254">
        <f t="shared" si="32"/>
        <v>13545.20583845592</v>
      </c>
      <c r="BV254">
        <f t="shared" si="33"/>
        <v>51</v>
      </c>
      <c r="BW254">
        <f t="shared" si="34"/>
        <v>2010</v>
      </c>
    </row>
    <row r="255" spans="1:75">
      <c r="A255" t="s">
        <v>28</v>
      </c>
      <c r="B255">
        <f t="shared" si="35"/>
        <v>254</v>
      </c>
      <c r="C255" t="s">
        <v>539</v>
      </c>
      <c r="D255" t="s">
        <v>27</v>
      </c>
      <c r="E255" t="s">
        <v>545</v>
      </c>
      <c r="F255" t="s">
        <v>546</v>
      </c>
      <c r="BN255" t="str">
        <f t="shared" si="27"/>
        <v/>
      </c>
      <c r="BO255">
        <f>VLOOKUP(A255,RUR.POP!$A$1:$BJ$265,62,FALSE)</f>
        <v>16403</v>
      </c>
      <c r="BP255" t="str">
        <f t="shared" si="28"/>
        <v/>
      </c>
      <c r="BQ255" t="str">
        <f t="shared" si="29"/>
        <v/>
      </c>
      <c r="BR255">
        <f t="shared" si="30"/>
        <v>0</v>
      </c>
      <c r="BS255" t="str">
        <f t="shared" si="31"/>
        <v>British Virgin Islands</v>
      </c>
      <c r="BU255">
        <f t="shared" si="32"/>
        <v>0</v>
      </c>
      <c r="BV255" t="e">
        <f t="shared" si="33"/>
        <v>#N/A</v>
      </c>
      <c r="BW255" t="e">
        <f t="shared" si="34"/>
        <v>#N/A</v>
      </c>
    </row>
    <row r="256" spans="1:75">
      <c r="A256" t="s">
        <v>26</v>
      </c>
      <c r="B256">
        <f t="shared" si="35"/>
        <v>255</v>
      </c>
      <c r="C256" t="s">
        <v>539</v>
      </c>
      <c r="D256" t="s">
        <v>25</v>
      </c>
      <c r="E256" t="s">
        <v>545</v>
      </c>
      <c r="F256" t="s">
        <v>546</v>
      </c>
      <c r="G256">
        <v>756.25</v>
      </c>
      <c r="H256">
        <v>753.66568914956008</v>
      </c>
      <c r="I256">
        <v>1016.5289256198347</v>
      </c>
      <c r="J256">
        <v>1069.7674418604652</v>
      </c>
      <c r="K256">
        <v>1302.6634382566585</v>
      </c>
      <c r="L256">
        <v>1511.3636363636363</v>
      </c>
      <c r="M256">
        <v>1778.0126849894291</v>
      </c>
      <c r="N256">
        <v>2271.6535433070867</v>
      </c>
      <c r="O256">
        <v>3183.1501831501832</v>
      </c>
      <c r="P256">
        <v>3605.8020477815699</v>
      </c>
      <c r="Q256">
        <v>3476.1904761904761</v>
      </c>
      <c r="R256">
        <v>3619.7183098591549</v>
      </c>
      <c r="S256">
        <v>4040.7894736842104</v>
      </c>
      <c r="T256">
        <v>4185.7142857142853</v>
      </c>
      <c r="U256">
        <v>4393.333333333333</v>
      </c>
      <c r="V256">
        <v>4253.1914893617022</v>
      </c>
      <c r="W256">
        <v>4583.333333333333</v>
      </c>
      <c r="X256">
        <v>4965.5913978494627</v>
      </c>
      <c r="Y256">
        <v>5342.708333333333</v>
      </c>
      <c r="Z256">
        <v>6319.7920000000004</v>
      </c>
      <c r="AA256">
        <v>7503.0927835051543</v>
      </c>
      <c r="AB256">
        <v>8385.7142857142862</v>
      </c>
      <c r="AC256">
        <v>8162.7450980392159</v>
      </c>
      <c r="AD256">
        <v>8816.3458461538467</v>
      </c>
      <c r="AE256">
        <v>9124.0740740740748</v>
      </c>
      <c r="AF256">
        <v>9256.074766355141</v>
      </c>
      <c r="AG256">
        <v>9723.9436619718308</v>
      </c>
      <c r="AH256">
        <v>10828.302490566039</v>
      </c>
      <c r="AI256">
        <v>11527.27333971292</v>
      </c>
      <c r="AJ256">
        <v>13047.573126213592</v>
      </c>
      <c r="AK256">
        <v>15050.547136962188</v>
      </c>
      <c r="AL256">
        <v>15945.499823485072</v>
      </c>
      <c r="AM256">
        <v>16752.277132937914</v>
      </c>
      <c r="AN256">
        <v>18728.243429633036</v>
      </c>
      <c r="AW256">
        <v>30210.335649859531</v>
      </c>
      <c r="AX256">
        <v>31947.078688069574</v>
      </c>
      <c r="AY256">
        <v>35192.218619731357</v>
      </c>
      <c r="AZ256">
        <v>41154.056534678246</v>
      </c>
      <c r="BA256">
        <v>41819.870009285049</v>
      </c>
      <c r="BB256">
        <v>44711.095389255563</v>
      </c>
      <c r="BC256">
        <v>39685.874629987578</v>
      </c>
      <c r="BD256">
        <v>39388.231325030225</v>
      </c>
      <c r="BE256">
        <v>40831.114080570638</v>
      </c>
      <c r="BF256">
        <v>40072.222642365574</v>
      </c>
      <c r="BG256">
        <v>38898.123961054378</v>
      </c>
      <c r="BH256">
        <v>35937.63426487297</v>
      </c>
      <c r="BI256">
        <v>34789.286742824232</v>
      </c>
      <c r="BJ256">
        <v>36350.821634773209</v>
      </c>
      <c r="BN256" t="str">
        <f t="shared" si="27"/>
        <v/>
      </c>
      <c r="BO256">
        <f>VLOOKUP(A256,RUR.POP!$A$1:$BJ$265,62,FALSE)</f>
        <v>4675</v>
      </c>
      <c r="BP256" t="str">
        <f t="shared" si="28"/>
        <v/>
      </c>
      <c r="BQ256" t="str">
        <f t="shared" si="29"/>
        <v/>
      </c>
      <c r="BR256">
        <f t="shared" si="30"/>
        <v>0</v>
      </c>
      <c r="BS256" t="str">
        <f t="shared" si="31"/>
        <v>Virgin Islands (U.S.)</v>
      </c>
      <c r="BU256">
        <f t="shared" si="32"/>
        <v>44711.095389255563</v>
      </c>
      <c r="BV256">
        <f t="shared" si="33"/>
        <v>48</v>
      </c>
      <c r="BW256">
        <f t="shared" si="34"/>
        <v>2007</v>
      </c>
    </row>
    <row r="257" spans="1:75">
      <c r="A257" t="s">
        <v>3</v>
      </c>
      <c r="B257">
        <f t="shared" si="35"/>
        <v>256</v>
      </c>
      <c r="C257" t="s">
        <v>539</v>
      </c>
      <c r="D257" t="s">
        <v>24</v>
      </c>
      <c r="E257" t="s">
        <v>545</v>
      </c>
      <c r="F257" t="s">
        <v>546</v>
      </c>
      <c r="AF257">
        <v>239.42868486689693</v>
      </c>
      <c r="AG257">
        <v>437.12953346437939</v>
      </c>
      <c r="AH257">
        <v>593.65357636725059</v>
      </c>
      <c r="AI257">
        <v>401.87491455496263</v>
      </c>
      <c r="AJ257">
        <v>97.157884961866642</v>
      </c>
      <c r="AK257">
        <v>98.031869072506893</v>
      </c>
      <c r="AL257">
        <v>142.96588979875185</v>
      </c>
      <c r="AM257">
        <v>144.14865854377751</v>
      </c>
      <c r="AN257">
        <v>189.26051541306819</v>
      </c>
      <c r="AO257">
        <v>229.95480474247404</v>
      </c>
      <c r="AP257">
        <v>288.02027799028053</v>
      </c>
      <c r="AQ257">
        <v>337.0500631185526</v>
      </c>
      <c r="AR257">
        <v>361.25448844583769</v>
      </c>
      <c r="AS257">
        <v>360.60079802249169</v>
      </c>
      <c r="AT257">
        <v>374.47641993882218</v>
      </c>
      <c r="AU257">
        <v>433.33370782314773</v>
      </c>
      <c r="AV257">
        <v>448.88227876222339</v>
      </c>
      <c r="AW257">
        <v>477.10587626310593</v>
      </c>
      <c r="AX257">
        <v>530.8618505058156</v>
      </c>
      <c r="AY257">
        <v>606.9043782619882</v>
      </c>
      <c r="AZ257">
        <v>699.49977750625476</v>
      </c>
      <c r="BA257">
        <v>796.67157377451804</v>
      </c>
      <c r="BB257">
        <v>919.20926556807785</v>
      </c>
      <c r="BC257">
        <v>1164.6125246171218</v>
      </c>
      <c r="BD257">
        <v>1232.369673595299</v>
      </c>
      <c r="BE257">
        <v>1333.5835239667695</v>
      </c>
      <c r="BF257">
        <v>1542.6704361014904</v>
      </c>
      <c r="BG257">
        <v>1754.5479738641002</v>
      </c>
      <c r="BH257">
        <v>1907.5643816797208</v>
      </c>
      <c r="BI257">
        <v>2052.3190838008854</v>
      </c>
      <c r="BJ257">
        <v>2107.0129273457201</v>
      </c>
      <c r="BK257">
        <v>2185.6902824640647</v>
      </c>
      <c r="BN257">
        <f t="shared" si="27"/>
        <v>203</v>
      </c>
      <c r="BO257">
        <f>VLOOKUP(A257,RUR.POP!$A$1:$BJ$265,62,FALSE)</f>
        <v>60963951</v>
      </c>
      <c r="BP257">
        <f t="shared" si="28"/>
        <v>203</v>
      </c>
      <c r="BQ257">
        <f t="shared" si="29"/>
        <v>16</v>
      </c>
      <c r="BR257">
        <f t="shared" si="30"/>
        <v>433.33370782314773</v>
      </c>
      <c r="BS257" t="str">
        <f t="shared" si="31"/>
        <v>Vietnam</v>
      </c>
      <c r="BU257">
        <f t="shared" si="32"/>
        <v>2185.6902824640647</v>
      </c>
      <c r="BV257">
        <f t="shared" si="33"/>
        <v>57</v>
      </c>
      <c r="BW257">
        <f t="shared" si="34"/>
        <v>2016</v>
      </c>
    </row>
    <row r="258" spans="1:75">
      <c r="A258" t="s">
        <v>23</v>
      </c>
      <c r="B258">
        <f t="shared" si="35"/>
        <v>257</v>
      </c>
      <c r="C258" t="s">
        <v>539</v>
      </c>
      <c r="D258" t="s">
        <v>22</v>
      </c>
      <c r="E258" t="s">
        <v>545</v>
      </c>
      <c r="F258" t="s">
        <v>546</v>
      </c>
      <c r="Z258">
        <v>1059.3252383684901</v>
      </c>
      <c r="AA258">
        <v>980.89785992593954</v>
      </c>
      <c r="AB258">
        <v>832.74081120324331</v>
      </c>
      <c r="AC258">
        <v>808.20722111876694</v>
      </c>
      <c r="AD258">
        <v>886.31522034640727</v>
      </c>
      <c r="AE258">
        <v>1066.5798317963879</v>
      </c>
      <c r="AF258">
        <v>951.32938629179023</v>
      </c>
      <c r="AG258">
        <v>892.16161371123019</v>
      </c>
      <c r="AH258">
        <v>961.13237872297202</v>
      </c>
      <c r="AI258">
        <v>1065.8652857829077</v>
      </c>
      <c r="AJ258">
        <v>1011.432843412996</v>
      </c>
      <c r="AK258">
        <v>1080.2228885604666</v>
      </c>
      <c r="AL258">
        <v>1252.6362312363369</v>
      </c>
      <c r="AM258">
        <v>1263.4552605580661</v>
      </c>
      <c r="AN258">
        <v>1176.8704519041221</v>
      </c>
      <c r="AO258">
        <v>1335.2597988565853</v>
      </c>
      <c r="AP258">
        <v>1390.3296868564814</v>
      </c>
      <c r="AQ258">
        <v>1427.102480014277</v>
      </c>
      <c r="AR258">
        <v>1462.2381945056452</v>
      </c>
      <c r="AS258">
        <v>1472.9570905402561</v>
      </c>
      <c r="AT258">
        <v>1477.8418222539015</v>
      </c>
      <c r="AU258">
        <v>1469.8491489428245</v>
      </c>
      <c r="AV258">
        <v>1362.601731314016</v>
      </c>
      <c r="AW258">
        <v>1353.9348192325031</v>
      </c>
      <c r="AX258">
        <v>1580.5027243229445</v>
      </c>
      <c r="AY258">
        <v>1787.9470230652923</v>
      </c>
      <c r="AZ258">
        <v>1886.4333588198313</v>
      </c>
      <c r="BA258">
        <v>2047.0978227775715</v>
      </c>
      <c r="BB258">
        <v>2393.3672645751067</v>
      </c>
      <c r="BC258">
        <v>2697.9613745602851</v>
      </c>
      <c r="BD258">
        <v>2643.4414225060482</v>
      </c>
      <c r="BE258">
        <v>2965.8024343483949</v>
      </c>
      <c r="BF258">
        <v>3275.0916839104993</v>
      </c>
      <c r="BG258">
        <v>3158.5868804414749</v>
      </c>
      <c r="BH258">
        <v>3167.3430559177086</v>
      </c>
      <c r="BI258">
        <v>3148.3651032297962</v>
      </c>
      <c r="BJ258">
        <v>2805.8341403574482</v>
      </c>
      <c r="BK258">
        <v>2860.5664748322934</v>
      </c>
      <c r="BN258">
        <f t="shared" si="27"/>
        <v>142</v>
      </c>
      <c r="BO258">
        <f>VLOOKUP(A258,RUR.POP!$A$1:$BJ$265,62,FALSE)</f>
        <v>198905</v>
      </c>
      <c r="BP258" t="str">
        <f t="shared" si="28"/>
        <v/>
      </c>
      <c r="BQ258" t="str">
        <f t="shared" si="29"/>
        <v/>
      </c>
      <c r="BR258">
        <f t="shared" si="30"/>
        <v>1469.8491489428245</v>
      </c>
      <c r="BS258" t="str">
        <f t="shared" si="31"/>
        <v>Vanuatu</v>
      </c>
      <c r="BU258">
        <f t="shared" si="32"/>
        <v>3275.0916839104993</v>
      </c>
      <c r="BV258">
        <f t="shared" si="33"/>
        <v>52</v>
      </c>
      <c r="BW258">
        <f t="shared" si="34"/>
        <v>2011</v>
      </c>
    </row>
    <row r="259" spans="1:75">
      <c r="A259" t="s">
        <v>21</v>
      </c>
      <c r="B259">
        <f t="shared" si="35"/>
        <v>258</v>
      </c>
      <c r="C259" t="s">
        <v>536</v>
      </c>
      <c r="D259" t="s">
        <v>20</v>
      </c>
      <c r="E259" t="s">
        <v>545</v>
      </c>
      <c r="F259" t="s">
        <v>546</v>
      </c>
      <c r="G259">
        <v>450.39805130520028</v>
      </c>
      <c r="H259">
        <v>462.32737981502191</v>
      </c>
      <c r="I259">
        <v>488.13896544773291</v>
      </c>
      <c r="J259">
        <v>514.80890309444783</v>
      </c>
      <c r="K259">
        <v>552.67932955048161</v>
      </c>
      <c r="L259">
        <v>590.06708033266023</v>
      </c>
      <c r="M259">
        <v>627.01159611440823</v>
      </c>
      <c r="N259">
        <v>653.72585192076031</v>
      </c>
      <c r="O259">
        <v>691.22194995588393</v>
      </c>
      <c r="P259">
        <v>745.52084143383934</v>
      </c>
      <c r="Q259">
        <v>802.46218240238943</v>
      </c>
      <c r="R259">
        <v>868.08742554956552</v>
      </c>
      <c r="S259">
        <v>981.03803128811978</v>
      </c>
      <c r="T259">
        <v>1172.2529658063886</v>
      </c>
      <c r="U259">
        <v>1326.0541139700144</v>
      </c>
      <c r="V259">
        <v>1449.4229392168768</v>
      </c>
      <c r="W259">
        <v>1549.1691852777053</v>
      </c>
      <c r="X259">
        <v>1722.0665416860675</v>
      </c>
      <c r="Y259">
        <v>1992.1913049050793</v>
      </c>
      <c r="Z259">
        <v>2274.3349224691397</v>
      </c>
      <c r="AA259">
        <v>2516.1745756608243</v>
      </c>
      <c r="AB259">
        <v>2537.2473591200423</v>
      </c>
      <c r="AC259">
        <v>2470.3323870206714</v>
      </c>
      <c r="AD259">
        <v>2482.8953455412729</v>
      </c>
      <c r="AE259">
        <v>2533.285429625113</v>
      </c>
      <c r="AF259">
        <v>2618.5246016381107</v>
      </c>
      <c r="AG259">
        <v>3046.2081597616516</v>
      </c>
      <c r="AH259">
        <v>3405.1877510529093</v>
      </c>
      <c r="AI259">
        <v>3746.6772643868439</v>
      </c>
      <c r="AJ259">
        <v>3865.469727370024</v>
      </c>
      <c r="AK259">
        <v>4272.5156634474661</v>
      </c>
      <c r="AL259">
        <v>4450.7596497734003</v>
      </c>
      <c r="AM259">
        <v>4653.4354265985312</v>
      </c>
      <c r="AN259">
        <v>4662.404443555728</v>
      </c>
      <c r="AO259">
        <v>4931.8282653646556</v>
      </c>
      <c r="AP259">
        <v>5401.382849203952</v>
      </c>
      <c r="AQ259">
        <v>5441.2781118229586</v>
      </c>
      <c r="AR259">
        <v>5344.8835941495481</v>
      </c>
      <c r="AS259">
        <v>5256.6061808352406</v>
      </c>
      <c r="AT259">
        <v>5380.2172743916699</v>
      </c>
      <c r="AU259">
        <v>5482.6348012276558</v>
      </c>
      <c r="AV259">
        <v>5378.8203130476395</v>
      </c>
      <c r="AW259">
        <v>5514.3182673315341</v>
      </c>
      <c r="AX259">
        <v>6114.832188006455</v>
      </c>
      <c r="AY259">
        <v>6800.5569017293392</v>
      </c>
      <c r="AZ259">
        <v>7271.0560795401416</v>
      </c>
      <c r="BA259">
        <v>7775.6110439218628</v>
      </c>
      <c r="BB259">
        <v>8651.1483130292763</v>
      </c>
      <c r="BC259">
        <v>9371.4878852603615</v>
      </c>
      <c r="BD259">
        <v>8775.391659234012</v>
      </c>
      <c r="BE259">
        <v>9509.365934497233</v>
      </c>
      <c r="BF259">
        <v>10443.939965973372</v>
      </c>
      <c r="BG259">
        <v>10539.391977473346</v>
      </c>
      <c r="BH259">
        <v>10709.473429419753</v>
      </c>
      <c r="BI259">
        <v>10850.222728024766</v>
      </c>
      <c r="BJ259">
        <v>10130.181716655674</v>
      </c>
      <c r="BK259">
        <v>10150.788281493544</v>
      </c>
      <c r="BN259">
        <f t="shared" ref="BN259:BN265" si="36">IFERROR(RANK(AU259,$AU$2:$AU$265),"")</f>
        <v>71</v>
      </c>
      <c r="BO259">
        <f>VLOOKUP(A259,RUR.POP!$A$1:$BJ$265,62,FALSE)</f>
        <v>3389609730</v>
      </c>
      <c r="BP259" t="str">
        <f t="shared" ref="BP259:BP265" si="37">IF(AND(BO259&gt;=20000000,C259="C"),BN259,"")</f>
        <v/>
      </c>
      <c r="BQ259" t="str">
        <f t="shared" ref="BQ259:BQ265" si="38">IFERROR(RANK(BP259,$BP$2:$BP$265,1),"")</f>
        <v/>
      </c>
      <c r="BR259">
        <f t="shared" ref="BR259:BR265" si="39">AU259</f>
        <v>5482.6348012276558</v>
      </c>
      <c r="BS259" t="str">
        <f t="shared" ref="BS259:BS265" si="40">A259</f>
        <v>World</v>
      </c>
      <c r="BU259">
        <f t="shared" ref="BU259:BU265" si="41">MAX(G259:BK259)</f>
        <v>10850.222728024766</v>
      </c>
      <c r="BV259">
        <f t="shared" ref="BV259:BV265" si="42">MATCH(BU259,G259:BK259,0)</f>
        <v>55</v>
      </c>
      <c r="BW259">
        <f t="shared" ref="BW259:BW265" si="43">INDEX($G$1:$BK$1,BV259)</f>
        <v>2014</v>
      </c>
    </row>
    <row r="260" spans="1:75">
      <c r="A260" t="s">
        <v>19</v>
      </c>
      <c r="B260">
        <f t="shared" ref="B260:B265" si="44">B259+1</f>
        <v>259</v>
      </c>
      <c r="C260" t="s">
        <v>539</v>
      </c>
      <c r="D260" t="s">
        <v>18</v>
      </c>
      <c r="E260" t="s">
        <v>545</v>
      </c>
      <c r="F260" t="s">
        <v>546</v>
      </c>
      <c r="AC260">
        <v>770.13558584852774</v>
      </c>
      <c r="AD260">
        <v>706.2760353001504</v>
      </c>
      <c r="AE260">
        <v>685.57808635270862</v>
      </c>
      <c r="AF260">
        <v>597.21037163778067</v>
      </c>
      <c r="AG260">
        <v>628.59824053987984</v>
      </c>
      <c r="AH260">
        <v>693.810652060851</v>
      </c>
      <c r="AI260">
        <v>824.03197487356283</v>
      </c>
      <c r="AJ260">
        <v>758.58103010680918</v>
      </c>
      <c r="AK260">
        <v>772.20702758929622</v>
      </c>
      <c r="AL260">
        <v>765.48188292202951</v>
      </c>
      <c r="AM260">
        <v>799.07616936963461</v>
      </c>
      <c r="AN260">
        <v>796.15624463247161</v>
      </c>
      <c r="AO260">
        <v>1309.9160278507698</v>
      </c>
      <c r="AP260">
        <v>1321.519134575148</v>
      </c>
      <c r="AQ260">
        <v>1459.0412980796148</v>
      </c>
      <c r="AR260">
        <v>1657.8333772547276</v>
      </c>
      <c r="AS260">
        <v>1557.8677612018955</v>
      </c>
      <c r="AT260">
        <v>1489.6478753418169</v>
      </c>
      <c r="AU260">
        <v>1540.6890231227071</v>
      </c>
      <c r="AV260">
        <v>1555.4740505775605</v>
      </c>
      <c r="AW260">
        <v>1631.4170268377065</v>
      </c>
      <c r="AX260">
        <v>1907.2094166362797</v>
      </c>
      <c r="AY260">
        <v>2351.0338143283529</v>
      </c>
      <c r="AZ260">
        <v>2571.2623483050552</v>
      </c>
      <c r="BA260">
        <v>2807.9638994429802</v>
      </c>
      <c r="BB260">
        <v>3022.5431205801988</v>
      </c>
      <c r="BC260">
        <v>3509.8202225068499</v>
      </c>
      <c r="BD260">
        <v>3035.1128384629114</v>
      </c>
      <c r="BE260">
        <v>3453.4874342299254</v>
      </c>
      <c r="BF260">
        <v>3942.0098267009721</v>
      </c>
      <c r="BG260">
        <v>4234.5544429560268</v>
      </c>
      <c r="BH260">
        <v>4219.0651230973817</v>
      </c>
      <c r="BI260">
        <v>4178.9733686830923</v>
      </c>
      <c r="BJ260">
        <v>4149.3634438403642</v>
      </c>
      <c r="BK260">
        <v>4027.7613703455395</v>
      </c>
      <c r="BN260">
        <f t="shared" si="36"/>
        <v>140</v>
      </c>
      <c r="BO260">
        <f>VLOOKUP(A260,RUR.POP!$A$1:$BJ$265,62,FALSE)</f>
        <v>158139</v>
      </c>
      <c r="BP260" t="str">
        <f t="shared" si="37"/>
        <v/>
      </c>
      <c r="BQ260" t="str">
        <f t="shared" si="38"/>
        <v/>
      </c>
      <c r="BR260">
        <f t="shared" si="39"/>
        <v>1540.6890231227071</v>
      </c>
      <c r="BS260" t="str">
        <f t="shared" si="40"/>
        <v>Samoa</v>
      </c>
      <c r="BU260">
        <f t="shared" si="41"/>
        <v>4234.5544429560268</v>
      </c>
      <c r="BV260">
        <f t="shared" si="42"/>
        <v>53</v>
      </c>
      <c r="BW260">
        <f t="shared" si="43"/>
        <v>2012</v>
      </c>
    </row>
    <row r="261" spans="1:75">
      <c r="A261" t="s">
        <v>17</v>
      </c>
      <c r="B261">
        <f t="shared" si="44"/>
        <v>260</v>
      </c>
      <c r="C261" t="s">
        <v>539</v>
      </c>
      <c r="D261" t="s">
        <v>16</v>
      </c>
      <c r="E261" t="s">
        <v>545</v>
      </c>
      <c r="F261" t="s">
        <v>546</v>
      </c>
      <c r="AU261">
        <v>1087.7624012088665</v>
      </c>
      <c r="AV261">
        <v>1490.3610325022637</v>
      </c>
      <c r="AW261">
        <v>1587.5058285127263</v>
      </c>
      <c r="AX261">
        <v>1969.5627130740459</v>
      </c>
      <c r="AY261">
        <v>2135.3328465238328</v>
      </c>
      <c r="AZ261">
        <v>2190.5520790385717</v>
      </c>
      <c r="BA261">
        <v>2371.6620785631853</v>
      </c>
      <c r="BB261">
        <v>2788.4794637241271</v>
      </c>
      <c r="BC261">
        <v>3254.8606736952142</v>
      </c>
      <c r="BD261">
        <v>3209.6941085704671</v>
      </c>
      <c r="BE261">
        <v>3283.2119384317211</v>
      </c>
      <c r="BF261">
        <v>3712.6136660505749</v>
      </c>
      <c r="BG261">
        <v>3586.1537695476163</v>
      </c>
      <c r="BH261">
        <v>3877.031086966465</v>
      </c>
      <c r="BI261">
        <v>4054.7213393760903</v>
      </c>
      <c r="BJ261">
        <v>3574.4817823114372</v>
      </c>
      <c r="BK261">
        <v>3661.4298474225793</v>
      </c>
      <c r="BN261">
        <f t="shared" si="36"/>
        <v>159</v>
      </c>
      <c r="BO261">
        <f>VLOOKUP(A261,RUR.POP!$A$1:$BJ$265,62,FALSE)</f>
        <v>0</v>
      </c>
      <c r="BP261" t="str">
        <f t="shared" si="37"/>
        <v/>
      </c>
      <c r="BQ261" t="str">
        <f t="shared" si="38"/>
        <v/>
      </c>
      <c r="BR261">
        <f t="shared" si="39"/>
        <v>1087.7624012088665</v>
      </c>
      <c r="BS261" t="str">
        <f t="shared" si="40"/>
        <v>Kosovo</v>
      </c>
      <c r="BU261">
        <f t="shared" si="41"/>
        <v>4054.7213393760903</v>
      </c>
      <c r="BV261">
        <f t="shared" si="42"/>
        <v>55</v>
      </c>
      <c r="BW261">
        <f t="shared" si="43"/>
        <v>2014</v>
      </c>
    </row>
    <row r="262" spans="1:75">
      <c r="A262" t="s">
        <v>15</v>
      </c>
      <c r="B262">
        <f t="shared" si="44"/>
        <v>261</v>
      </c>
      <c r="C262" t="s">
        <v>539</v>
      </c>
      <c r="D262" t="s">
        <v>14</v>
      </c>
      <c r="E262" t="s">
        <v>545</v>
      </c>
      <c r="F262" t="s">
        <v>546</v>
      </c>
      <c r="AK262">
        <v>468.37800793353551</v>
      </c>
      <c r="AL262">
        <v>468.37396641300001</v>
      </c>
      <c r="AM262">
        <v>485.05569962803747</v>
      </c>
      <c r="AN262">
        <v>382.97632043277582</v>
      </c>
      <c r="AO262">
        <v>283.63473071919611</v>
      </c>
      <c r="AP262">
        <v>277.97697170283237</v>
      </c>
      <c r="AQ262">
        <v>364.12120463501799</v>
      </c>
      <c r="AR262">
        <v>416.78701943755829</v>
      </c>
      <c r="AS262">
        <v>374.35731284933786</v>
      </c>
      <c r="AT262">
        <v>439.69721090528753</v>
      </c>
      <c r="AU262">
        <v>539.10436523214082</v>
      </c>
      <c r="AV262">
        <v>535.83305205071281</v>
      </c>
      <c r="AW262">
        <v>565.20836828146435</v>
      </c>
      <c r="AX262">
        <v>605.1647334653286</v>
      </c>
      <c r="AY262">
        <v>693.08356686209754</v>
      </c>
      <c r="AZ262">
        <v>813.96438571145586</v>
      </c>
      <c r="BA262">
        <v>901.75998749852943</v>
      </c>
      <c r="BB262">
        <v>995.6284827834013</v>
      </c>
      <c r="BC262">
        <v>1203.7207330000406</v>
      </c>
      <c r="BD262">
        <v>1093.8129177353476</v>
      </c>
      <c r="BE262">
        <v>1309.2319597358453</v>
      </c>
      <c r="BF262">
        <v>1349.4202497863912</v>
      </c>
      <c r="BG262">
        <v>1421.1715746938685</v>
      </c>
      <c r="BH262">
        <v>1580.1816006295453</v>
      </c>
      <c r="BI262">
        <v>1647.0336567488673</v>
      </c>
      <c r="BJ262">
        <v>1401.9033192992777</v>
      </c>
      <c r="BK262">
        <v>990.33477395463228</v>
      </c>
      <c r="BN262">
        <f t="shared" si="36"/>
        <v>192</v>
      </c>
      <c r="BO262">
        <f>VLOOKUP(A262,RUR.POP!$A$1:$BJ$265,62,FALSE)</f>
        <v>17878156</v>
      </c>
      <c r="BP262" t="str">
        <f t="shared" si="37"/>
        <v/>
      </c>
      <c r="BQ262" t="str">
        <f t="shared" si="38"/>
        <v/>
      </c>
      <c r="BR262">
        <f t="shared" si="39"/>
        <v>539.10436523214082</v>
      </c>
      <c r="BS262" t="str">
        <f t="shared" si="40"/>
        <v>Yemen, Rep.</v>
      </c>
      <c r="BU262">
        <f t="shared" si="41"/>
        <v>1647.0336567488673</v>
      </c>
      <c r="BV262">
        <f t="shared" si="42"/>
        <v>55</v>
      </c>
      <c r="BW262">
        <f t="shared" si="43"/>
        <v>2014</v>
      </c>
    </row>
    <row r="263" spans="1:75">
      <c r="A263" t="s">
        <v>13</v>
      </c>
      <c r="B263">
        <f t="shared" si="44"/>
        <v>262</v>
      </c>
      <c r="C263" t="s">
        <v>539</v>
      </c>
      <c r="D263" t="s">
        <v>12</v>
      </c>
      <c r="E263" t="s">
        <v>545</v>
      </c>
      <c r="F263" t="s">
        <v>546</v>
      </c>
      <c r="G263">
        <v>435.45002787249194</v>
      </c>
      <c r="H263">
        <v>446.65660748693551</v>
      </c>
      <c r="I263">
        <v>463.79623794669902</v>
      </c>
      <c r="J263">
        <v>500.96980834277468</v>
      </c>
      <c r="K263">
        <v>537.27487759062751</v>
      </c>
      <c r="L263">
        <v>572.03006127621461</v>
      </c>
      <c r="M263">
        <v>607.85304298853691</v>
      </c>
      <c r="N263">
        <v>660.97037834111461</v>
      </c>
      <c r="O263">
        <v>696.81170498083577</v>
      </c>
      <c r="P263">
        <v>765.29864655821143</v>
      </c>
      <c r="Q263">
        <v>818.48816808758465</v>
      </c>
      <c r="R263">
        <v>880.00791885766603</v>
      </c>
      <c r="S263">
        <v>899.80186684766556</v>
      </c>
      <c r="T263">
        <v>1201.3329154237474</v>
      </c>
      <c r="U263">
        <v>1469.8519843712618</v>
      </c>
      <c r="V263">
        <v>1483.1377135517482</v>
      </c>
      <c r="W263">
        <v>1388.847669647464</v>
      </c>
      <c r="X263">
        <v>1505.0015822446207</v>
      </c>
      <c r="Y263">
        <v>1688.8352705156276</v>
      </c>
      <c r="Z263">
        <v>2032.6375756607554</v>
      </c>
      <c r="AA263">
        <v>2853.9281891905207</v>
      </c>
      <c r="AB263">
        <v>3004.7898164977832</v>
      </c>
      <c r="AC263">
        <v>2701.5238148504914</v>
      </c>
      <c r="AD263">
        <v>2826.705707934967</v>
      </c>
      <c r="AE263">
        <v>2728.7874320892738</v>
      </c>
      <c r="AF263">
        <v>2098.3059247060769</v>
      </c>
      <c r="AG263">
        <v>2434.0139507468093</v>
      </c>
      <c r="AH263">
        <v>3116.8132227478727</v>
      </c>
      <c r="AI263">
        <v>3362.1110925618968</v>
      </c>
      <c r="AJ263">
        <v>3584.101363921714</v>
      </c>
      <c r="AK263">
        <v>3140.5903457524569</v>
      </c>
      <c r="AL263">
        <v>3288.2899723766741</v>
      </c>
      <c r="AM263">
        <v>3481.4078576607653</v>
      </c>
      <c r="AN263">
        <v>3389.9879339286967</v>
      </c>
      <c r="AO263">
        <v>3445.7010831412358</v>
      </c>
      <c r="AP263">
        <v>3752.6491920626204</v>
      </c>
      <c r="AQ263">
        <v>3496.9729293699256</v>
      </c>
      <c r="AR263">
        <v>3555.0046756022234</v>
      </c>
      <c r="AS263">
        <v>3161.1202776599662</v>
      </c>
      <c r="AT263">
        <v>3088.8637835737309</v>
      </c>
      <c r="AU263">
        <v>3037.2250299329626</v>
      </c>
      <c r="AV263">
        <v>2681.7081003772341</v>
      </c>
      <c r="AW263">
        <v>2518.3982608717115</v>
      </c>
      <c r="AX263">
        <v>3775.6082750151941</v>
      </c>
      <c r="AY263">
        <v>4863.5168801028731</v>
      </c>
      <c r="AZ263">
        <v>5414.6343256515893</v>
      </c>
      <c r="BA263">
        <v>5631.7034852737033</v>
      </c>
      <c r="BB263">
        <v>6125.0399842291345</v>
      </c>
      <c r="BC263">
        <v>5786.5997195340524</v>
      </c>
      <c r="BD263">
        <v>5888.6020843739307</v>
      </c>
      <c r="BE263">
        <v>7362.7613898648124</v>
      </c>
      <c r="BF263">
        <v>8049.9542237673822</v>
      </c>
      <c r="BG263">
        <v>7548.1636979333161</v>
      </c>
      <c r="BH263">
        <v>6876.9538207007326</v>
      </c>
      <c r="BI263">
        <v>6479.625658633995</v>
      </c>
      <c r="BJ263">
        <v>5769.7725796512686</v>
      </c>
      <c r="BK263">
        <v>5273.5938796846222</v>
      </c>
      <c r="BN263">
        <f t="shared" si="36"/>
        <v>105</v>
      </c>
      <c r="BO263">
        <f>VLOOKUP(A263,RUR.POP!$A$1:$BJ$265,62,FALSE)</f>
        <v>19403172</v>
      </c>
      <c r="BP263" t="str">
        <f t="shared" si="37"/>
        <v/>
      </c>
      <c r="BQ263" t="str">
        <f t="shared" si="38"/>
        <v/>
      </c>
      <c r="BR263">
        <f t="shared" si="39"/>
        <v>3037.2250299329626</v>
      </c>
      <c r="BS263" t="str">
        <f t="shared" si="40"/>
        <v>South Africa</v>
      </c>
      <c r="BU263">
        <f t="shared" si="41"/>
        <v>8049.9542237673822</v>
      </c>
      <c r="BV263">
        <f t="shared" si="42"/>
        <v>52</v>
      </c>
      <c r="BW263">
        <f t="shared" si="43"/>
        <v>2011</v>
      </c>
    </row>
    <row r="264" spans="1:75">
      <c r="A264" t="s">
        <v>11</v>
      </c>
      <c r="B264">
        <f t="shared" si="44"/>
        <v>263</v>
      </c>
      <c r="C264" t="s">
        <v>539</v>
      </c>
      <c r="D264" t="s">
        <v>10</v>
      </c>
      <c r="E264" t="s">
        <v>545</v>
      </c>
      <c r="F264" t="s">
        <v>546</v>
      </c>
      <c r="G264">
        <v>234.16619428371746</v>
      </c>
      <c r="H264">
        <v>221.72840063310417</v>
      </c>
      <c r="I264">
        <v>213.89422877486615</v>
      </c>
      <c r="J264">
        <v>214.85295427082704</v>
      </c>
      <c r="K264">
        <v>243.10532045675006</v>
      </c>
      <c r="L264">
        <v>303.88253232289856</v>
      </c>
      <c r="M264">
        <v>343.91205519784603</v>
      </c>
      <c r="N264">
        <v>360.77024447194759</v>
      </c>
      <c r="O264">
        <v>410.48626061477268</v>
      </c>
      <c r="P264">
        <v>486.69268656874254</v>
      </c>
      <c r="Q264">
        <v>437.30646869943956</v>
      </c>
      <c r="R264">
        <v>390.71293646595399</v>
      </c>
      <c r="S264">
        <v>427.46290141363181</v>
      </c>
      <c r="T264">
        <v>490.06638129812143</v>
      </c>
      <c r="U264">
        <v>651.0935354208649</v>
      </c>
      <c r="V264">
        <v>527.44326376198239</v>
      </c>
      <c r="W264">
        <v>534.4810763343055</v>
      </c>
      <c r="X264">
        <v>466.93725081714018</v>
      </c>
      <c r="Y264">
        <v>511.3883716005522</v>
      </c>
      <c r="Z264">
        <v>584.2668044567672</v>
      </c>
      <c r="AA264">
        <v>650.25478712836821</v>
      </c>
      <c r="AB264">
        <v>635.46697743178788</v>
      </c>
      <c r="AC264">
        <v>633.51762312180563</v>
      </c>
      <c r="AD264">
        <v>493.18208673772125</v>
      </c>
      <c r="AE264">
        <v>406.52025177379613</v>
      </c>
      <c r="AF264">
        <v>327.9925995808797</v>
      </c>
      <c r="AG264">
        <v>231.7708056206738</v>
      </c>
      <c r="AH264">
        <v>307.33702148210813</v>
      </c>
      <c r="AI264">
        <v>488.62885217815369</v>
      </c>
      <c r="AJ264">
        <v>511.73994563974702</v>
      </c>
      <c r="AK264">
        <v>409.2579854284333</v>
      </c>
      <c r="AL264">
        <v>410.07187526744508</v>
      </c>
      <c r="AM264">
        <v>376.45743751942496</v>
      </c>
      <c r="AN264">
        <v>377.57231759228682</v>
      </c>
      <c r="AO264">
        <v>411.03899966250196</v>
      </c>
      <c r="AP264">
        <v>416.66138108072153</v>
      </c>
      <c r="AQ264">
        <v>382.91511132705153</v>
      </c>
      <c r="AR264">
        <v>445.17117973843989</v>
      </c>
      <c r="AS264">
        <v>355.5380307039627</v>
      </c>
      <c r="AT264">
        <v>332.4616270092518</v>
      </c>
      <c r="AU264">
        <v>341.9055624919983</v>
      </c>
      <c r="AV264">
        <v>378.27362379123531</v>
      </c>
      <c r="AW264">
        <v>377.13052444117181</v>
      </c>
      <c r="AX264">
        <v>429.15834335485971</v>
      </c>
      <c r="AY264">
        <v>530.27722171778305</v>
      </c>
      <c r="AZ264">
        <v>691.31781642635315</v>
      </c>
      <c r="BA264">
        <v>1030.1541993465448</v>
      </c>
      <c r="BB264">
        <v>1104.5879848776081</v>
      </c>
      <c r="BC264">
        <v>1369.0682487096938</v>
      </c>
      <c r="BD264">
        <v>1139.110232980853</v>
      </c>
      <c r="BE264">
        <v>1463.213573107151</v>
      </c>
      <c r="BF264">
        <v>1644.6196724111726</v>
      </c>
      <c r="BG264">
        <v>1734.9306122333396</v>
      </c>
      <c r="BH264">
        <v>1850.7933594391939</v>
      </c>
      <c r="BI264">
        <v>1738.0882016193884</v>
      </c>
      <c r="BJ264">
        <v>1313.8896455076456</v>
      </c>
      <c r="BK264">
        <v>1178.3879050120372</v>
      </c>
      <c r="BN264">
        <f t="shared" si="36"/>
        <v>216</v>
      </c>
      <c r="BO264">
        <f>VLOOKUP(A264,RUR.POP!$A$1:$BJ$265,62,FALSE)</f>
        <v>9726039</v>
      </c>
      <c r="BP264" t="str">
        <f t="shared" si="37"/>
        <v/>
      </c>
      <c r="BQ264" t="str">
        <f t="shared" si="38"/>
        <v/>
      </c>
      <c r="BR264">
        <f t="shared" si="39"/>
        <v>341.9055624919983</v>
      </c>
      <c r="BS264" t="str">
        <f t="shared" si="40"/>
        <v>Zambia</v>
      </c>
      <c r="BU264">
        <f t="shared" si="41"/>
        <v>1850.7933594391939</v>
      </c>
      <c r="BV264">
        <f t="shared" si="42"/>
        <v>54</v>
      </c>
      <c r="BW264">
        <f t="shared" si="43"/>
        <v>2013</v>
      </c>
    </row>
    <row r="265" spans="1:75">
      <c r="A265" t="s">
        <v>9</v>
      </c>
      <c r="B265">
        <f t="shared" si="44"/>
        <v>264</v>
      </c>
      <c r="C265" t="s">
        <v>539</v>
      </c>
      <c r="D265" t="s">
        <v>8</v>
      </c>
      <c r="E265" t="s">
        <v>545</v>
      </c>
      <c r="F265" t="s">
        <v>546</v>
      </c>
      <c r="G265">
        <v>280.99458580139827</v>
      </c>
      <c r="H265">
        <v>283.31586904470339</v>
      </c>
      <c r="I265">
        <v>279.44098880362372</v>
      </c>
      <c r="J265">
        <v>280.56621295813255</v>
      </c>
      <c r="K265">
        <v>285.05317383719336</v>
      </c>
      <c r="L265">
        <v>297.36343740391618</v>
      </c>
      <c r="M265">
        <v>281.49080045758876</v>
      </c>
      <c r="N265">
        <v>297.23187521130137</v>
      </c>
      <c r="O265">
        <v>304.98215887229969</v>
      </c>
      <c r="P265">
        <v>348.93580495034047</v>
      </c>
      <c r="Q265">
        <v>364.05436027156566</v>
      </c>
      <c r="R265">
        <v>407.14574968768659</v>
      </c>
      <c r="S265">
        <v>483.7049036881981</v>
      </c>
      <c r="T265">
        <v>577.84672162462869</v>
      </c>
      <c r="U265">
        <v>672.55526695663173</v>
      </c>
      <c r="V265">
        <v>714.80559639073351</v>
      </c>
      <c r="W265">
        <v>684.55400028533836</v>
      </c>
      <c r="X265">
        <v>671.24791195425701</v>
      </c>
      <c r="Y265">
        <v>649.18429784541138</v>
      </c>
      <c r="Z265">
        <v>747.9942904942219</v>
      </c>
      <c r="AA265">
        <v>932.25961074078066</v>
      </c>
      <c r="AB265">
        <v>1077.9653495587963</v>
      </c>
      <c r="AC265">
        <v>1105.9588014612636</v>
      </c>
      <c r="AD265">
        <v>967.17584971283327</v>
      </c>
      <c r="AE265">
        <v>761.44538697549024</v>
      </c>
      <c r="AF265">
        <v>651.03965800566982</v>
      </c>
      <c r="AG265">
        <v>692.66730205025397</v>
      </c>
      <c r="AH265">
        <v>725.38575442069293</v>
      </c>
      <c r="AI265">
        <v>813.67538213604701</v>
      </c>
      <c r="AJ265">
        <v>836.78760196878795</v>
      </c>
      <c r="AK265">
        <v>862.58658820735855</v>
      </c>
      <c r="AL265">
        <v>827.48694034870869</v>
      </c>
      <c r="AM265">
        <v>631.99060402131715</v>
      </c>
      <c r="AN265">
        <v>601.86687653749084</v>
      </c>
      <c r="AO265">
        <v>619.83513820519806</v>
      </c>
      <c r="AP265">
        <v>628.18492473639935</v>
      </c>
      <c r="AQ265">
        <v>742.57267285637363</v>
      </c>
      <c r="AR265">
        <v>728.40083562788277</v>
      </c>
      <c r="AS265">
        <v>538.28485550486027</v>
      </c>
      <c r="AT265">
        <v>568.44395271861652</v>
      </c>
      <c r="AU265">
        <v>547.35887849136782</v>
      </c>
      <c r="AV265">
        <v>548.05873122346327</v>
      </c>
      <c r="AW265">
        <v>507.34800338385787</v>
      </c>
      <c r="AX265">
        <v>453.35115522945927</v>
      </c>
      <c r="AY265">
        <v>454.36066539093571</v>
      </c>
      <c r="AZ265">
        <v>444.76050754743102</v>
      </c>
      <c r="BA265">
        <v>414.7962320486165</v>
      </c>
      <c r="BB265">
        <v>396.9982165669698</v>
      </c>
      <c r="BC265">
        <v>325.67857034595869</v>
      </c>
      <c r="BD265">
        <v>605.82412102472892</v>
      </c>
      <c r="BE265">
        <v>713.60350615423465</v>
      </c>
      <c r="BF265">
        <v>839.09279360329151</v>
      </c>
      <c r="BG265">
        <v>955.64846596649295</v>
      </c>
      <c r="BH265">
        <v>1011.2273959703493</v>
      </c>
      <c r="BI265">
        <v>1027.4074621999232</v>
      </c>
      <c r="BJ265">
        <v>1018.6930829320909</v>
      </c>
      <c r="BK265">
        <v>1008.5973305118486</v>
      </c>
      <c r="BN265">
        <f t="shared" si="36"/>
        <v>191</v>
      </c>
      <c r="BO265">
        <f>VLOOKUP(A265,RUR.POP!$A$1:$BJ$265,62,FALSE)</f>
        <v>10937510</v>
      </c>
      <c r="BP265" t="str">
        <f t="shared" si="37"/>
        <v/>
      </c>
      <c r="BQ265" t="str">
        <f t="shared" si="38"/>
        <v/>
      </c>
      <c r="BR265">
        <f t="shared" si="39"/>
        <v>547.35887849136782</v>
      </c>
      <c r="BS265" t="str">
        <f t="shared" si="40"/>
        <v>Zimbabwe</v>
      </c>
      <c r="BU265">
        <f t="shared" si="41"/>
        <v>1105.9588014612636</v>
      </c>
      <c r="BV265">
        <f t="shared" si="42"/>
        <v>23</v>
      </c>
      <c r="BW265">
        <f t="shared" si="43"/>
        <v>1982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workbookViewId="0">
      <pane xSplit="1" ySplit="1" topLeftCell="AO227" activePane="bottomRight" state="frozen"/>
      <selection pane="topRight" activeCell="B1" sqref="B1"/>
      <selection pane="bottomLeft" activeCell="A2" sqref="A2"/>
      <selection pane="bottomRight" activeCell="AR229" sqref="AR229:AT229"/>
    </sheetView>
  </sheetViews>
  <sheetFormatPr baseColWidth="10" defaultColWidth="8.83203125" defaultRowHeight="14" x14ac:dyDescent="0"/>
  <cols>
    <col min="1" max="1" width="44.1640625" customWidth="1"/>
    <col min="2" max="2" width="7.1640625" bestFit="1" customWidth="1"/>
    <col min="3" max="3" width="25.6640625" customWidth="1"/>
    <col min="4" max="4" width="47.33203125" customWidth="1"/>
    <col min="5" max="5" width="12.83203125" customWidth="1"/>
    <col min="6" max="40" width="5" customWidth="1"/>
    <col min="41" max="60" width="11.5" customWidth="1"/>
    <col min="61" max="62" width="5" customWidth="1"/>
    <col min="257" max="257" width="44.1640625" customWidth="1"/>
    <col min="258" max="258" width="25.6640625" customWidth="1"/>
    <col min="259" max="259" width="47.33203125" customWidth="1"/>
    <col min="260" max="260" width="12.83203125" customWidth="1"/>
    <col min="261" max="295" width="5" customWidth="1"/>
    <col min="296" max="315" width="11.5" customWidth="1"/>
    <col min="316" max="317" width="5" customWidth="1"/>
    <col min="513" max="513" width="44.1640625" customWidth="1"/>
    <col min="514" max="514" width="25.6640625" customWidth="1"/>
    <col min="515" max="515" width="47.33203125" customWidth="1"/>
    <col min="516" max="516" width="12.83203125" customWidth="1"/>
    <col min="517" max="551" width="5" customWidth="1"/>
    <col min="552" max="571" width="11.5" customWidth="1"/>
    <col min="572" max="573" width="5" customWidth="1"/>
    <col min="769" max="769" width="44.1640625" customWidth="1"/>
    <col min="770" max="770" width="25.6640625" customWidth="1"/>
    <col min="771" max="771" width="47.33203125" customWidth="1"/>
    <col min="772" max="772" width="12.83203125" customWidth="1"/>
    <col min="773" max="807" width="5" customWidth="1"/>
    <col min="808" max="827" width="11.5" customWidth="1"/>
    <col min="828" max="829" width="5" customWidth="1"/>
    <col min="1025" max="1025" width="44.1640625" customWidth="1"/>
    <col min="1026" max="1026" width="25.6640625" customWidth="1"/>
    <col min="1027" max="1027" width="47.33203125" customWidth="1"/>
    <col min="1028" max="1028" width="12.83203125" customWidth="1"/>
    <col min="1029" max="1063" width="5" customWidth="1"/>
    <col min="1064" max="1083" width="11.5" customWidth="1"/>
    <col min="1084" max="1085" width="5" customWidth="1"/>
    <col min="1281" max="1281" width="44.1640625" customWidth="1"/>
    <col min="1282" max="1282" width="25.6640625" customWidth="1"/>
    <col min="1283" max="1283" width="47.33203125" customWidth="1"/>
    <col min="1284" max="1284" width="12.83203125" customWidth="1"/>
    <col min="1285" max="1319" width="5" customWidth="1"/>
    <col min="1320" max="1339" width="11.5" customWidth="1"/>
    <col min="1340" max="1341" width="5" customWidth="1"/>
    <col min="1537" max="1537" width="44.1640625" customWidth="1"/>
    <col min="1538" max="1538" width="25.6640625" customWidth="1"/>
    <col min="1539" max="1539" width="47.33203125" customWidth="1"/>
    <col min="1540" max="1540" width="12.83203125" customWidth="1"/>
    <col min="1541" max="1575" width="5" customWidth="1"/>
    <col min="1576" max="1595" width="11.5" customWidth="1"/>
    <col min="1596" max="1597" width="5" customWidth="1"/>
    <col min="1793" max="1793" width="44.1640625" customWidth="1"/>
    <col min="1794" max="1794" width="25.6640625" customWidth="1"/>
    <col min="1795" max="1795" width="47.33203125" customWidth="1"/>
    <col min="1796" max="1796" width="12.83203125" customWidth="1"/>
    <col min="1797" max="1831" width="5" customWidth="1"/>
    <col min="1832" max="1851" width="11.5" customWidth="1"/>
    <col min="1852" max="1853" width="5" customWidth="1"/>
    <col min="2049" max="2049" width="44.1640625" customWidth="1"/>
    <col min="2050" max="2050" width="25.6640625" customWidth="1"/>
    <col min="2051" max="2051" width="47.33203125" customWidth="1"/>
    <col min="2052" max="2052" width="12.83203125" customWidth="1"/>
    <col min="2053" max="2087" width="5" customWidth="1"/>
    <col min="2088" max="2107" width="11.5" customWidth="1"/>
    <col min="2108" max="2109" width="5" customWidth="1"/>
    <col min="2305" max="2305" width="44.1640625" customWidth="1"/>
    <col min="2306" max="2306" width="25.6640625" customWidth="1"/>
    <col min="2307" max="2307" width="47.33203125" customWidth="1"/>
    <col min="2308" max="2308" width="12.83203125" customWidth="1"/>
    <col min="2309" max="2343" width="5" customWidth="1"/>
    <col min="2344" max="2363" width="11.5" customWidth="1"/>
    <col min="2364" max="2365" width="5" customWidth="1"/>
    <col min="2561" max="2561" width="44.1640625" customWidth="1"/>
    <col min="2562" max="2562" width="25.6640625" customWidth="1"/>
    <col min="2563" max="2563" width="47.33203125" customWidth="1"/>
    <col min="2564" max="2564" width="12.83203125" customWidth="1"/>
    <col min="2565" max="2599" width="5" customWidth="1"/>
    <col min="2600" max="2619" width="11.5" customWidth="1"/>
    <col min="2620" max="2621" width="5" customWidth="1"/>
    <col min="2817" max="2817" width="44.1640625" customWidth="1"/>
    <col min="2818" max="2818" width="25.6640625" customWidth="1"/>
    <col min="2819" max="2819" width="47.33203125" customWidth="1"/>
    <col min="2820" max="2820" width="12.83203125" customWidth="1"/>
    <col min="2821" max="2855" width="5" customWidth="1"/>
    <col min="2856" max="2875" width="11.5" customWidth="1"/>
    <col min="2876" max="2877" width="5" customWidth="1"/>
    <col min="3073" max="3073" width="44.1640625" customWidth="1"/>
    <col min="3074" max="3074" width="25.6640625" customWidth="1"/>
    <col min="3075" max="3075" width="47.33203125" customWidth="1"/>
    <col min="3076" max="3076" width="12.83203125" customWidth="1"/>
    <col min="3077" max="3111" width="5" customWidth="1"/>
    <col min="3112" max="3131" width="11.5" customWidth="1"/>
    <col min="3132" max="3133" width="5" customWidth="1"/>
    <col min="3329" max="3329" width="44.1640625" customWidth="1"/>
    <col min="3330" max="3330" width="25.6640625" customWidth="1"/>
    <col min="3331" max="3331" width="47.33203125" customWidth="1"/>
    <col min="3332" max="3332" width="12.83203125" customWidth="1"/>
    <col min="3333" max="3367" width="5" customWidth="1"/>
    <col min="3368" max="3387" width="11.5" customWidth="1"/>
    <col min="3388" max="3389" width="5" customWidth="1"/>
    <col min="3585" max="3585" width="44.1640625" customWidth="1"/>
    <col min="3586" max="3586" width="25.6640625" customWidth="1"/>
    <col min="3587" max="3587" width="47.33203125" customWidth="1"/>
    <col min="3588" max="3588" width="12.83203125" customWidth="1"/>
    <col min="3589" max="3623" width="5" customWidth="1"/>
    <col min="3624" max="3643" width="11.5" customWidth="1"/>
    <col min="3644" max="3645" width="5" customWidth="1"/>
    <col min="3841" max="3841" width="44.1640625" customWidth="1"/>
    <col min="3842" max="3842" width="25.6640625" customWidth="1"/>
    <col min="3843" max="3843" width="47.33203125" customWidth="1"/>
    <col min="3844" max="3844" width="12.83203125" customWidth="1"/>
    <col min="3845" max="3879" width="5" customWidth="1"/>
    <col min="3880" max="3899" width="11.5" customWidth="1"/>
    <col min="3900" max="3901" width="5" customWidth="1"/>
    <col min="4097" max="4097" width="44.1640625" customWidth="1"/>
    <col min="4098" max="4098" width="25.6640625" customWidth="1"/>
    <col min="4099" max="4099" width="47.33203125" customWidth="1"/>
    <col min="4100" max="4100" width="12.83203125" customWidth="1"/>
    <col min="4101" max="4135" width="5" customWidth="1"/>
    <col min="4136" max="4155" width="11.5" customWidth="1"/>
    <col min="4156" max="4157" width="5" customWidth="1"/>
    <col min="4353" max="4353" width="44.1640625" customWidth="1"/>
    <col min="4354" max="4354" width="25.6640625" customWidth="1"/>
    <col min="4355" max="4355" width="47.33203125" customWidth="1"/>
    <col min="4356" max="4356" width="12.83203125" customWidth="1"/>
    <col min="4357" max="4391" width="5" customWidth="1"/>
    <col min="4392" max="4411" width="11.5" customWidth="1"/>
    <col min="4412" max="4413" width="5" customWidth="1"/>
    <col min="4609" max="4609" width="44.1640625" customWidth="1"/>
    <col min="4610" max="4610" width="25.6640625" customWidth="1"/>
    <col min="4611" max="4611" width="47.33203125" customWidth="1"/>
    <col min="4612" max="4612" width="12.83203125" customWidth="1"/>
    <col min="4613" max="4647" width="5" customWidth="1"/>
    <col min="4648" max="4667" width="11.5" customWidth="1"/>
    <col min="4668" max="4669" width="5" customWidth="1"/>
    <col min="4865" max="4865" width="44.1640625" customWidth="1"/>
    <col min="4866" max="4866" width="25.6640625" customWidth="1"/>
    <col min="4867" max="4867" width="47.33203125" customWidth="1"/>
    <col min="4868" max="4868" width="12.83203125" customWidth="1"/>
    <col min="4869" max="4903" width="5" customWidth="1"/>
    <col min="4904" max="4923" width="11.5" customWidth="1"/>
    <col min="4924" max="4925" width="5" customWidth="1"/>
    <col min="5121" max="5121" width="44.1640625" customWidth="1"/>
    <col min="5122" max="5122" width="25.6640625" customWidth="1"/>
    <col min="5123" max="5123" width="47.33203125" customWidth="1"/>
    <col min="5124" max="5124" width="12.83203125" customWidth="1"/>
    <col min="5125" max="5159" width="5" customWidth="1"/>
    <col min="5160" max="5179" width="11.5" customWidth="1"/>
    <col min="5180" max="5181" width="5" customWidth="1"/>
    <col min="5377" max="5377" width="44.1640625" customWidth="1"/>
    <col min="5378" max="5378" width="25.6640625" customWidth="1"/>
    <col min="5379" max="5379" width="47.33203125" customWidth="1"/>
    <col min="5380" max="5380" width="12.83203125" customWidth="1"/>
    <col min="5381" max="5415" width="5" customWidth="1"/>
    <col min="5416" max="5435" width="11.5" customWidth="1"/>
    <col min="5436" max="5437" width="5" customWidth="1"/>
    <col min="5633" max="5633" width="44.1640625" customWidth="1"/>
    <col min="5634" max="5634" width="25.6640625" customWidth="1"/>
    <col min="5635" max="5635" width="47.33203125" customWidth="1"/>
    <col min="5636" max="5636" width="12.83203125" customWidth="1"/>
    <col min="5637" max="5671" width="5" customWidth="1"/>
    <col min="5672" max="5691" width="11.5" customWidth="1"/>
    <col min="5692" max="5693" width="5" customWidth="1"/>
    <col min="5889" max="5889" width="44.1640625" customWidth="1"/>
    <col min="5890" max="5890" width="25.6640625" customWidth="1"/>
    <col min="5891" max="5891" width="47.33203125" customWidth="1"/>
    <col min="5892" max="5892" width="12.83203125" customWidth="1"/>
    <col min="5893" max="5927" width="5" customWidth="1"/>
    <col min="5928" max="5947" width="11.5" customWidth="1"/>
    <col min="5948" max="5949" width="5" customWidth="1"/>
    <col min="6145" max="6145" width="44.1640625" customWidth="1"/>
    <col min="6146" max="6146" width="25.6640625" customWidth="1"/>
    <col min="6147" max="6147" width="47.33203125" customWidth="1"/>
    <col min="6148" max="6148" width="12.83203125" customWidth="1"/>
    <col min="6149" max="6183" width="5" customWidth="1"/>
    <col min="6184" max="6203" width="11.5" customWidth="1"/>
    <col min="6204" max="6205" width="5" customWidth="1"/>
    <col min="6401" max="6401" width="44.1640625" customWidth="1"/>
    <col min="6402" max="6402" width="25.6640625" customWidth="1"/>
    <col min="6403" max="6403" width="47.33203125" customWidth="1"/>
    <col min="6404" max="6404" width="12.83203125" customWidth="1"/>
    <col min="6405" max="6439" width="5" customWidth="1"/>
    <col min="6440" max="6459" width="11.5" customWidth="1"/>
    <col min="6460" max="6461" width="5" customWidth="1"/>
    <col min="6657" max="6657" width="44.1640625" customWidth="1"/>
    <col min="6658" max="6658" width="25.6640625" customWidth="1"/>
    <col min="6659" max="6659" width="47.33203125" customWidth="1"/>
    <col min="6660" max="6660" width="12.83203125" customWidth="1"/>
    <col min="6661" max="6695" width="5" customWidth="1"/>
    <col min="6696" max="6715" width="11.5" customWidth="1"/>
    <col min="6716" max="6717" width="5" customWidth="1"/>
    <col min="6913" max="6913" width="44.1640625" customWidth="1"/>
    <col min="6914" max="6914" width="25.6640625" customWidth="1"/>
    <col min="6915" max="6915" width="47.33203125" customWidth="1"/>
    <col min="6916" max="6916" width="12.83203125" customWidth="1"/>
    <col min="6917" max="6951" width="5" customWidth="1"/>
    <col min="6952" max="6971" width="11.5" customWidth="1"/>
    <col min="6972" max="6973" width="5" customWidth="1"/>
    <col min="7169" max="7169" width="44.1640625" customWidth="1"/>
    <col min="7170" max="7170" width="25.6640625" customWidth="1"/>
    <col min="7171" max="7171" width="47.33203125" customWidth="1"/>
    <col min="7172" max="7172" width="12.83203125" customWidth="1"/>
    <col min="7173" max="7207" width="5" customWidth="1"/>
    <col min="7208" max="7227" width="11.5" customWidth="1"/>
    <col min="7228" max="7229" width="5" customWidth="1"/>
    <col min="7425" max="7425" width="44.1640625" customWidth="1"/>
    <col min="7426" max="7426" width="25.6640625" customWidth="1"/>
    <col min="7427" max="7427" width="47.33203125" customWidth="1"/>
    <col min="7428" max="7428" width="12.83203125" customWidth="1"/>
    <col min="7429" max="7463" width="5" customWidth="1"/>
    <col min="7464" max="7483" width="11.5" customWidth="1"/>
    <col min="7484" max="7485" width="5" customWidth="1"/>
    <col min="7681" max="7681" width="44.1640625" customWidth="1"/>
    <col min="7682" max="7682" width="25.6640625" customWidth="1"/>
    <col min="7683" max="7683" width="47.33203125" customWidth="1"/>
    <col min="7684" max="7684" width="12.83203125" customWidth="1"/>
    <col min="7685" max="7719" width="5" customWidth="1"/>
    <col min="7720" max="7739" width="11.5" customWidth="1"/>
    <col min="7740" max="7741" width="5" customWidth="1"/>
    <col min="7937" max="7937" width="44.1640625" customWidth="1"/>
    <col min="7938" max="7938" width="25.6640625" customWidth="1"/>
    <col min="7939" max="7939" width="47.33203125" customWidth="1"/>
    <col min="7940" max="7940" width="12.83203125" customWidth="1"/>
    <col min="7941" max="7975" width="5" customWidth="1"/>
    <col min="7976" max="7995" width="11.5" customWidth="1"/>
    <col min="7996" max="7997" width="5" customWidth="1"/>
    <col min="8193" max="8193" width="44.1640625" customWidth="1"/>
    <col min="8194" max="8194" width="25.6640625" customWidth="1"/>
    <col min="8195" max="8195" width="47.33203125" customWidth="1"/>
    <col min="8196" max="8196" width="12.83203125" customWidth="1"/>
    <col min="8197" max="8231" width="5" customWidth="1"/>
    <col min="8232" max="8251" width="11.5" customWidth="1"/>
    <col min="8252" max="8253" width="5" customWidth="1"/>
    <col min="8449" max="8449" width="44.1640625" customWidth="1"/>
    <col min="8450" max="8450" width="25.6640625" customWidth="1"/>
    <col min="8451" max="8451" width="47.33203125" customWidth="1"/>
    <col min="8452" max="8452" width="12.83203125" customWidth="1"/>
    <col min="8453" max="8487" width="5" customWidth="1"/>
    <col min="8488" max="8507" width="11.5" customWidth="1"/>
    <col min="8508" max="8509" width="5" customWidth="1"/>
    <col min="8705" max="8705" width="44.1640625" customWidth="1"/>
    <col min="8706" max="8706" width="25.6640625" customWidth="1"/>
    <col min="8707" max="8707" width="47.33203125" customWidth="1"/>
    <col min="8708" max="8708" width="12.83203125" customWidth="1"/>
    <col min="8709" max="8743" width="5" customWidth="1"/>
    <col min="8744" max="8763" width="11.5" customWidth="1"/>
    <col min="8764" max="8765" width="5" customWidth="1"/>
    <col min="8961" max="8961" width="44.1640625" customWidth="1"/>
    <col min="8962" max="8962" width="25.6640625" customWidth="1"/>
    <col min="8963" max="8963" width="47.33203125" customWidth="1"/>
    <col min="8964" max="8964" width="12.83203125" customWidth="1"/>
    <col min="8965" max="8999" width="5" customWidth="1"/>
    <col min="9000" max="9019" width="11.5" customWidth="1"/>
    <col min="9020" max="9021" width="5" customWidth="1"/>
    <col min="9217" max="9217" width="44.1640625" customWidth="1"/>
    <col min="9218" max="9218" width="25.6640625" customWidth="1"/>
    <col min="9219" max="9219" width="47.33203125" customWidth="1"/>
    <col min="9220" max="9220" width="12.83203125" customWidth="1"/>
    <col min="9221" max="9255" width="5" customWidth="1"/>
    <col min="9256" max="9275" width="11.5" customWidth="1"/>
    <col min="9276" max="9277" width="5" customWidth="1"/>
    <col min="9473" max="9473" width="44.1640625" customWidth="1"/>
    <col min="9474" max="9474" width="25.6640625" customWidth="1"/>
    <col min="9475" max="9475" width="47.33203125" customWidth="1"/>
    <col min="9476" max="9476" width="12.83203125" customWidth="1"/>
    <col min="9477" max="9511" width="5" customWidth="1"/>
    <col min="9512" max="9531" width="11.5" customWidth="1"/>
    <col min="9532" max="9533" width="5" customWidth="1"/>
    <col min="9729" max="9729" width="44.1640625" customWidth="1"/>
    <col min="9730" max="9730" width="25.6640625" customWidth="1"/>
    <col min="9731" max="9731" width="47.33203125" customWidth="1"/>
    <col min="9732" max="9732" width="12.83203125" customWidth="1"/>
    <col min="9733" max="9767" width="5" customWidth="1"/>
    <col min="9768" max="9787" width="11.5" customWidth="1"/>
    <col min="9788" max="9789" width="5" customWidth="1"/>
    <col min="9985" max="9985" width="44.1640625" customWidth="1"/>
    <col min="9986" max="9986" width="25.6640625" customWidth="1"/>
    <col min="9987" max="9987" width="47.33203125" customWidth="1"/>
    <col min="9988" max="9988" width="12.83203125" customWidth="1"/>
    <col min="9989" max="10023" width="5" customWidth="1"/>
    <col min="10024" max="10043" width="11.5" customWidth="1"/>
    <col min="10044" max="10045" width="5" customWidth="1"/>
    <col min="10241" max="10241" width="44.1640625" customWidth="1"/>
    <col min="10242" max="10242" width="25.6640625" customWidth="1"/>
    <col min="10243" max="10243" width="47.33203125" customWidth="1"/>
    <col min="10244" max="10244" width="12.83203125" customWidth="1"/>
    <col min="10245" max="10279" width="5" customWidth="1"/>
    <col min="10280" max="10299" width="11.5" customWidth="1"/>
    <col min="10300" max="10301" width="5" customWidth="1"/>
    <col min="10497" max="10497" width="44.1640625" customWidth="1"/>
    <col min="10498" max="10498" width="25.6640625" customWidth="1"/>
    <col min="10499" max="10499" width="47.33203125" customWidth="1"/>
    <col min="10500" max="10500" width="12.83203125" customWidth="1"/>
    <col min="10501" max="10535" width="5" customWidth="1"/>
    <col min="10536" max="10555" width="11.5" customWidth="1"/>
    <col min="10556" max="10557" width="5" customWidth="1"/>
    <col min="10753" max="10753" width="44.1640625" customWidth="1"/>
    <col min="10754" max="10754" width="25.6640625" customWidth="1"/>
    <col min="10755" max="10755" width="47.33203125" customWidth="1"/>
    <col min="10756" max="10756" width="12.83203125" customWidth="1"/>
    <col min="10757" max="10791" width="5" customWidth="1"/>
    <col min="10792" max="10811" width="11.5" customWidth="1"/>
    <col min="10812" max="10813" width="5" customWidth="1"/>
    <col min="11009" max="11009" width="44.1640625" customWidth="1"/>
    <col min="11010" max="11010" width="25.6640625" customWidth="1"/>
    <col min="11011" max="11011" width="47.33203125" customWidth="1"/>
    <col min="11012" max="11012" width="12.83203125" customWidth="1"/>
    <col min="11013" max="11047" width="5" customWidth="1"/>
    <col min="11048" max="11067" width="11.5" customWidth="1"/>
    <col min="11068" max="11069" width="5" customWidth="1"/>
    <col min="11265" max="11265" width="44.1640625" customWidth="1"/>
    <col min="11266" max="11266" width="25.6640625" customWidth="1"/>
    <col min="11267" max="11267" width="47.33203125" customWidth="1"/>
    <col min="11268" max="11268" width="12.83203125" customWidth="1"/>
    <col min="11269" max="11303" width="5" customWidth="1"/>
    <col min="11304" max="11323" width="11.5" customWidth="1"/>
    <col min="11324" max="11325" width="5" customWidth="1"/>
    <col min="11521" max="11521" width="44.1640625" customWidth="1"/>
    <col min="11522" max="11522" width="25.6640625" customWidth="1"/>
    <col min="11523" max="11523" width="47.33203125" customWidth="1"/>
    <col min="11524" max="11524" width="12.83203125" customWidth="1"/>
    <col min="11525" max="11559" width="5" customWidth="1"/>
    <col min="11560" max="11579" width="11.5" customWidth="1"/>
    <col min="11580" max="11581" width="5" customWidth="1"/>
    <col min="11777" max="11777" width="44.1640625" customWidth="1"/>
    <col min="11778" max="11778" width="25.6640625" customWidth="1"/>
    <col min="11779" max="11779" width="47.33203125" customWidth="1"/>
    <col min="11780" max="11780" width="12.83203125" customWidth="1"/>
    <col min="11781" max="11815" width="5" customWidth="1"/>
    <col min="11816" max="11835" width="11.5" customWidth="1"/>
    <col min="11836" max="11837" width="5" customWidth="1"/>
    <col min="12033" max="12033" width="44.1640625" customWidth="1"/>
    <col min="12034" max="12034" width="25.6640625" customWidth="1"/>
    <col min="12035" max="12035" width="47.33203125" customWidth="1"/>
    <col min="12036" max="12036" width="12.83203125" customWidth="1"/>
    <col min="12037" max="12071" width="5" customWidth="1"/>
    <col min="12072" max="12091" width="11.5" customWidth="1"/>
    <col min="12092" max="12093" width="5" customWidth="1"/>
    <col min="12289" max="12289" width="44.1640625" customWidth="1"/>
    <col min="12290" max="12290" width="25.6640625" customWidth="1"/>
    <col min="12291" max="12291" width="47.33203125" customWidth="1"/>
    <col min="12292" max="12292" width="12.83203125" customWidth="1"/>
    <col min="12293" max="12327" width="5" customWidth="1"/>
    <col min="12328" max="12347" width="11.5" customWidth="1"/>
    <col min="12348" max="12349" width="5" customWidth="1"/>
    <col min="12545" max="12545" width="44.1640625" customWidth="1"/>
    <col min="12546" max="12546" width="25.6640625" customWidth="1"/>
    <col min="12547" max="12547" width="47.33203125" customWidth="1"/>
    <col min="12548" max="12548" width="12.83203125" customWidth="1"/>
    <col min="12549" max="12583" width="5" customWidth="1"/>
    <col min="12584" max="12603" width="11.5" customWidth="1"/>
    <col min="12604" max="12605" width="5" customWidth="1"/>
    <col min="12801" max="12801" width="44.1640625" customWidth="1"/>
    <col min="12802" max="12802" width="25.6640625" customWidth="1"/>
    <col min="12803" max="12803" width="47.33203125" customWidth="1"/>
    <col min="12804" max="12804" width="12.83203125" customWidth="1"/>
    <col min="12805" max="12839" width="5" customWidth="1"/>
    <col min="12840" max="12859" width="11.5" customWidth="1"/>
    <col min="12860" max="12861" width="5" customWidth="1"/>
    <col min="13057" max="13057" width="44.1640625" customWidth="1"/>
    <col min="13058" max="13058" width="25.6640625" customWidth="1"/>
    <col min="13059" max="13059" width="47.33203125" customWidth="1"/>
    <col min="13060" max="13060" width="12.83203125" customWidth="1"/>
    <col min="13061" max="13095" width="5" customWidth="1"/>
    <col min="13096" max="13115" width="11.5" customWidth="1"/>
    <col min="13116" max="13117" width="5" customWidth="1"/>
    <col min="13313" max="13313" width="44.1640625" customWidth="1"/>
    <col min="13314" max="13314" width="25.6640625" customWidth="1"/>
    <col min="13315" max="13315" width="47.33203125" customWidth="1"/>
    <col min="13316" max="13316" width="12.83203125" customWidth="1"/>
    <col min="13317" max="13351" width="5" customWidth="1"/>
    <col min="13352" max="13371" width="11.5" customWidth="1"/>
    <col min="13372" max="13373" width="5" customWidth="1"/>
    <col min="13569" max="13569" width="44.1640625" customWidth="1"/>
    <col min="13570" max="13570" width="25.6640625" customWidth="1"/>
    <col min="13571" max="13571" width="47.33203125" customWidth="1"/>
    <col min="13572" max="13572" width="12.83203125" customWidth="1"/>
    <col min="13573" max="13607" width="5" customWidth="1"/>
    <col min="13608" max="13627" width="11.5" customWidth="1"/>
    <col min="13628" max="13629" width="5" customWidth="1"/>
    <col min="13825" max="13825" width="44.1640625" customWidth="1"/>
    <col min="13826" max="13826" width="25.6640625" customWidth="1"/>
    <col min="13827" max="13827" width="47.33203125" customWidth="1"/>
    <col min="13828" max="13828" width="12.83203125" customWidth="1"/>
    <col min="13829" max="13863" width="5" customWidth="1"/>
    <col min="13864" max="13883" width="11.5" customWidth="1"/>
    <col min="13884" max="13885" width="5" customWidth="1"/>
    <col min="14081" max="14081" width="44.1640625" customWidth="1"/>
    <col min="14082" max="14082" width="25.6640625" customWidth="1"/>
    <col min="14083" max="14083" width="47.33203125" customWidth="1"/>
    <col min="14084" max="14084" width="12.83203125" customWidth="1"/>
    <col min="14085" max="14119" width="5" customWidth="1"/>
    <col min="14120" max="14139" width="11.5" customWidth="1"/>
    <col min="14140" max="14141" width="5" customWidth="1"/>
    <col min="14337" max="14337" width="44.1640625" customWidth="1"/>
    <col min="14338" max="14338" width="25.6640625" customWidth="1"/>
    <col min="14339" max="14339" width="47.33203125" customWidth="1"/>
    <col min="14340" max="14340" width="12.83203125" customWidth="1"/>
    <col min="14341" max="14375" width="5" customWidth="1"/>
    <col min="14376" max="14395" width="11.5" customWidth="1"/>
    <col min="14396" max="14397" width="5" customWidth="1"/>
    <col min="14593" max="14593" width="44.1640625" customWidth="1"/>
    <col min="14594" max="14594" width="25.6640625" customWidth="1"/>
    <col min="14595" max="14595" width="47.33203125" customWidth="1"/>
    <col min="14596" max="14596" width="12.83203125" customWidth="1"/>
    <col min="14597" max="14631" width="5" customWidth="1"/>
    <col min="14632" max="14651" width="11.5" customWidth="1"/>
    <col min="14652" max="14653" width="5" customWidth="1"/>
    <col min="14849" max="14849" width="44.1640625" customWidth="1"/>
    <col min="14850" max="14850" width="25.6640625" customWidth="1"/>
    <col min="14851" max="14851" width="47.33203125" customWidth="1"/>
    <col min="14852" max="14852" width="12.83203125" customWidth="1"/>
    <col min="14853" max="14887" width="5" customWidth="1"/>
    <col min="14888" max="14907" width="11.5" customWidth="1"/>
    <col min="14908" max="14909" width="5" customWidth="1"/>
    <col min="15105" max="15105" width="44.1640625" customWidth="1"/>
    <col min="15106" max="15106" width="25.6640625" customWidth="1"/>
    <col min="15107" max="15107" width="47.33203125" customWidth="1"/>
    <col min="15108" max="15108" width="12.83203125" customWidth="1"/>
    <col min="15109" max="15143" width="5" customWidth="1"/>
    <col min="15144" max="15163" width="11.5" customWidth="1"/>
    <col min="15164" max="15165" width="5" customWidth="1"/>
    <col min="15361" max="15361" width="44.1640625" customWidth="1"/>
    <col min="15362" max="15362" width="25.6640625" customWidth="1"/>
    <col min="15363" max="15363" width="47.33203125" customWidth="1"/>
    <col min="15364" max="15364" width="12.83203125" customWidth="1"/>
    <col min="15365" max="15399" width="5" customWidth="1"/>
    <col min="15400" max="15419" width="11.5" customWidth="1"/>
    <col min="15420" max="15421" width="5" customWidth="1"/>
    <col min="15617" max="15617" width="44.1640625" customWidth="1"/>
    <col min="15618" max="15618" width="25.6640625" customWidth="1"/>
    <col min="15619" max="15619" width="47.33203125" customWidth="1"/>
    <col min="15620" max="15620" width="12.83203125" customWidth="1"/>
    <col min="15621" max="15655" width="5" customWidth="1"/>
    <col min="15656" max="15675" width="11.5" customWidth="1"/>
    <col min="15676" max="15677" width="5" customWidth="1"/>
    <col min="15873" max="15873" width="44.1640625" customWidth="1"/>
    <col min="15874" max="15874" width="25.6640625" customWidth="1"/>
    <col min="15875" max="15875" width="47.33203125" customWidth="1"/>
    <col min="15876" max="15876" width="12.83203125" customWidth="1"/>
    <col min="15877" max="15911" width="5" customWidth="1"/>
    <col min="15912" max="15931" width="11.5" customWidth="1"/>
    <col min="15932" max="15933" width="5" customWidth="1"/>
    <col min="16129" max="16129" width="44.1640625" customWidth="1"/>
    <col min="16130" max="16130" width="25.6640625" customWidth="1"/>
    <col min="16131" max="16131" width="47.33203125" customWidth="1"/>
    <col min="16132" max="16132" width="12.83203125" customWidth="1"/>
    <col min="16133" max="16167" width="5" customWidth="1"/>
    <col min="16168" max="16187" width="11.5" customWidth="1"/>
    <col min="16188" max="16189" width="5" customWidth="1"/>
  </cols>
  <sheetData>
    <row r="1" spans="1:62">
      <c r="A1" t="s">
        <v>532</v>
      </c>
      <c r="B1" t="s">
        <v>553</v>
      </c>
      <c r="C1" t="s">
        <v>531</v>
      </c>
      <c r="D1" t="s">
        <v>530</v>
      </c>
      <c r="E1" t="s">
        <v>529</v>
      </c>
      <c r="F1" s="8">
        <v>1960</v>
      </c>
      <c r="G1" s="8">
        <v>1961</v>
      </c>
      <c r="H1" s="8">
        <v>1962</v>
      </c>
      <c r="I1" s="8">
        <v>1963</v>
      </c>
      <c r="J1" s="8">
        <v>1964</v>
      </c>
      <c r="K1" s="8">
        <v>1965</v>
      </c>
      <c r="L1" s="8">
        <v>1966</v>
      </c>
      <c r="M1" s="8">
        <v>1967</v>
      </c>
      <c r="N1" s="8">
        <v>1968</v>
      </c>
      <c r="O1" s="8">
        <v>1969</v>
      </c>
      <c r="P1" s="8">
        <v>1970</v>
      </c>
      <c r="Q1" s="8">
        <v>1971</v>
      </c>
      <c r="R1" s="8">
        <v>1972</v>
      </c>
      <c r="S1" s="8">
        <v>1973</v>
      </c>
      <c r="T1" s="8">
        <v>1974</v>
      </c>
      <c r="U1" s="8">
        <v>1975</v>
      </c>
      <c r="V1" s="8">
        <v>1976</v>
      </c>
      <c r="W1" s="8">
        <v>1977</v>
      </c>
      <c r="X1" s="8">
        <v>1978</v>
      </c>
      <c r="Y1" s="8">
        <v>1979</v>
      </c>
      <c r="Z1" s="8">
        <v>1980</v>
      </c>
      <c r="AA1" s="8">
        <v>1981</v>
      </c>
      <c r="AB1" s="8">
        <v>1982</v>
      </c>
      <c r="AC1" s="8">
        <v>1983</v>
      </c>
      <c r="AD1" s="8">
        <v>1984</v>
      </c>
      <c r="AE1" s="8">
        <v>1985</v>
      </c>
      <c r="AF1" s="8">
        <v>1986</v>
      </c>
      <c r="AG1" s="8">
        <v>1987</v>
      </c>
      <c r="AH1" s="8">
        <v>1988</v>
      </c>
      <c r="AI1" s="8">
        <v>1989</v>
      </c>
      <c r="AJ1" s="8">
        <v>1990</v>
      </c>
      <c r="AK1" s="8">
        <v>1991</v>
      </c>
      <c r="AL1" s="8">
        <v>1992</v>
      </c>
      <c r="AM1" s="8">
        <v>1993</v>
      </c>
      <c r="AN1" s="8">
        <v>1994</v>
      </c>
      <c r="AO1" s="8">
        <v>1995</v>
      </c>
      <c r="AP1" s="8">
        <v>1996</v>
      </c>
      <c r="AQ1" s="8">
        <v>1997</v>
      </c>
      <c r="AR1" s="8">
        <v>1998</v>
      </c>
      <c r="AS1" s="8">
        <v>1999</v>
      </c>
      <c r="AT1" s="8">
        <v>2000</v>
      </c>
      <c r="AU1" s="8">
        <v>2001</v>
      </c>
      <c r="AV1" s="8">
        <v>2002</v>
      </c>
      <c r="AW1" s="8">
        <v>2003</v>
      </c>
      <c r="AX1" s="8">
        <v>2004</v>
      </c>
      <c r="AY1" s="8">
        <v>2005</v>
      </c>
      <c r="AZ1" s="8">
        <v>2006</v>
      </c>
      <c r="BA1" s="8">
        <v>2007</v>
      </c>
      <c r="BB1" s="8">
        <v>2008</v>
      </c>
      <c r="BC1" s="8">
        <v>2009</v>
      </c>
      <c r="BD1" s="8">
        <v>2010</v>
      </c>
      <c r="BE1" s="8">
        <v>2011</v>
      </c>
      <c r="BF1" s="8">
        <v>2012</v>
      </c>
      <c r="BG1" s="8">
        <v>2013</v>
      </c>
      <c r="BH1" s="8">
        <v>2014</v>
      </c>
      <c r="BI1" s="8">
        <v>2015</v>
      </c>
      <c r="BJ1" s="8">
        <v>2016</v>
      </c>
    </row>
    <row r="2" spans="1:62">
      <c r="A2" t="s">
        <v>528</v>
      </c>
      <c r="B2" t="s">
        <v>539</v>
      </c>
      <c r="C2" t="s">
        <v>527</v>
      </c>
      <c r="D2" t="s">
        <v>547</v>
      </c>
      <c r="E2" t="s">
        <v>548</v>
      </c>
    </row>
    <row r="3" spans="1:62">
      <c r="A3" t="s">
        <v>526</v>
      </c>
      <c r="B3" t="s">
        <v>539</v>
      </c>
      <c r="C3" t="s">
        <v>525</v>
      </c>
      <c r="D3" t="s">
        <v>547</v>
      </c>
      <c r="E3" t="s">
        <v>548</v>
      </c>
      <c r="AV3">
        <v>7.0941409200000001</v>
      </c>
      <c r="AW3">
        <v>6.8953803000000002</v>
      </c>
      <c r="AX3">
        <v>11.033243410000001</v>
      </c>
      <c r="AY3">
        <v>9.9393753500000006</v>
      </c>
      <c r="AZ3">
        <v>14.29141914</v>
      </c>
      <c r="BA3">
        <v>7.7602783100000003</v>
      </c>
      <c r="BB3">
        <v>16.637470230000002</v>
      </c>
      <c r="BC3">
        <v>27.456575409999999</v>
      </c>
      <c r="BD3">
        <v>31.044385519999999</v>
      </c>
      <c r="BE3">
        <v>26.423968540000001</v>
      </c>
      <c r="BF3">
        <v>34.283318970000003</v>
      </c>
      <c r="BG3">
        <v>32.580672290000003</v>
      </c>
      <c r="BH3">
        <v>35.843749389999999</v>
      </c>
    </row>
    <row r="4" spans="1:62">
      <c r="A4" t="s">
        <v>524</v>
      </c>
      <c r="B4" t="s">
        <v>539</v>
      </c>
      <c r="C4" t="s">
        <v>523</v>
      </c>
      <c r="D4" t="s">
        <v>547</v>
      </c>
      <c r="E4" t="s">
        <v>548</v>
      </c>
      <c r="AO4">
        <v>72.135102230000001</v>
      </c>
      <c r="AP4">
        <v>61.80985347</v>
      </c>
      <c r="AQ4">
        <v>57.980906189999999</v>
      </c>
      <c r="AR4">
        <v>42.412294469999999</v>
      </c>
      <c r="AS4">
        <v>63.111193800000002</v>
      </c>
      <c r="AT4">
        <v>60.173870639999997</v>
      </c>
      <c r="AU4">
        <v>52.230908100000001</v>
      </c>
      <c r="AV4">
        <v>46.374636590000001</v>
      </c>
      <c r="AW4">
        <v>46.40720468</v>
      </c>
      <c r="AX4">
        <v>51.15098356</v>
      </c>
      <c r="AY4">
        <v>49.333969379999999</v>
      </c>
      <c r="AZ4">
        <v>66.537742170000001</v>
      </c>
      <c r="BA4">
        <v>65.435736719999994</v>
      </c>
      <c r="BB4">
        <v>70.647103110000003</v>
      </c>
      <c r="BC4">
        <v>60.934470570000002</v>
      </c>
      <c r="BD4">
        <v>60.783422739999999</v>
      </c>
      <c r="BE4">
        <v>63.768058519999997</v>
      </c>
      <c r="BF4">
        <v>64.673209920000005</v>
      </c>
      <c r="BG4">
        <v>72.258632270000007</v>
      </c>
      <c r="BH4">
        <v>64.255311860000006</v>
      </c>
    </row>
    <row r="5" spans="1:62">
      <c r="A5" t="s">
        <v>522</v>
      </c>
      <c r="B5" t="s">
        <v>539</v>
      </c>
      <c r="C5" t="s">
        <v>521</v>
      </c>
      <c r="D5" t="s">
        <v>547</v>
      </c>
      <c r="E5" t="s">
        <v>548</v>
      </c>
      <c r="AO5">
        <v>25.966104810000001</v>
      </c>
      <c r="AP5">
        <v>23.495742369999999</v>
      </c>
      <c r="AQ5">
        <v>26.75056386</v>
      </c>
      <c r="AR5">
        <v>30.174815939999998</v>
      </c>
      <c r="AS5">
        <v>36.547787069999998</v>
      </c>
      <c r="AT5">
        <v>36.10012132</v>
      </c>
      <c r="AU5">
        <v>38.20281748</v>
      </c>
      <c r="AV5">
        <v>35.81405161</v>
      </c>
      <c r="AW5">
        <v>35.93587926</v>
      </c>
      <c r="AX5">
        <v>42.000004709999999</v>
      </c>
      <c r="AY5">
        <v>44.249802690000003</v>
      </c>
      <c r="AZ5">
        <v>43.934583449999998</v>
      </c>
      <c r="BA5">
        <v>43.073377950000001</v>
      </c>
      <c r="BB5">
        <v>45.897213229999998</v>
      </c>
      <c r="BC5">
        <v>48.927813030000003</v>
      </c>
      <c r="BD5">
        <v>46.420839319999999</v>
      </c>
      <c r="BE5">
        <v>49.857178509999997</v>
      </c>
      <c r="BF5">
        <v>48.94649304</v>
      </c>
      <c r="BG5">
        <v>50.148793779999998</v>
      </c>
      <c r="BH5">
        <v>49.911960790000002</v>
      </c>
    </row>
    <row r="6" spans="1:62">
      <c r="A6" t="s">
        <v>520</v>
      </c>
      <c r="B6" t="s">
        <v>539</v>
      </c>
      <c r="C6" t="s">
        <v>519</v>
      </c>
      <c r="D6" t="s">
        <v>547</v>
      </c>
      <c r="E6" t="s">
        <v>548</v>
      </c>
      <c r="AO6">
        <v>68.572372680000001</v>
      </c>
      <c r="AP6">
        <v>69.501405270000006</v>
      </c>
      <c r="AQ6">
        <v>69.928804319999998</v>
      </c>
      <c r="AR6">
        <v>73.97672962</v>
      </c>
      <c r="AS6">
        <v>68.667143499999995</v>
      </c>
      <c r="AT6">
        <v>68.78294511</v>
      </c>
      <c r="AU6">
        <v>68.75</v>
      </c>
      <c r="AV6">
        <v>68.807339450000001</v>
      </c>
      <c r="AW6">
        <v>68.688550210000002</v>
      </c>
      <c r="AX6">
        <v>68.659552529999999</v>
      </c>
      <c r="AY6">
        <v>66.235400060000003</v>
      </c>
      <c r="AZ6">
        <v>67.109409459999995</v>
      </c>
      <c r="BA6">
        <v>72.391364899999999</v>
      </c>
      <c r="BB6">
        <v>73.469934839999993</v>
      </c>
      <c r="BC6">
        <v>74.523201799999995</v>
      </c>
      <c r="BD6">
        <v>78.032488119999996</v>
      </c>
      <c r="BE6">
        <v>73.485121269999993</v>
      </c>
      <c r="BF6">
        <v>76.146587400000001</v>
      </c>
      <c r="BG6">
        <v>84.442565020000004</v>
      </c>
      <c r="BH6">
        <v>78.028056969999994</v>
      </c>
    </row>
    <row r="7" spans="1:62">
      <c r="A7" t="s">
        <v>518</v>
      </c>
      <c r="B7" t="s">
        <v>536</v>
      </c>
      <c r="C7" t="s">
        <v>517</v>
      </c>
      <c r="D7" t="s">
        <v>547</v>
      </c>
      <c r="E7" t="s">
        <v>548</v>
      </c>
      <c r="AO7">
        <v>53.739076777496713</v>
      </c>
      <c r="AP7">
        <v>54.417328839524416</v>
      </c>
      <c r="AQ7">
        <v>53.603472800279221</v>
      </c>
      <c r="AR7">
        <v>52.113068460233997</v>
      </c>
      <c r="AS7">
        <v>54.514764047177906</v>
      </c>
      <c r="AT7">
        <v>56.81530899478124</v>
      </c>
      <c r="AU7">
        <v>59.227416834284796</v>
      </c>
      <c r="AV7">
        <v>57.624847309827857</v>
      </c>
      <c r="AW7">
        <v>58.444752798635292</v>
      </c>
      <c r="AX7">
        <v>58.512799376025967</v>
      </c>
      <c r="AY7">
        <v>59.344842334549028</v>
      </c>
      <c r="AZ7">
        <v>60.24419058785535</v>
      </c>
      <c r="BA7">
        <v>59.478366381360473</v>
      </c>
      <c r="BB7">
        <v>59.220089962384215</v>
      </c>
      <c r="BC7">
        <v>61.623397378061767</v>
      </c>
      <c r="BD7">
        <v>59.758478328849769</v>
      </c>
      <c r="BE7">
        <v>62.018350024675506</v>
      </c>
      <c r="BF7">
        <v>62.188152422589688</v>
      </c>
      <c r="BG7">
        <v>62.821435875462036</v>
      </c>
      <c r="BH7">
        <v>63.167005567160913</v>
      </c>
    </row>
    <row r="8" spans="1:62">
      <c r="A8" t="s">
        <v>516</v>
      </c>
      <c r="B8" t="s">
        <v>539</v>
      </c>
      <c r="C8" t="s">
        <v>515</v>
      </c>
      <c r="D8" t="s">
        <v>547</v>
      </c>
      <c r="E8" t="s">
        <v>548</v>
      </c>
      <c r="AO8">
        <v>78.969428649999998</v>
      </c>
      <c r="AP8">
        <v>79.251154389999996</v>
      </c>
      <c r="AQ8">
        <v>78.341205889999998</v>
      </c>
      <c r="AR8">
        <v>71.058332750000005</v>
      </c>
      <c r="AS8">
        <v>70.662472210000004</v>
      </c>
      <c r="AT8">
        <v>70.464932739999995</v>
      </c>
      <c r="AU8">
        <v>78.272024070000001</v>
      </c>
      <c r="AV8">
        <v>63.070123580000001</v>
      </c>
      <c r="AW8">
        <v>63.162625259999999</v>
      </c>
      <c r="AX8">
        <v>59.136761630000002</v>
      </c>
      <c r="AY8">
        <v>58.998631439999997</v>
      </c>
      <c r="AZ8">
        <v>59.453877149999997</v>
      </c>
      <c r="BA8">
        <v>60.623318089999998</v>
      </c>
      <c r="BB8">
        <v>65.617593389999996</v>
      </c>
      <c r="BC8">
        <v>74.918098520000001</v>
      </c>
      <c r="BD8">
        <v>72.126233089999999</v>
      </c>
      <c r="BE8">
        <v>73.774089750000002</v>
      </c>
      <c r="BF8">
        <v>73.999599950000004</v>
      </c>
      <c r="BG8">
        <v>73.367401610000002</v>
      </c>
      <c r="BH8">
        <v>72.342534790000002</v>
      </c>
    </row>
    <row r="9" spans="1:62">
      <c r="A9" t="s">
        <v>1</v>
      </c>
      <c r="B9" t="s">
        <v>539</v>
      </c>
      <c r="C9" t="s">
        <v>514</v>
      </c>
      <c r="D9" t="s">
        <v>547</v>
      </c>
      <c r="E9" t="s">
        <v>548</v>
      </c>
      <c r="AO9">
        <v>59.757519240000001</v>
      </c>
      <c r="AP9">
        <v>57.715201469999997</v>
      </c>
      <c r="AQ9">
        <v>54.453383430000002</v>
      </c>
      <c r="AR9">
        <v>54.173524569999998</v>
      </c>
      <c r="AS9">
        <v>55.074649370000003</v>
      </c>
      <c r="AT9">
        <v>53.9013864</v>
      </c>
      <c r="AU9">
        <v>54.031499169999996</v>
      </c>
      <c r="AV9">
        <v>53.55999173</v>
      </c>
      <c r="AW9">
        <v>51.740393390000001</v>
      </c>
      <c r="AX9">
        <v>51.492805840000003</v>
      </c>
      <c r="AY9">
        <v>53.526695609999997</v>
      </c>
      <c r="AZ9">
        <v>54.698290159999999</v>
      </c>
      <c r="BA9">
        <v>58.24968638</v>
      </c>
      <c r="BB9">
        <v>61.843810179999998</v>
      </c>
      <c r="BC9">
        <v>66.024169049999998</v>
      </c>
      <c r="BD9">
        <v>63.56310053</v>
      </c>
      <c r="BE9">
        <v>63.559410710000002</v>
      </c>
      <c r="BF9">
        <v>58.954422700000002</v>
      </c>
      <c r="BG9">
        <v>54.844433350000003</v>
      </c>
      <c r="BH9">
        <v>55.426666679999997</v>
      </c>
    </row>
    <row r="10" spans="1:62">
      <c r="A10" t="s">
        <v>513</v>
      </c>
      <c r="B10" t="s">
        <v>539</v>
      </c>
      <c r="C10" t="s">
        <v>512</v>
      </c>
      <c r="D10" t="s">
        <v>547</v>
      </c>
      <c r="E10" t="s">
        <v>548</v>
      </c>
      <c r="AO10">
        <v>31.100711159999999</v>
      </c>
      <c r="AP10">
        <v>27.99544199</v>
      </c>
      <c r="AQ10">
        <v>24.403544579999998</v>
      </c>
      <c r="AR10">
        <v>28.576511159999999</v>
      </c>
      <c r="AS10">
        <v>28.378639889999999</v>
      </c>
      <c r="AT10">
        <v>18.19037346</v>
      </c>
      <c r="AU10">
        <v>26.790623650000001</v>
      </c>
      <c r="AV10">
        <v>25.2079035</v>
      </c>
      <c r="AW10">
        <v>27.257418990000001</v>
      </c>
      <c r="AX10">
        <v>25.529982159999999</v>
      </c>
      <c r="AY10">
        <v>36.272109020000002</v>
      </c>
      <c r="AZ10">
        <v>44.844775939999998</v>
      </c>
      <c r="BA10">
        <v>48.720525019999997</v>
      </c>
      <c r="BB10">
        <v>46.449599630000002</v>
      </c>
      <c r="BC10">
        <v>44.221394060000002</v>
      </c>
      <c r="BD10">
        <v>42.14386708</v>
      </c>
      <c r="BE10">
        <v>52.211717919999998</v>
      </c>
      <c r="BF10">
        <v>41.84773131</v>
      </c>
      <c r="BG10">
        <v>42.78228507</v>
      </c>
      <c r="BH10">
        <v>42.982398269999997</v>
      </c>
    </row>
    <row r="11" spans="1:62">
      <c r="A11" t="s">
        <v>511</v>
      </c>
      <c r="B11" t="s">
        <v>539</v>
      </c>
      <c r="C11" t="s">
        <v>510</v>
      </c>
      <c r="D11" t="s">
        <v>547</v>
      </c>
      <c r="E11" t="s">
        <v>548</v>
      </c>
    </row>
    <row r="12" spans="1:62">
      <c r="A12" t="s">
        <v>509</v>
      </c>
      <c r="B12" t="s">
        <v>539</v>
      </c>
      <c r="C12" t="s">
        <v>508</v>
      </c>
      <c r="D12" t="s">
        <v>547</v>
      </c>
      <c r="E12" t="s">
        <v>548</v>
      </c>
      <c r="AO12">
        <v>66.278984780000002</v>
      </c>
      <c r="AP12">
        <v>63.907669779999999</v>
      </c>
      <c r="AQ12">
        <v>65.935518599999995</v>
      </c>
      <c r="AR12">
        <v>68.161312890000005</v>
      </c>
      <c r="AS12">
        <v>69.279665039999998</v>
      </c>
      <c r="AT12">
        <v>67.582368049999999</v>
      </c>
      <c r="AU12">
        <v>65.778391940000006</v>
      </c>
      <c r="AV12">
        <v>66.841272829999994</v>
      </c>
      <c r="AW12">
        <v>65.059355080000003</v>
      </c>
      <c r="AX12">
        <v>63.698664540000003</v>
      </c>
      <c r="AY12">
        <v>66.894137569999998</v>
      </c>
      <c r="AZ12">
        <v>67.974451250000001</v>
      </c>
      <c r="BA12">
        <v>69.091129109999997</v>
      </c>
      <c r="BB12">
        <v>71.249385669999995</v>
      </c>
      <c r="BC12">
        <v>68.775338160000004</v>
      </c>
      <c r="BD12">
        <v>69.175396300000003</v>
      </c>
      <c r="BE12">
        <v>68.885889309999996</v>
      </c>
      <c r="BF12">
        <v>67.812374829999996</v>
      </c>
      <c r="BG12">
        <v>67.375166770000007</v>
      </c>
      <c r="BH12">
        <v>68.293523840000006</v>
      </c>
    </row>
    <row r="13" spans="1:62">
      <c r="A13" t="s">
        <v>507</v>
      </c>
      <c r="B13" t="s">
        <v>539</v>
      </c>
      <c r="C13" t="s">
        <v>506</v>
      </c>
      <c r="D13" t="s">
        <v>547</v>
      </c>
      <c r="E13" t="s">
        <v>548</v>
      </c>
      <c r="AO13">
        <v>65.776952379999997</v>
      </c>
      <c r="AP13">
        <v>65.246232579999997</v>
      </c>
      <c r="AQ13">
        <v>66.893236060000007</v>
      </c>
      <c r="AR13">
        <v>66.355806560000005</v>
      </c>
      <c r="AS13">
        <v>68.383725729999995</v>
      </c>
      <c r="AT13">
        <v>66.840983489999999</v>
      </c>
      <c r="AU13">
        <v>66.282083760000006</v>
      </c>
      <c r="AV13">
        <v>66.988873810000001</v>
      </c>
      <c r="AW13">
        <v>66.191737070000002</v>
      </c>
      <c r="AX13">
        <v>66.767959849999997</v>
      </c>
      <c r="AY13">
        <v>66.968540189999999</v>
      </c>
      <c r="AZ13">
        <v>66.667765349999996</v>
      </c>
      <c r="BA13">
        <v>67.590272429999999</v>
      </c>
      <c r="BB13">
        <v>67.486009679999995</v>
      </c>
      <c r="BC13">
        <v>68.389539470000003</v>
      </c>
      <c r="BD13">
        <v>67.966161360000001</v>
      </c>
      <c r="BE13">
        <v>68.650292100000001</v>
      </c>
      <c r="BF13">
        <v>67.172967389999997</v>
      </c>
      <c r="BG13">
        <v>67.012947370000006</v>
      </c>
      <c r="BH13">
        <v>67.038753779999993</v>
      </c>
    </row>
    <row r="14" spans="1:62">
      <c r="A14" t="s">
        <v>505</v>
      </c>
      <c r="B14" t="s">
        <v>539</v>
      </c>
      <c r="C14" t="s">
        <v>504</v>
      </c>
      <c r="D14" t="s">
        <v>547</v>
      </c>
      <c r="E14" t="s">
        <v>548</v>
      </c>
      <c r="AO14">
        <v>74.757326899999995</v>
      </c>
      <c r="AP14">
        <v>74.483395830000006</v>
      </c>
      <c r="AQ14">
        <v>74.875999289999996</v>
      </c>
      <c r="AR14">
        <v>74.806390980000003</v>
      </c>
      <c r="AS14">
        <v>75.074220690000004</v>
      </c>
      <c r="AT14">
        <v>74.880184720000003</v>
      </c>
      <c r="AU14">
        <v>74.150484489999997</v>
      </c>
      <c r="AV14">
        <v>74.065079909999994</v>
      </c>
      <c r="AW14">
        <v>73.818977450000006</v>
      </c>
      <c r="AX14">
        <v>73.782415950000001</v>
      </c>
      <c r="AY14">
        <v>74.36245529</v>
      </c>
      <c r="AZ14">
        <v>74.751457349999995</v>
      </c>
      <c r="BA14">
        <v>74.758153750000005</v>
      </c>
      <c r="BB14">
        <v>75.404655669999997</v>
      </c>
      <c r="BC14">
        <v>75.628005000000002</v>
      </c>
      <c r="BD14">
        <v>75.233499749999993</v>
      </c>
      <c r="BE14">
        <v>75.109687170000001</v>
      </c>
      <c r="BF14">
        <v>75.367334319999998</v>
      </c>
      <c r="BG14">
        <v>75.155060030000001</v>
      </c>
      <c r="BH14">
        <v>77.863964350000003</v>
      </c>
    </row>
    <row r="15" spans="1:62">
      <c r="A15" t="s">
        <v>503</v>
      </c>
      <c r="B15" t="s">
        <v>539</v>
      </c>
      <c r="C15" t="s">
        <v>502</v>
      </c>
      <c r="D15" t="s">
        <v>547</v>
      </c>
      <c r="E15" t="s">
        <v>548</v>
      </c>
      <c r="AO15">
        <v>24.029391780000001</v>
      </c>
      <c r="AP15">
        <v>24.258130349999998</v>
      </c>
      <c r="AQ15">
        <v>22.53542054</v>
      </c>
      <c r="AR15">
        <v>16.63042446</v>
      </c>
      <c r="AS15">
        <v>18.394696450000001</v>
      </c>
      <c r="AT15">
        <v>18.55978283</v>
      </c>
      <c r="AU15">
        <v>18.884824930000001</v>
      </c>
      <c r="AV15">
        <v>17.725524249999999</v>
      </c>
      <c r="AW15">
        <v>12.641193940000001</v>
      </c>
      <c r="AX15">
        <v>12.980810529999999</v>
      </c>
      <c r="AY15">
        <v>11.201877789999999</v>
      </c>
      <c r="AZ15">
        <v>14.01061754</v>
      </c>
      <c r="BA15">
        <v>19.238571520000001</v>
      </c>
      <c r="BB15">
        <v>18.853748379999999</v>
      </c>
      <c r="BC15">
        <v>22.887430439999999</v>
      </c>
      <c r="BD15">
        <v>21.899293190000002</v>
      </c>
      <c r="BE15">
        <v>21.57950756</v>
      </c>
      <c r="BF15">
        <v>22.556729789999999</v>
      </c>
      <c r="BG15">
        <v>20.770626199999999</v>
      </c>
      <c r="BH15">
        <v>20.390846010000001</v>
      </c>
    </row>
    <row r="16" spans="1:62">
      <c r="A16" t="s">
        <v>501</v>
      </c>
      <c r="B16" t="s">
        <v>539</v>
      </c>
      <c r="C16" t="s">
        <v>500</v>
      </c>
      <c r="D16" t="s">
        <v>547</v>
      </c>
      <c r="E16" t="s">
        <v>548</v>
      </c>
      <c r="AO16">
        <v>30.779237819999999</v>
      </c>
      <c r="AP16">
        <v>33.224158989999999</v>
      </c>
      <c r="AQ16">
        <v>27.4901841</v>
      </c>
      <c r="AR16">
        <v>27.72550639</v>
      </c>
      <c r="AS16">
        <v>28.20240648</v>
      </c>
      <c r="AT16">
        <v>28.209206030000001</v>
      </c>
      <c r="AU16">
        <v>32.948867180000001</v>
      </c>
      <c r="AV16">
        <v>30.175016360000001</v>
      </c>
      <c r="AW16">
        <v>25.630409799999999</v>
      </c>
      <c r="AX16">
        <v>35.834011250000003</v>
      </c>
      <c r="AY16">
        <v>29.862430310000001</v>
      </c>
      <c r="AZ16">
        <v>30.71182451</v>
      </c>
      <c r="BA16">
        <v>37.703439580000001</v>
      </c>
      <c r="BB16">
        <v>42.691357740000001</v>
      </c>
      <c r="BC16">
        <v>44.41351246</v>
      </c>
      <c r="BD16">
        <v>62.349658159999997</v>
      </c>
      <c r="BE16">
        <v>62.973513959999998</v>
      </c>
      <c r="BF16">
        <v>60.077161670000002</v>
      </c>
      <c r="BG16">
        <v>54.741838610000002</v>
      </c>
      <c r="BH16">
        <v>52.732971599999999</v>
      </c>
    </row>
    <row r="17" spans="1:60">
      <c r="A17" t="s">
        <v>499</v>
      </c>
      <c r="B17" t="s">
        <v>539</v>
      </c>
      <c r="C17" t="s">
        <v>498</v>
      </c>
      <c r="D17" t="s">
        <v>547</v>
      </c>
      <c r="E17" t="s">
        <v>548</v>
      </c>
      <c r="AO17">
        <v>76.797674709999995</v>
      </c>
      <c r="AP17">
        <v>78.177257530000006</v>
      </c>
      <c r="AQ17">
        <v>75.377906980000006</v>
      </c>
      <c r="AR17">
        <v>74.804278310000001</v>
      </c>
      <c r="AS17">
        <v>74.577588890000001</v>
      </c>
      <c r="AT17">
        <v>74.605032179999995</v>
      </c>
      <c r="AU17">
        <v>75.407324889999998</v>
      </c>
      <c r="AV17">
        <v>73.796744390000001</v>
      </c>
      <c r="AW17">
        <v>74.359367079999998</v>
      </c>
      <c r="AX17">
        <v>76.470726889999995</v>
      </c>
      <c r="AY17">
        <v>76.942091809999994</v>
      </c>
      <c r="AZ17">
        <v>75.916184759999993</v>
      </c>
      <c r="BA17">
        <v>75.150030720000004</v>
      </c>
      <c r="BB17">
        <v>77.062156849999994</v>
      </c>
      <c r="BC17">
        <v>77.38656091</v>
      </c>
      <c r="BD17">
        <v>77.680325150000002</v>
      </c>
      <c r="BE17">
        <v>76.81432083</v>
      </c>
      <c r="BF17">
        <v>77.670712899999998</v>
      </c>
      <c r="BG17">
        <v>77.809463500000007</v>
      </c>
      <c r="BH17">
        <v>77.868649739999995</v>
      </c>
    </row>
    <row r="18" spans="1:60">
      <c r="A18" t="s">
        <v>497</v>
      </c>
      <c r="B18" t="s">
        <v>539</v>
      </c>
      <c r="C18" t="s">
        <v>496</v>
      </c>
      <c r="D18" t="s">
        <v>547</v>
      </c>
      <c r="E18" t="s">
        <v>548</v>
      </c>
      <c r="AO18">
        <v>45.000484849999999</v>
      </c>
      <c r="AP18">
        <v>44.2941754</v>
      </c>
      <c r="AQ18">
        <v>42.080421579999999</v>
      </c>
      <c r="AR18">
        <v>44.229919010000003</v>
      </c>
      <c r="AS18">
        <v>45.999202949999997</v>
      </c>
      <c r="AT18">
        <v>44.195570359999998</v>
      </c>
      <c r="AU18">
        <v>49.251072960000002</v>
      </c>
      <c r="AV18">
        <v>44.185296940000001</v>
      </c>
      <c r="AW18">
        <v>47.752714580000003</v>
      </c>
      <c r="AX18">
        <v>47.683079290000002</v>
      </c>
      <c r="AY18">
        <v>49.694871020000001</v>
      </c>
      <c r="AZ18">
        <v>50.221407579999997</v>
      </c>
      <c r="BA18">
        <v>50.751581719999997</v>
      </c>
      <c r="BB18">
        <v>50.950431989999998</v>
      </c>
      <c r="BC18">
        <v>52.160897480000003</v>
      </c>
      <c r="BD18">
        <v>54.333867189999999</v>
      </c>
      <c r="BE18">
        <v>54.556616849999997</v>
      </c>
      <c r="BF18">
        <v>44.351518669999997</v>
      </c>
      <c r="BG18">
        <v>48.245438540000002</v>
      </c>
      <c r="BH18">
        <v>48.999804019999999</v>
      </c>
    </row>
    <row r="19" spans="1:60">
      <c r="A19" t="s">
        <v>495</v>
      </c>
      <c r="B19" t="s">
        <v>539</v>
      </c>
      <c r="C19" t="s">
        <v>494</v>
      </c>
      <c r="D19" t="s">
        <v>547</v>
      </c>
      <c r="E19" t="s">
        <v>548</v>
      </c>
      <c r="AO19">
        <v>38.01871362</v>
      </c>
      <c r="AP19">
        <v>37.65760865</v>
      </c>
      <c r="AQ19">
        <v>40.322106929999997</v>
      </c>
      <c r="AR19">
        <v>39.186362219999999</v>
      </c>
      <c r="AS19">
        <v>41.600239019999997</v>
      </c>
      <c r="AT19">
        <v>39.86708565</v>
      </c>
      <c r="AU19">
        <v>37.766585110000001</v>
      </c>
      <c r="AV19">
        <v>42.891423439999997</v>
      </c>
      <c r="AW19">
        <v>46.423370589999998</v>
      </c>
      <c r="AX19">
        <v>53.684058790000002</v>
      </c>
      <c r="AY19">
        <v>59.539380870000002</v>
      </c>
      <c r="AZ19">
        <v>56.864603129999999</v>
      </c>
      <c r="BA19">
        <v>60.272845590000003</v>
      </c>
      <c r="BB19">
        <v>59.052058160000001</v>
      </c>
      <c r="BC19">
        <v>49.401302110000003</v>
      </c>
      <c r="BD19">
        <v>55.385662279999998</v>
      </c>
      <c r="BE19">
        <v>57.165540020000002</v>
      </c>
      <c r="BF19">
        <v>55.94955401</v>
      </c>
      <c r="BG19">
        <v>59.0182346</v>
      </c>
      <c r="BH19">
        <v>52.295082319999999</v>
      </c>
    </row>
    <row r="20" spans="1:60">
      <c r="A20" t="s">
        <v>2</v>
      </c>
      <c r="B20" t="s">
        <v>539</v>
      </c>
      <c r="C20" t="s">
        <v>493</v>
      </c>
      <c r="D20" t="s">
        <v>547</v>
      </c>
      <c r="E20" t="s">
        <v>548</v>
      </c>
      <c r="AO20">
        <v>37.242797199999998</v>
      </c>
      <c r="AP20">
        <v>34.796758599999997</v>
      </c>
      <c r="AQ20">
        <v>43.022300379999997</v>
      </c>
      <c r="AR20">
        <v>41.536832769999997</v>
      </c>
      <c r="AS20">
        <v>40.780057220000003</v>
      </c>
      <c r="AT20">
        <v>40.687392209999999</v>
      </c>
      <c r="AU20">
        <v>41.495828170000003</v>
      </c>
      <c r="AV20">
        <v>41.182267090000003</v>
      </c>
      <c r="AW20">
        <v>38.865861500000001</v>
      </c>
      <c r="AX20">
        <v>39.842200509999998</v>
      </c>
      <c r="AY20">
        <v>36.111681789999999</v>
      </c>
      <c r="AZ20">
        <v>37.151096459999998</v>
      </c>
      <c r="BA20">
        <v>35.287574249999999</v>
      </c>
      <c r="BB20">
        <v>33.505747650000004</v>
      </c>
      <c r="BC20">
        <v>34.06327984</v>
      </c>
      <c r="BD20">
        <v>34.279498820000001</v>
      </c>
      <c r="BE20">
        <v>32.988962890000003</v>
      </c>
      <c r="BF20">
        <v>31.951224969999998</v>
      </c>
      <c r="BG20">
        <v>28.108362039999999</v>
      </c>
      <c r="BH20">
        <v>27.901132</v>
      </c>
    </row>
    <row r="21" spans="1:60">
      <c r="A21" t="s">
        <v>492</v>
      </c>
      <c r="B21" t="s">
        <v>539</v>
      </c>
      <c r="C21" t="s">
        <v>491</v>
      </c>
      <c r="D21" t="s">
        <v>547</v>
      </c>
      <c r="E21" t="s">
        <v>548</v>
      </c>
      <c r="AO21">
        <v>73.960028640000004</v>
      </c>
      <c r="AP21">
        <v>69.600428030000003</v>
      </c>
      <c r="AQ21">
        <v>71.663455940000006</v>
      </c>
      <c r="AR21">
        <v>69.878836770000007</v>
      </c>
      <c r="AS21">
        <v>66.326952210000002</v>
      </c>
      <c r="AT21">
        <v>60.931552320000002</v>
      </c>
      <c r="AU21">
        <v>58.392547579999999</v>
      </c>
      <c r="AV21">
        <v>61.257559739999998</v>
      </c>
      <c r="AW21">
        <v>62.113188049999998</v>
      </c>
      <c r="AX21">
        <v>60.756149219999998</v>
      </c>
      <c r="AY21">
        <v>60.91956098</v>
      </c>
      <c r="AZ21">
        <v>56.954025850000001</v>
      </c>
      <c r="BA21">
        <v>58.198214460000003</v>
      </c>
      <c r="BB21">
        <v>58.538608170000003</v>
      </c>
      <c r="BC21">
        <v>55.351763470000002</v>
      </c>
      <c r="BD21">
        <v>55.686332980000003</v>
      </c>
      <c r="BE21">
        <v>54.622522500000002</v>
      </c>
      <c r="BF21">
        <v>56.290298649999997</v>
      </c>
      <c r="BG21">
        <v>51.989253099999999</v>
      </c>
      <c r="BH21">
        <v>54.57395236</v>
      </c>
    </row>
    <row r="22" spans="1:60">
      <c r="A22" t="s">
        <v>490</v>
      </c>
      <c r="B22" t="s">
        <v>539</v>
      </c>
      <c r="C22" t="s">
        <v>489</v>
      </c>
      <c r="D22" t="s">
        <v>547</v>
      </c>
      <c r="E22" t="s">
        <v>548</v>
      </c>
      <c r="AO22">
        <v>68.529870740000007</v>
      </c>
      <c r="AP22">
        <v>68.149464350000002</v>
      </c>
      <c r="AQ22">
        <v>70.095096659999996</v>
      </c>
      <c r="AR22">
        <v>66.75512793</v>
      </c>
      <c r="AS22">
        <v>67.767704620000004</v>
      </c>
      <c r="AT22">
        <v>67.325185680000004</v>
      </c>
      <c r="AU22">
        <v>66.736903350000006</v>
      </c>
      <c r="AV22">
        <v>66.364425199999999</v>
      </c>
      <c r="AW22">
        <v>66.879810699999993</v>
      </c>
      <c r="AX22">
        <v>67.373866649999997</v>
      </c>
      <c r="AY22">
        <v>68.286515899999998</v>
      </c>
      <c r="AZ22">
        <v>69.074417499999996</v>
      </c>
      <c r="BA22">
        <v>70.981094549999995</v>
      </c>
      <c r="BB22">
        <v>73.001984680000007</v>
      </c>
      <c r="BC22">
        <v>72.585275999999993</v>
      </c>
      <c r="BD22">
        <v>71.292721479999997</v>
      </c>
      <c r="BE22">
        <v>70.063651550000003</v>
      </c>
      <c r="BF22">
        <v>63.278015449999998</v>
      </c>
      <c r="BG22">
        <v>64.356599209999999</v>
      </c>
      <c r="BH22">
        <v>63.252943029999997</v>
      </c>
    </row>
    <row r="23" spans="1:60">
      <c r="A23" t="s">
        <v>488</v>
      </c>
      <c r="B23" t="s">
        <v>539</v>
      </c>
      <c r="C23" t="s">
        <v>487</v>
      </c>
      <c r="D23" t="s">
        <v>547</v>
      </c>
      <c r="E23" t="s">
        <v>548</v>
      </c>
      <c r="AO23">
        <v>39.8467433</v>
      </c>
      <c r="AP23">
        <v>40.104166669999998</v>
      </c>
      <c r="AQ23">
        <v>42.472798060000002</v>
      </c>
      <c r="AR23">
        <v>45.461172429999998</v>
      </c>
      <c r="AS23">
        <v>47.183210420000002</v>
      </c>
      <c r="AT23">
        <v>48.050371720000001</v>
      </c>
      <c r="AU23">
        <v>47.936390549999999</v>
      </c>
      <c r="AV23">
        <v>47.770478130000001</v>
      </c>
      <c r="AW23">
        <v>47.132166720000001</v>
      </c>
      <c r="AX23">
        <v>47.81175416</v>
      </c>
      <c r="AY23">
        <v>44.375485699999999</v>
      </c>
      <c r="AZ23">
        <v>47.206543949999997</v>
      </c>
      <c r="BA23">
        <v>44.96445533</v>
      </c>
      <c r="BB23">
        <v>45.938508030000001</v>
      </c>
      <c r="BC23">
        <v>47.451050350000003</v>
      </c>
      <c r="BD23">
        <v>46.537703290000003</v>
      </c>
      <c r="BE23">
        <v>46.832441709999998</v>
      </c>
      <c r="BF23">
        <v>44.390351320000001</v>
      </c>
      <c r="BG23">
        <v>43.672337319999997</v>
      </c>
      <c r="BH23">
        <v>45.860312020000002</v>
      </c>
    </row>
    <row r="24" spans="1:60">
      <c r="A24" t="s">
        <v>486</v>
      </c>
      <c r="B24" t="s">
        <v>539</v>
      </c>
      <c r="C24" t="s">
        <v>485</v>
      </c>
      <c r="D24" t="s">
        <v>547</v>
      </c>
      <c r="E24" t="s">
        <v>548</v>
      </c>
      <c r="AO24">
        <v>37.104397740000003</v>
      </c>
      <c r="AP24">
        <v>46.987778669999997</v>
      </c>
      <c r="AQ24">
        <v>43.053069370000003</v>
      </c>
      <c r="AR24">
        <v>40.858458720000002</v>
      </c>
      <c r="AS24">
        <v>53.09650817</v>
      </c>
      <c r="AT24">
        <v>56.884027930000002</v>
      </c>
      <c r="AU24">
        <v>60.228695989999999</v>
      </c>
      <c r="AV24">
        <v>63.084797649999999</v>
      </c>
      <c r="AW24">
        <v>68.992141880000005</v>
      </c>
      <c r="AX24">
        <v>57.202206099999998</v>
      </c>
      <c r="AY24">
        <v>57.272148170000001</v>
      </c>
      <c r="AZ24">
        <v>60.120062750000002</v>
      </c>
      <c r="BA24">
        <v>63.729670939999998</v>
      </c>
      <c r="BB24">
        <v>67.733932269999997</v>
      </c>
      <c r="BC24">
        <v>70.572476269999996</v>
      </c>
      <c r="BD24">
        <v>70.878025469999997</v>
      </c>
      <c r="BE24">
        <v>71.2828813</v>
      </c>
      <c r="BF24">
        <v>71.231256149999993</v>
      </c>
      <c r="BG24">
        <v>70.050232379999997</v>
      </c>
      <c r="BH24">
        <v>71.177034210000002</v>
      </c>
    </row>
    <row r="25" spans="1:60">
      <c r="A25" t="s">
        <v>484</v>
      </c>
      <c r="B25" t="s">
        <v>539</v>
      </c>
      <c r="C25" t="s">
        <v>483</v>
      </c>
      <c r="D25" t="s">
        <v>547</v>
      </c>
      <c r="E25" t="s">
        <v>548</v>
      </c>
      <c r="AO25">
        <v>71.124189920000006</v>
      </c>
      <c r="AP25">
        <v>75.319585770000003</v>
      </c>
      <c r="AQ25">
        <v>82.324788609999999</v>
      </c>
      <c r="AR25">
        <v>77.038488099999995</v>
      </c>
      <c r="AS25">
        <v>76.513205009999993</v>
      </c>
      <c r="AT25">
        <v>75.486523059999996</v>
      </c>
      <c r="AU25">
        <v>71.548938010000001</v>
      </c>
      <c r="AV25">
        <v>70.486262379999999</v>
      </c>
      <c r="AW25">
        <v>73.843504039999999</v>
      </c>
      <c r="AX25">
        <v>74.739766880000005</v>
      </c>
      <c r="AY25">
        <v>72.937642800000006</v>
      </c>
      <c r="AZ25">
        <v>70.231055100000006</v>
      </c>
      <c r="BA25">
        <v>69.145900479999995</v>
      </c>
      <c r="BB25">
        <v>65.077371600000006</v>
      </c>
      <c r="BC25">
        <v>64.016697969999996</v>
      </c>
      <c r="BD25">
        <v>77.685397839999993</v>
      </c>
      <c r="BE25">
        <v>70.527987800000005</v>
      </c>
      <c r="BF25">
        <v>77.188204560000003</v>
      </c>
      <c r="BG25">
        <v>66.242551689999999</v>
      </c>
      <c r="BH25">
        <v>65.786540329999994</v>
      </c>
    </row>
    <row r="26" spans="1:60">
      <c r="A26" t="s">
        <v>482</v>
      </c>
      <c r="B26" t="s">
        <v>539</v>
      </c>
      <c r="C26" t="s">
        <v>481</v>
      </c>
      <c r="D26" t="s">
        <v>547</v>
      </c>
      <c r="E26" t="s">
        <v>548</v>
      </c>
      <c r="AO26">
        <v>61.995930860000001</v>
      </c>
      <c r="AP26">
        <v>56.4001266</v>
      </c>
      <c r="AQ26">
        <v>57.742941680000001</v>
      </c>
      <c r="AR26">
        <v>56.786421150000002</v>
      </c>
      <c r="AS26">
        <v>55.509302009999999</v>
      </c>
      <c r="AT26">
        <v>52.606053189999997</v>
      </c>
      <c r="AU26">
        <v>57.51150509</v>
      </c>
      <c r="AV26">
        <v>56.094772720000002</v>
      </c>
      <c r="AW26">
        <v>57.100230019999998</v>
      </c>
      <c r="AX26">
        <v>57.059987829999997</v>
      </c>
      <c r="AY26">
        <v>59.468260999999998</v>
      </c>
      <c r="AZ26">
        <v>60.654549789999997</v>
      </c>
      <c r="BA26">
        <v>63.486185689999999</v>
      </c>
      <c r="BB26">
        <v>64.61401789</v>
      </c>
      <c r="BC26">
        <v>66.505912620000004</v>
      </c>
      <c r="BD26">
        <v>66.002089459999993</v>
      </c>
      <c r="BE26">
        <v>66.466684330000007</v>
      </c>
      <c r="BF26">
        <v>65.609826279999993</v>
      </c>
      <c r="BG26">
        <v>65.228437970000002</v>
      </c>
      <c r="BH26">
        <v>67.018333519999999</v>
      </c>
    </row>
    <row r="27" spans="1:60">
      <c r="A27" t="s">
        <v>480</v>
      </c>
      <c r="B27" t="s">
        <v>539</v>
      </c>
      <c r="C27" t="s">
        <v>479</v>
      </c>
      <c r="D27" t="s">
        <v>547</v>
      </c>
      <c r="E27" t="s">
        <v>548</v>
      </c>
    </row>
    <row r="28" spans="1:60">
      <c r="A28" t="s">
        <v>478</v>
      </c>
      <c r="B28" t="s">
        <v>539</v>
      </c>
      <c r="C28" t="s">
        <v>477</v>
      </c>
      <c r="D28" t="s">
        <v>547</v>
      </c>
      <c r="E28" t="s">
        <v>548</v>
      </c>
      <c r="AO28">
        <v>56.637085249999998</v>
      </c>
      <c r="AP28">
        <v>64.349405540000006</v>
      </c>
      <c r="AQ28">
        <v>63.96960799</v>
      </c>
      <c r="AR28">
        <v>61.224191959999999</v>
      </c>
      <c r="AS28">
        <v>58.143431640000003</v>
      </c>
      <c r="AT28">
        <v>57.238801760000001</v>
      </c>
      <c r="AU28">
        <v>59.322533139999997</v>
      </c>
      <c r="AV28">
        <v>62.820859230000003</v>
      </c>
      <c r="AW28">
        <v>65.916401199999996</v>
      </c>
      <c r="AX28">
        <v>66.958087849999998</v>
      </c>
      <c r="AY28">
        <v>68.135569610000005</v>
      </c>
      <c r="AZ28">
        <v>67.785416760000004</v>
      </c>
      <c r="BA28">
        <v>68.675908629999995</v>
      </c>
      <c r="BB28">
        <v>68.106650459999997</v>
      </c>
      <c r="BC28">
        <v>68.524939239999995</v>
      </c>
      <c r="BD28">
        <v>67.297214859999997</v>
      </c>
      <c r="BE28">
        <v>68.323077850000004</v>
      </c>
      <c r="BF28">
        <v>67.885049730000006</v>
      </c>
      <c r="BG28">
        <v>71.053792240000007</v>
      </c>
      <c r="BH28">
        <v>72.067908529999997</v>
      </c>
    </row>
    <row r="29" spans="1:60">
      <c r="A29" t="s">
        <v>476</v>
      </c>
      <c r="B29" t="s">
        <v>539</v>
      </c>
      <c r="C29" t="s">
        <v>475</v>
      </c>
      <c r="D29" t="s">
        <v>547</v>
      </c>
      <c r="E29" t="s">
        <v>548</v>
      </c>
      <c r="AO29">
        <v>43.014305899999997</v>
      </c>
      <c r="AP29">
        <v>40.263487210000001</v>
      </c>
      <c r="AQ29">
        <v>42.950081320000002</v>
      </c>
      <c r="AR29">
        <v>42.639185439999999</v>
      </c>
      <c r="AS29">
        <v>42.729606709999999</v>
      </c>
      <c r="AT29">
        <v>40.304134949999998</v>
      </c>
      <c r="AU29">
        <v>42.290536289999999</v>
      </c>
      <c r="AV29">
        <v>44.641873609999998</v>
      </c>
      <c r="AW29">
        <v>44.366184390000001</v>
      </c>
      <c r="AX29">
        <v>47.024703840000001</v>
      </c>
      <c r="AY29">
        <v>41.513217259999998</v>
      </c>
      <c r="AZ29">
        <v>41.799598719999999</v>
      </c>
      <c r="BA29">
        <v>41.725870729999997</v>
      </c>
      <c r="BB29">
        <v>43.84057688</v>
      </c>
      <c r="BC29">
        <v>44.413371920000003</v>
      </c>
      <c r="BD29">
        <v>45.796184089999997</v>
      </c>
      <c r="BE29">
        <v>45.16593864</v>
      </c>
      <c r="BF29">
        <v>44.321474070000001</v>
      </c>
      <c r="BG29">
        <v>45.116713859999997</v>
      </c>
      <c r="BH29">
        <v>46.039126500000002</v>
      </c>
    </row>
    <row r="30" spans="1:60">
      <c r="A30" t="s">
        <v>474</v>
      </c>
      <c r="B30" t="s">
        <v>539</v>
      </c>
      <c r="C30" t="s">
        <v>473</v>
      </c>
      <c r="D30" t="s">
        <v>547</v>
      </c>
      <c r="E30" t="s">
        <v>548</v>
      </c>
      <c r="AO30">
        <v>67.950069580000005</v>
      </c>
      <c r="AP30">
        <v>68.339105270000005</v>
      </c>
      <c r="AQ30">
        <v>65.207760460000003</v>
      </c>
      <c r="AR30">
        <v>65.389211790000004</v>
      </c>
      <c r="AS30">
        <v>65.412171619999995</v>
      </c>
      <c r="AT30">
        <v>65.799210270000003</v>
      </c>
      <c r="AU30">
        <v>67.557728159999996</v>
      </c>
      <c r="AV30">
        <v>68.779323050000002</v>
      </c>
      <c r="AW30">
        <v>66.092127739999995</v>
      </c>
      <c r="AX30">
        <v>65.086089759999993</v>
      </c>
      <c r="AY30">
        <v>64.400653109999993</v>
      </c>
      <c r="AZ30">
        <v>64.757852740000004</v>
      </c>
      <c r="BA30">
        <v>66.647469049999998</v>
      </c>
      <c r="BB30">
        <v>67.437028440000006</v>
      </c>
      <c r="BC30">
        <v>66.703943150000001</v>
      </c>
      <c r="BD30">
        <v>65.001367419999994</v>
      </c>
      <c r="BE30">
        <v>62.31099459</v>
      </c>
      <c r="BF30">
        <v>65.168248379999994</v>
      </c>
      <c r="BG30">
        <v>64.738652450000004</v>
      </c>
      <c r="BH30">
        <v>63.521753220000001</v>
      </c>
    </row>
    <row r="31" spans="1:60">
      <c r="A31" t="s">
        <v>472</v>
      </c>
      <c r="B31" t="s">
        <v>539</v>
      </c>
      <c r="C31" t="s">
        <v>471</v>
      </c>
      <c r="D31" t="s">
        <v>547</v>
      </c>
      <c r="E31" t="s">
        <v>548</v>
      </c>
      <c r="AO31">
        <v>77.370071010000004</v>
      </c>
      <c r="AP31">
        <v>81.004940790000006</v>
      </c>
      <c r="AQ31">
        <v>80.766919729999998</v>
      </c>
      <c r="AR31">
        <v>83.451169480000004</v>
      </c>
      <c r="AS31">
        <v>83.438379229999995</v>
      </c>
      <c r="AT31">
        <v>85.090181029999997</v>
      </c>
      <c r="AU31">
        <v>84.231708139999995</v>
      </c>
      <c r="AV31">
        <v>84.557934509999995</v>
      </c>
      <c r="AW31">
        <v>83.912738390000001</v>
      </c>
      <c r="AX31">
        <v>83.916104410000003</v>
      </c>
      <c r="AY31">
        <v>84.42509355</v>
      </c>
      <c r="AZ31">
        <v>85.987041099999999</v>
      </c>
      <c r="BA31">
        <v>87.959752429999995</v>
      </c>
      <c r="BB31">
        <v>90.415951890000002</v>
      </c>
      <c r="BC31">
        <v>90.986636180000005</v>
      </c>
      <c r="BD31">
        <v>92.19995394</v>
      </c>
      <c r="BE31">
        <v>92.022401250000001</v>
      </c>
      <c r="BF31">
        <v>91.820886549999997</v>
      </c>
      <c r="BG31">
        <v>92.152388790000003</v>
      </c>
      <c r="BH31">
        <v>93.860082629999994</v>
      </c>
    </row>
    <row r="32" spans="1:60">
      <c r="A32" t="s">
        <v>470</v>
      </c>
      <c r="B32" t="s">
        <v>539</v>
      </c>
      <c r="C32" t="s">
        <v>469</v>
      </c>
      <c r="D32" t="s">
        <v>547</v>
      </c>
      <c r="E32" t="s">
        <v>548</v>
      </c>
      <c r="AO32">
        <v>66.770172059999993</v>
      </c>
      <c r="AP32">
        <v>77.992373360000002</v>
      </c>
      <c r="AQ32">
        <v>76.042323449999998</v>
      </c>
      <c r="AR32">
        <v>74.910951969999999</v>
      </c>
      <c r="AS32">
        <v>72.923247619999998</v>
      </c>
      <c r="AT32">
        <v>77.037147880000006</v>
      </c>
      <c r="AU32">
        <v>82.01462411</v>
      </c>
      <c r="AV32">
        <v>85.233768620000006</v>
      </c>
      <c r="AW32">
        <v>76.446551389999996</v>
      </c>
      <c r="AX32">
        <v>72.457244729999999</v>
      </c>
      <c r="AY32">
        <v>78.894843809999998</v>
      </c>
      <c r="AZ32">
        <v>81.435450209999999</v>
      </c>
      <c r="BA32">
        <v>87.075853550000005</v>
      </c>
      <c r="BB32">
        <v>84.53734292</v>
      </c>
      <c r="BC32">
        <v>81.145048689999996</v>
      </c>
      <c r="BD32">
        <v>87.877116490000006</v>
      </c>
      <c r="BE32">
        <v>87.56061484</v>
      </c>
      <c r="BF32">
        <v>72.920448840000006</v>
      </c>
      <c r="BG32">
        <v>73.313511469999995</v>
      </c>
      <c r="BH32">
        <v>73.188603819999997</v>
      </c>
    </row>
    <row r="33" spans="1:60">
      <c r="A33" t="s">
        <v>468</v>
      </c>
      <c r="B33" t="s">
        <v>539</v>
      </c>
      <c r="C33" t="s">
        <v>467</v>
      </c>
      <c r="D33" t="s">
        <v>547</v>
      </c>
      <c r="E33" t="s">
        <v>548</v>
      </c>
      <c r="AO33">
        <v>52.177113830000003</v>
      </c>
      <c r="AP33">
        <v>52.57985025</v>
      </c>
      <c r="AQ33">
        <v>56.566943279999997</v>
      </c>
      <c r="AR33">
        <v>56.510867529999999</v>
      </c>
      <c r="AS33">
        <v>57.78895687</v>
      </c>
      <c r="AT33">
        <v>62.445913490000002</v>
      </c>
      <c r="AU33">
        <v>72.372470140000004</v>
      </c>
      <c r="AV33">
        <v>75.610357109999995</v>
      </c>
      <c r="AW33">
        <v>63.895979429999997</v>
      </c>
      <c r="AX33">
        <v>69.945785169999994</v>
      </c>
      <c r="AY33">
        <v>72.736286820000004</v>
      </c>
      <c r="AZ33">
        <v>70.5769114</v>
      </c>
      <c r="BA33">
        <v>70.351495220000004</v>
      </c>
      <c r="BB33">
        <v>70.775843640000005</v>
      </c>
      <c r="BC33">
        <v>70.357187080000003</v>
      </c>
      <c r="BD33">
        <v>62.815528559999997</v>
      </c>
      <c r="BE33">
        <v>61.64819206</v>
      </c>
      <c r="BF33">
        <v>63.062233650000003</v>
      </c>
      <c r="BG33">
        <v>60.070307100000001</v>
      </c>
      <c r="BH33">
        <v>59.01483571</v>
      </c>
    </row>
    <row r="34" spans="1:60">
      <c r="A34" t="s">
        <v>466</v>
      </c>
      <c r="B34" t="s">
        <v>539</v>
      </c>
      <c r="C34" t="s">
        <v>465</v>
      </c>
      <c r="D34" t="s">
        <v>547</v>
      </c>
      <c r="E34" t="s">
        <v>548</v>
      </c>
      <c r="AO34">
        <v>37.84955437</v>
      </c>
      <c r="AP34">
        <v>45.04079342</v>
      </c>
      <c r="AQ34">
        <v>33.88205</v>
      </c>
      <c r="AR34">
        <v>37.807488499999998</v>
      </c>
      <c r="AS34">
        <v>45.958979679999999</v>
      </c>
      <c r="AT34">
        <v>49.631132839999999</v>
      </c>
      <c r="AU34">
        <v>47.190448910000001</v>
      </c>
      <c r="AV34">
        <v>49.513968259999999</v>
      </c>
      <c r="AW34">
        <v>48.194761540000002</v>
      </c>
      <c r="AX34">
        <v>44.986920720000001</v>
      </c>
      <c r="AY34">
        <v>49.292332870000003</v>
      </c>
      <c r="AZ34">
        <v>48.23567121</v>
      </c>
      <c r="BA34">
        <v>50.361494569999998</v>
      </c>
      <c r="BB34">
        <v>53.206856690000002</v>
      </c>
      <c r="BC34">
        <v>41.857135</v>
      </c>
      <c r="BD34">
        <v>50.729436509999999</v>
      </c>
      <c r="BE34">
        <v>49.299758859999997</v>
      </c>
      <c r="BF34">
        <v>48.802226650000001</v>
      </c>
      <c r="BG34">
        <v>50.060562939999997</v>
      </c>
      <c r="BH34">
        <v>48.972242889999997</v>
      </c>
    </row>
    <row r="35" spans="1:60">
      <c r="A35" t="s">
        <v>464</v>
      </c>
      <c r="B35" t="s">
        <v>539</v>
      </c>
      <c r="C35" t="s">
        <v>463</v>
      </c>
      <c r="D35" t="s">
        <v>547</v>
      </c>
      <c r="E35" t="s">
        <v>548</v>
      </c>
      <c r="AO35">
        <v>71.247626859999997</v>
      </c>
      <c r="AP35">
        <v>70.772983150000002</v>
      </c>
      <c r="AQ35">
        <v>70.119129400000006</v>
      </c>
      <c r="AR35">
        <v>70.56387737</v>
      </c>
      <c r="AS35">
        <v>69.962905840000005</v>
      </c>
      <c r="AT35">
        <v>70.351079630000001</v>
      </c>
      <c r="AU35">
        <v>69.975771789999996</v>
      </c>
      <c r="AV35">
        <v>69.523296639999998</v>
      </c>
      <c r="AW35">
        <v>70.167952589999999</v>
      </c>
      <c r="AX35">
        <v>70.321734320000004</v>
      </c>
      <c r="AY35">
        <v>70.237556580000003</v>
      </c>
      <c r="AZ35">
        <v>69.61915372</v>
      </c>
      <c r="BA35">
        <v>70.092350440000004</v>
      </c>
      <c r="BB35">
        <v>70.412968620000001</v>
      </c>
      <c r="BC35">
        <v>70.832297949999997</v>
      </c>
      <c r="BD35">
        <v>70.389275699999999</v>
      </c>
      <c r="BE35">
        <v>70.941523970000006</v>
      </c>
      <c r="BF35">
        <v>70.980553970000003</v>
      </c>
      <c r="BG35">
        <v>71.031846529999996</v>
      </c>
      <c r="BH35">
        <v>70.930415049999993</v>
      </c>
    </row>
    <row r="36" spans="1:60">
      <c r="A36" t="s">
        <v>462</v>
      </c>
      <c r="B36" t="s">
        <v>536</v>
      </c>
      <c r="C36" t="s">
        <v>461</v>
      </c>
      <c r="D36" t="s">
        <v>547</v>
      </c>
      <c r="E36" t="s">
        <v>548</v>
      </c>
      <c r="AO36">
        <v>80.137898163279345</v>
      </c>
      <c r="AP36">
        <v>79.349478759906845</v>
      </c>
      <c r="AQ36">
        <v>78.662115190121298</v>
      </c>
      <c r="AR36">
        <v>75.047111253053814</v>
      </c>
      <c r="AS36">
        <v>76.845761060534485</v>
      </c>
      <c r="AT36">
        <v>75.590267462958749</v>
      </c>
      <c r="AU36">
        <v>75.421970858710466</v>
      </c>
      <c r="AV36">
        <v>75.615515839173455</v>
      </c>
      <c r="AW36">
        <v>75.884603357820112</v>
      </c>
      <c r="AX36">
        <v>73.379359536723797</v>
      </c>
      <c r="AY36">
        <v>74.22675367770421</v>
      </c>
      <c r="AZ36">
        <v>73.826786224587778</v>
      </c>
      <c r="BA36">
        <v>73.682314433478993</v>
      </c>
      <c r="BB36">
        <v>73.911792597378195</v>
      </c>
      <c r="BC36">
        <v>73.362391273058719</v>
      </c>
      <c r="BD36">
        <v>73.447063761653283</v>
      </c>
      <c r="BE36">
        <v>72.816027180562273</v>
      </c>
      <c r="BF36">
        <v>72.211740186742858</v>
      </c>
      <c r="BG36">
        <v>73.038528027285722</v>
      </c>
      <c r="BH36">
        <v>73.251714540145016</v>
      </c>
    </row>
    <row r="37" spans="1:60">
      <c r="A37" t="s">
        <v>460</v>
      </c>
      <c r="B37" t="s">
        <v>539</v>
      </c>
      <c r="C37" t="s">
        <v>459</v>
      </c>
      <c r="D37" t="s">
        <v>547</v>
      </c>
      <c r="E37" t="s">
        <v>548</v>
      </c>
      <c r="AO37">
        <v>53.559683589999999</v>
      </c>
      <c r="AP37">
        <v>54.47463939</v>
      </c>
      <c r="AQ37">
        <v>54.95060883</v>
      </c>
      <c r="AR37">
        <v>54.655126559999999</v>
      </c>
      <c r="AS37">
        <v>55.139454020000002</v>
      </c>
      <c r="AT37">
        <v>55.43144968</v>
      </c>
      <c r="AU37">
        <v>56.926006000000001</v>
      </c>
      <c r="AV37">
        <v>57.735711449999997</v>
      </c>
      <c r="AW37">
        <v>58.348291740000001</v>
      </c>
      <c r="AX37">
        <v>58.390592689999998</v>
      </c>
      <c r="AY37">
        <v>59.462764790000001</v>
      </c>
      <c r="AZ37">
        <v>59.124972800000002</v>
      </c>
      <c r="BA37">
        <v>59.084262420000002</v>
      </c>
      <c r="BB37">
        <v>65.154736299999996</v>
      </c>
      <c r="BC37">
        <v>65.539653479999998</v>
      </c>
      <c r="BD37">
        <v>64.109492709999998</v>
      </c>
      <c r="BE37">
        <v>64.224389770000002</v>
      </c>
      <c r="BF37">
        <v>64.704998200000006</v>
      </c>
      <c r="BG37">
        <v>66.059065529999998</v>
      </c>
      <c r="BH37">
        <v>66</v>
      </c>
    </row>
    <row r="38" spans="1:60">
      <c r="A38" t="s">
        <v>458</v>
      </c>
      <c r="B38" t="s">
        <v>539</v>
      </c>
      <c r="C38" t="s">
        <v>457</v>
      </c>
      <c r="D38" t="s">
        <v>547</v>
      </c>
      <c r="E38" t="s">
        <v>548</v>
      </c>
    </row>
    <row r="39" spans="1:60">
      <c r="A39" t="s">
        <v>456</v>
      </c>
      <c r="B39" t="s">
        <v>539</v>
      </c>
      <c r="C39" t="s">
        <v>455</v>
      </c>
      <c r="D39" t="s">
        <v>547</v>
      </c>
      <c r="E39" t="s">
        <v>548</v>
      </c>
      <c r="AO39">
        <v>48.18077074</v>
      </c>
      <c r="AP39">
        <v>47.168536140000001</v>
      </c>
      <c r="AQ39">
        <v>47.137425839999999</v>
      </c>
      <c r="AR39">
        <v>48.110851940000003</v>
      </c>
      <c r="AS39">
        <v>49.863331770000002</v>
      </c>
      <c r="AT39">
        <v>52.099768150000003</v>
      </c>
      <c r="AU39">
        <v>53.536773259999997</v>
      </c>
      <c r="AV39">
        <v>54.509476130000003</v>
      </c>
      <c r="AW39">
        <v>36.617894990000003</v>
      </c>
      <c r="AX39">
        <v>38.046858100000001</v>
      </c>
      <c r="AY39">
        <v>37.904904129999998</v>
      </c>
      <c r="AZ39">
        <v>40.731050719999999</v>
      </c>
      <c r="BA39">
        <v>41.852696379999998</v>
      </c>
      <c r="BB39">
        <v>42.842708600000002</v>
      </c>
      <c r="BC39">
        <v>46.913613329999997</v>
      </c>
      <c r="BD39">
        <v>47.282421479999996</v>
      </c>
      <c r="BE39">
        <v>47.578008169999997</v>
      </c>
      <c r="BF39">
        <v>48.026947419999999</v>
      </c>
      <c r="BG39">
        <v>48.236347090000002</v>
      </c>
      <c r="BH39">
        <v>49.465448600000002</v>
      </c>
    </row>
    <row r="40" spans="1:60">
      <c r="A40" t="s">
        <v>454</v>
      </c>
      <c r="B40" t="s">
        <v>539</v>
      </c>
      <c r="C40" t="s">
        <v>453</v>
      </c>
      <c r="D40" t="s">
        <v>547</v>
      </c>
      <c r="E40" t="s">
        <v>548</v>
      </c>
      <c r="AO40">
        <v>50.500320289999998</v>
      </c>
      <c r="AP40">
        <v>46.590471170000001</v>
      </c>
      <c r="AQ40">
        <v>44.244336709999999</v>
      </c>
      <c r="AR40">
        <v>41.812122340000002</v>
      </c>
      <c r="AS40">
        <v>40.886701690000002</v>
      </c>
      <c r="AT40">
        <v>38.283184089999999</v>
      </c>
      <c r="AU40">
        <v>35.571458659999998</v>
      </c>
      <c r="AV40">
        <v>35.833774089999999</v>
      </c>
      <c r="AW40">
        <v>36.225795820000002</v>
      </c>
      <c r="AX40">
        <v>37.973516160000003</v>
      </c>
      <c r="AY40">
        <v>38.766382980000003</v>
      </c>
      <c r="AZ40">
        <v>40.653883739999998</v>
      </c>
      <c r="BA40">
        <v>46.929964390000002</v>
      </c>
      <c r="BB40">
        <v>49.947646859999999</v>
      </c>
      <c r="BC40">
        <v>52.498445150000002</v>
      </c>
      <c r="BD40">
        <v>54.311001939999997</v>
      </c>
      <c r="BE40">
        <v>55.890408069999999</v>
      </c>
      <c r="BF40">
        <v>55.956028289999999</v>
      </c>
      <c r="BG40">
        <v>55.807028649999999</v>
      </c>
      <c r="BH40">
        <v>55.786720809999998</v>
      </c>
    </row>
    <row r="41" spans="1:60">
      <c r="A41" t="s">
        <v>452</v>
      </c>
      <c r="B41" t="s">
        <v>539</v>
      </c>
      <c r="C41" t="s">
        <v>451</v>
      </c>
      <c r="D41" t="s">
        <v>547</v>
      </c>
      <c r="E41" t="s">
        <v>548</v>
      </c>
      <c r="AO41">
        <v>25.84184694</v>
      </c>
      <c r="AP41">
        <v>27.506641630000001</v>
      </c>
      <c r="AQ41">
        <v>28.350318170000001</v>
      </c>
      <c r="AR41">
        <v>25.880521869999999</v>
      </c>
      <c r="AS41">
        <v>27.595160029999999</v>
      </c>
      <c r="AT41">
        <v>29.794755940000002</v>
      </c>
      <c r="AU41">
        <v>26.622539750000001</v>
      </c>
      <c r="AV41">
        <v>31.535118099999998</v>
      </c>
      <c r="AW41">
        <v>28.768458259999999</v>
      </c>
      <c r="AX41">
        <v>28.099317840000001</v>
      </c>
      <c r="AY41">
        <v>23.558664390000001</v>
      </c>
      <c r="AZ41">
        <v>23.13753273</v>
      </c>
      <c r="BA41">
        <v>22.506131870000001</v>
      </c>
      <c r="BB41">
        <v>24.633403510000001</v>
      </c>
      <c r="BC41">
        <v>26.45673871</v>
      </c>
      <c r="BD41">
        <v>26.505604120000001</v>
      </c>
      <c r="BE41">
        <v>25.47606086</v>
      </c>
      <c r="BF41">
        <v>30.684958949999999</v>
      </c>
      <c r="BG41">
        <v>30.924767989999999</v>
      </c>
      <c r="BH41">
        <v>29.364208519999998</v>
      </c>
    </row>
    <row r="42" spans="1:60">
      <c r="A42" t="s">
        <v>450</v>
      </c>
      <c r="B42" t="s">
        <v>539</v>
      </c>
      <c r="C42" t="s">
        <v>449</v>
      </c>
      <c r="D42" t="s">
        <v>547</v>
      </c>
      <c r="E42" t="s">
        <v>548</v>
      </c>
      <c r="AO42">
        <v>23.315522779999998</v>
      </c>
      <c r="AP42">
        <v>17.287844419999999</v>
      </c>
      <c r="AQ42">
        <v>21.076980370000001</v>
      </c>
      <c r="AR42">
        <v>17.738868020000002</v>
      </c>
      <c r="AS42">
        <v>18.803041260000001</v>
      </c>
      <c r="AT42">
        <v>20.821052080000001</v>
      </c>
      <c r="AU42">
        <v>24.021945290000001</v>
      </c>
      <c r="AV42">
        <v>26.534072680000001</v>
      </c>
      <c r="AW42">
        <v>26.777015309999999</v>
      </c>
      <c r="AX42">
        <v>23.87966909</v>
      </c>
      <c r="AY42">
        <v>23.574944110000001</v>
      </c>
      <c r="AZ42">
        <v>22.966436259999998</v>
      </c>
      <c r="BA42">
        <v>22.4057733</v>
      </c>
      <c r="BB42">
        <v>20.27143581</v>
      </c>
      <c r="BC42">
        <v>25.308397450000001</v>
      </c>
      <c r="BD42">
        <v>28.526938080000001</v>
      </c>
      <c r="BE42">
        <v>33.608185919999997</v>
      </c>
      <c r="BF42">
        <v>24.584441810000001</v>
      </c>
      <c r="BG42">
        <v>23.583664670000001</v>
      </c>
      <c r="BH42">
        <v>22.87302171</v>
      </c>
    </row>
    <row r="43" spans="1:60">
      <c r="A43" t="s">
        <v>448</v>
      </c>
      <c r="B43" t="s">
        <v>539</v>
      </c>
      <c r="C43" t="s">
        <v>447</v>
      </c>
      <c r="D43" t="s">
        <v>547</v>
      </c>
      <c r="E43" t="s">
        <v>548</v>
      </c>
      <c r="AO43">
        <v>4.6596680599999996</v>
      </c>
      <c r="AP43">
        <v>3.72533352</v>
      </c>
      <c r="AQ43">
        <v>5.6614495600000003</v>
      </c>
      <c r="AR43">
        <v>4.1790345799999997</v>
      </c>
      <c r="AS43">
        <v>6.5109363800000004</v>
      </c>
      <c r="AT43">
        <v>3.0910152599999998</v>
      </c>
      <c r="AU43">
        <v>5.4063532299999997</v>
      </c>
      <c r="AV43">
        <v>6.1874860399999996</v>
      </c>
      <c r="AW43">
        <v>21.850118160000001</v>
      </c>
      <c r="AX43">
        <v>21.507894360000002</v>
      </c>
      <c r="AY43">
        <v>23.928584829999998</v>
      </c>
      <c r="AZ43">
        <v>27.7341926</v>
      </c>
      <c r="BA43">
        <v>33.495486929999998</v>
      </c>
      <c r="BB43">
        <v>47.10576691</v>
      </c>
      <c r="BC43">
        <v>42.096920920000002</v>
      </c>
      <c r="BD43">
        <v>26.282489890000001</v>
      </c>
      <c r="BE43">
        <v>35.511110199999997</v>
      </c>
      <c r="BF43">
        <v>44.808881569999997</v>
      </c>
      <c r="BG43">
        <v>34.049865490000002</v>
      </c>
      <c r="BH43">
        <v>36.928609080000001</v>
      </c>
    </row>
    <row r="44" spans="1:60">
      <c r="A44" t="s">
        <v>446</v>
      </c>
      <c r="B44" t="s">
        <v>539</v>
      </c>
      <c r="C44" t="s">
        <v>445</v>
      </c>
      <c r="D44" t="s">
        <v>547</v>
      </c>
      <c r="E44" t="s">
        <v>548</v>
      </c>
      <c r="AO44">
        <v>59.307820159999999</v>
      </c>
      <c r="AP44">
        <v>60.13491853</v>
      </c>
      <c r="AQ44">
        <v>61.698389370000001</v>
      </c>
      <c r="AR44">
        <v>59.341306670000002</v>
      </c>
      <c r="AS44">
        <v>57.186418310000001</v>
      </c>
      <c r="AT44">
        <v>57.532401489999998</v>
      </c>
      <c r="AU44">
        <v>54.776191959999998</v>
      </c>
      <c r="AV44">
        <v>52.510508260000002</v>
      </c>
      <c r="AW44">
        <v>49.805609859999997</v>
      </c>
      <c r="AX44">
        <v>53.60142871</v>
      </c>
      <c r="AY44">
        <v>59.23928051</v>
      </c>
      <c r="AZ44">
        <v>62.967401639999999</v>
      </c>
      <c r="BA44">
        <v>60.911925029999999</v>
      </c>
      <c r="BB44">
        <v>59.400895349999999</v>
      </c>
      <c r="BC44">
        <v>50.368511310000002</v>
      </c>
      <c r="BD44">
        <v>60.474078509999998</v>
      </c>
      <c r="BE44">
        <v>70.869812049999993</v>
      </c>
      <c r="BF44">
        <v>79.203897459999993</v>
      </c>
      <c r="BG44">
        <v>79.638802310000003</v>
      </c>
      <c r="BH44">
        <v>81.762463870000005</v>
      </c>
    </row>
    <row r="45" spans="1:60">
      <c r="A45" t="s">
        <v>444</v>
      </c>
      <c r="B45" t="s">
        <v>539</v>
      </c>
      <c r="C45" t="s">
        <v>443</v>
      </c>
      <c r="D45" t="s">
        <v>547</v>
      </c>
      <c r="E45" t="s">
        <v>548</v>
      </c>
      <c r="AO45">
        <v>55.063672740000001</v>
      </c>
      <c r="AP45">
        <v>62.09801487</v>
      </c>
      <c r="AQ45">
        <v>62.463162519999997</v>
      </c>
      <c r="AR45">
        <v>69.941860820000002</v>
      </c>
      <c r="AS45">
        <v>74.484937479999999</v>
      </c>
      <c r="AT45">
        <v>79.298389450000002</v>
      </c>
      <c r="AU45">
        <v>78.700015329999999</v>
      </c>
      <c r="AV45">
        <v>80.256562450000004</v>
      </c>
      <c r="AW45">
        <v>82.720436090000007</v>
      </c>
      <c r="AX45">
        <v>76.020048090000003</v>
      </c>
      <c r="AY45">
        <v>74.211456990000002</v>
      </c>
      <c r="AZ45">
        <v>74.202575679999995</v>
      </c>
      <c r="BA45">
        <v>72.593323679999997</v>
      </c>
      <c r="BB45">
        <v>70.967563389999995</v>
      </c>
      <c r="BC45">
        <v>73.41664102</v>
      </c>
      <c r="BD45">
        <v>73.631296620000001</v>
      </c>
      <c r="BE45">
        <v>75.592588649999996</v>
      </c>
      <c r="BF45">
        <v>76.116462530000007</v>
      </c>
      <c r="BG45">
        <v>76.264296909999999</v>
      </c>
      <c r="BH45">
        <v>75.124550339999999</v>
      </c>
    </row>
    <row r="46" spans="1:60">
      <c r="A46" t="s">
        <v>442</v>
      </c>
      <c r="B46" t="s">
        <v>539</v>
      </c>
      <c r="C46" t="s">
        <v>441</v>
      </c>
      <c r="D46" t="s">
        <v>547</v>
      </c>
      <c r="E46" t="s">
        <v>548</v>
      </c>
      <c r="AO46">
        <v>62.422890080000002</v>
      </c>
      <c r="AP46">
        <v>60.575847760000002</v>
      </c>
      <c r="AQ46">
        <v>57.537632549999998</v>
      </c>
      <c r="AR46">
        <v>54.028716850000002</v>
      </c>
      <c r="AS46">
        <v>50.785196339999999</v>
      </c>
      <c r="AT46">
        <v>42.826049959999999</v>
      </c>
      <c r="AU46">
        <v>38.283131390000001</v>
      </c>
      <c r="AV46">
        <v>49.285633840000003</v>
      </c>
      <c r="AW46">
        <v>49.740992130000002</v>
      </c>
      <c r="AX46">
        <v>50.780494339999997</v>
      </c>
      <c r="AY46">
        <v>52.682844959999997</v>
      </c>
      <c r="AZ46">
        <v>54.844774399999999</v>
      </c>
      <c r="BA46">
        <v>56.850581939999998</v>
      </c>
      <c r="BB46">
        <v>60.315414689999997</v>
      </c>
      <c r="BC46">
        <v>45.105794240000002</v>
      </c>
      <c r="BD46">
        <v>24.96923533</v>
      </c>
      <c r="BE46">
        <v>27.173129629999998</v>
      </c>
      <c r="BF46">
        <v>37.238157960000002</v>
      </c>
      <c r="BG46">
        <v>30.773931560000001</v>
      </c>
      <c r="BH46">
        <v>32.86066417</v>
      </c>
    </row>
    <row r="47" spans="1:60">
      <c r="A47" t="s">
        <v>440</v>
      </c>
      <c r="B47" t="s">
        <v>539</v>
      </c>
      <c r="C47" t="s">
        <v>439</v>
      </c>
      <c r="D47" t="s">
        <v>547</v>
      </c>
      <c r="E47" t="s">
        <v>548</v>
      </c>
      <c r="AO47">
        <v>80.426914980000006</v>
      </c>
      <c r="AP47">
        <v>81.683376060000001</v>
      </c>
      <c r="AQ47">
        <v>81.624380720000005</v>
      </c>
      <c r="AR47">
        <v>74.954881400000005</v>
      </c>
      <c r="AS47">
        <v>73.671506269999995</v>
      </c>
      <c r="AT47">
        <v>73.253410110000004</v>
      </c>
      <c r="AU47">
        <v>75.428193030000003</v>
      </c>
      <c r="AV47">
        <v>75.259518189999994</v>
      </c>
      <c r="AW47">
        <v>74.976912389999995</v>
      </c>
      <c r="AX47">
        <v>74.869502460000007</v>
      </c>
      <c r="AY47">
        <v>75.127856840000007</v>
      </c>
      <c r="AZ47">
        <v>77.473567900000006</v>
      </c>
      <c r="BA47">
        <v>78.718759789999993</v>
      </c>
      <c r="BB47">
        <v>76.65022845</v>
      </c>
      <c r="BC47">
        <v>76.352898390000007</v>
      </c>
      <c r="BD47">
        <v>71.02908085</v>
      </c>
      <c r="BE47">
        <v>72.544982349999998</v>
      </c>
      <c r="BF47">
        <v>72.458189869999998</v>
      </c>
      <c r="BG47">
        <v>72.679817880000002</v>
      </c>
      <c r="BH47">
        <v>74.736428020000005</v>
      </c>
    </row>
    <row r="48" spans="1:60">
      <c r="A48" t="s">
        <v>438</v>
      </c>
      <c r="B48" t="s">
        <v>539</v>
      </c>
      <c r="C48" t="s">
        <v>437</v>
      </c>
      <c r="D48" t="s">
        <v>547</v>
      </c>
      <c r="E48" t="s">
        <v>548</v>
      </c>
      <c r="AO48">
        <v>76.500663309999993</v>
      </c>
      <c r="AP48">
        <v>76.164027709999999</v>
      </c>
      <c r="AQ48">
        <v>76.198037630000002</v>
      </c>
      <c r="AR48">
        <v>79.039232699999999</v>
      </c>
      <c r="AS48">
        <v>78.509889970000003</v>
      </c>
      <c r="AT48">
        <v>78.780712179999995</v>
      </c>
      <c r="AU48">
        <v>75.694734249999996</v>
      </c>
      <c r="AV48">
        <v>76.388744470000006</v>
      </c>
      <c r="AW48">
        <v>76.341509029999997</v>
      </c>
      <c r="AX48">
        <v>72.492645640000006</v>
      </c>
      <c r="AY48">
        <v>70.618825779999995</v>
      </c>
      <c r="AZ48">
        <v>68.991253200000003</v>
      </c>
      <c r="BA48">
        <v>67.239329799999993</v>
      </c>
      <c r="BB48">
        <v>69.5303033</v>
      </c>
      <c r="BC48">
        <v>72.493940800000004</v>
      </c>
      <c r="BD48">
        <v>73.441754169999996</v>
      </c>
      <c r="BE48">
        <v>73.485663509999995</v>
      </c>
      <c r="BF48">
        <v>73.226551540000003</v>
      </c>
      <c r="BG48">
        <v>73.040966819999994</v>
      </c>
      <c r="BH48">
        <v>72.667453260000002</v>
      </c>
    </row>
    <row r="49" spans="1:60">
      <c r="A49" t="s">
        <v>436</v>
      </c>
      <c r="B49" t="s">
        <v>536</v>
      </c>
      <c r="C49" t="s">
        <v>435</v>
      </c>
      <c r="D49" t="s">
        <v>547</v>
      </c>
      <c r="E49" t="s">
        <v>548</v>
      </c>
      <c r="AO49">
        <v>53.430983957801239</v>
      </c>
      <c r="AP49">
        <v>53.776569903460434</v>
      </c>
      <c r="AQ49">
        <v>53.99447737159133</v>
      </c>
      <c r="AR49">
        <v>56.427691804032264</v>
      </c>
      <c r="AS49">
        <v>53.989210932441836</v>
      </c>
      <c r="AT49">
        <v>54.427833568995787</v>
      </c>
      <c r="AU49">
        <v>52.336564768520802</v>
      </c>
      <c r="AV49">
        <v>55.896484856818248</v>
      </c>
      <c r="AW49">
        <v>52.869466810936245</v>
      </c>
      <c r="AX49">
        <v>53.593623681388685</v>
      </c>
      <c r="AY49">
        <v>51.15314669826126</v>
      </c>
      <c r="AZ49">
        <v>52.867467105725623</v>
      </c>
      <c r="BA49">
        <v>52.107182694536867</v>
      </c>
      <c r="BB49">
        <v>52.673430996295401</v>
      </c>
      <c r="BC49">
        <v>54.586830291021073</v>
      </c>
      <c r="BD49">
        <v>56.080584386090422</v>
      </c>
      <c r="BE49">
        <v>53.751242150749967</v>
      </c>
      <c r="BF49">
        <v>53.625932939709443</v>
      </c>
      <c r="BG49">
        <v>53.864101933183512</v>
      </c>
      <c r="BH49">
        <v>53.412035611593708</v>
      </c>
    </row>
    <row r="50" spans="1:60">
      <c r="A50" t="s">
        <v>434</v>
      </c>
      <c r="B50" t="s">
        <v>539</v>
      </c>
      <c r="C50" t="s">
        <v>433</v>
      </c>
      <c r="D50" t="s">
        <v>547</v>
      </c>
      <c r="E50" t="s">
        <v>548</v>
      </c>
      <c r="AO50">
        <v>90.22801303</v>
      </c>
      <c r="AP50">
        <v>90.494296579999997</v>
      </c>
      <c r="AQ50">
        <v>90.681003579999995</v>
      </c>
      <c r="AR50">
        <v>90.572390569999996</v>
      </c>
      <c r="AS50">
        <v>91.192014090000001</v>
      </c>
      <c r="AT50">
        <v>90.830636459999994</v>
      </c>
      <c r="AU50">
        <v>90.435914409999995</v>
      </c>
      <c r="AV50">
        <v>88.138234490000002</v>
      </c>
      <c r="AW50">
        <v>89.453486830000003</v>
      </c>
      <c r="AX50">
        <v>89.092653799999994</v>
      </c>
      <c r="AY50">
        <v>93.083048349999999</v>
      </c>
      <c r="AZ50">
        <v>92.309593539999995</v>
      </c>
      <c r="BA50">
        <v>94.851219229999998</v>
      </c>
      <c r="BB50">
        <v>95.367971960000006</v>
      </c>
      <c r="BC50">
        <v>95.775167830000001</v>
      </c>
      <c r="BD50">
        <v>95.188935310000005</v>
      </c>
      <c r="BE50">
        <v>95.037153810000007</v>
      </c>
      <c r="BF50">
        <v>94.151303240000004</v>
      </c>
      <c r="BG50">
        <v>94.518740059999999</v>
      </c>
      <c r="BH50">
        <v>95.613105200000007</v>
      </c>
    </row>
    <row r="51" spans="1:60">
      <c r="A51" t="s">
        <v>432</v>
      </c>
      <c r="B51" t="s">
        <v>539</v>
      </c>
      <c r="C51" t="s">
        <v>431</v>
      </c>
      <c r="D51" t="s">
        <v>547</v>
      </c>
      <c r="E51" t="s">
        <v>548</v>
      </c>
    </row>
    <row r="52" spans="1:60">
      <c r="A52" t="s">
        <v>430</v>
      </c>
      <c r="B52" t="s">
        <v>539</v>
      </c>
      <c r="C52" t="s">
        <v>429</v>
      </c>
      <c r="D52" t="s">
        <v>547</v>
      </c>
      <c r="E52" t="s">
        <v>548</v>
      </c>
    </row>
    <row r="53" spans="1:60">
      <c r="A53" t="s">
        <v>428</v>
      </c>
      <c r="B53" t="s">
        <v>539</v>
      </c>
      <c r="C53" t="s">
        <v>427</v>
      </c>
      <c r="D53" t="s">
        <v>547</v>
      </c>
      <c r="E53" t="s">
        <v>548</v>
      </c>
      <c r="AO53">
        <v>35.836475419999999</v>
      </c>
      <c r="AP53">
        <v>34.0951734</v>
      </c>
      <c r="AQ53">
        <v>35.229285429999997</v>
      </c>
      <c r="AR53">
        <v>41.87599024</v>
      </c>
      <c r="AS53">
        <v>42.664395059999997</v>
      </c>
      <c r="AT53">
        <v>41.65226698</v>
      </c>
      <c r="AU53">
        <v>42.355419619999999</v>
      </c>
      <c r="AV53">
        <v>44.981915139999998</v>
      </c>
      <c r="AW53">
        <v>45.130560000000003</v>
      </c>
      <c r="AX53">
        <v>43.836990249999999</v>
      </c>
      <c r="AY53">
        <v>41.806264169999999</v>
      </c>
      <c r="AZ53">
        <v>42.430362649999999</v>
      </c>
      <c r="BA53">
        <v>42.594390140000002</v>
      </c>
      <c r="BB53">
        <v>41.363233899999997</v>
      </c>
      <c r="BC53">
        <v>44.736318969999999</v>
      </c>
      <c r="BD53">
        <v>47.350342769999997</v>
      </c>
      <c r="BE53">
        <v>46.536902550000001</v>
      </c>
      <c r="BF53">
        <v>45.861806850000001</v>
      </c>
      <c r="BG53">
        <v>46.533669770000003</v>
      </c>
      <c r="BH53">
        <v>45.22522893</v>
      </c>
    </row>
    <row r="54" spans="1:60">
      <c r="A54" t="s">
        <v>426</v>
      </c>
      <c r="B54" t="s">
        <v>539</v>
      </c>
      <c r="C54" t="s">
        <v>425</v>
      </c>
      <c r="D54" t="s">
        <v>547</v>
      </c>
      <c r="E54" t="s">
        <v>548</v>
      </c>
      <c r="AO54">
        <v>90.888237360000005</v>
      </c>
      <c r="AP54">
        <v>90.667882660000004</v>
      </c>
      <c r="AQ54">
        <v>90.285524839999994</v>
      </c>
      <c r="AR54">
        <v>90.430426339999997</v>
      </c>
      <c r="AS54">
        <v>90.481530340000006</v>
      </c>
      <c r="AT54">
        <v>90.319124180000003</v>
      </c>
      <c r="AU54">
        <v>89.765402339999994</v>
      </c>
      <c r="AV54">
        <v>90.47356293</v>
      </c>
      <c r="AW54">
        <v>89.801436870000003</v>
      </c>
      <c r="AX54">
        <v>89.150792670000001</v>
      </c>
      <c r="AY54">
        <v>87.310267019999998</v>
      </c>
      <c r="AZ54">
        <v>86.729405060000005</v>
      </c>
      <c r="BA54">
        <v>85.193766550000007</v>
      </c>
      <c r="BB54">
        <v>82.546861149999998</v>
      </c>
      <c r="BC54">
        <v>83.738981940000002</v>
      </c>
      <c r="BD54">
        <v>83.759706010000002</v>
      </c>
      <c r="BE54">
        <v>84.184528549999996</v>
      </c>
      <c r="BF54">
        <v>84.019796920000005</v>
      </c>
      <c r="BG54">
        <v>84.326346889999996</v>
      </c>
      <c r="BH54">
        <v>84.537190190000004</v>
      </c>
    </row>
    <row r="55" spans="1:60">
      <c r="A55" t="s">
        <v>7</v>
      </c>
      <c r="B55" t="s">
        <v>539</v>
      </c>
      <c r="C55" t="s">
        <v>424</v>
      </c>
      <c r="D55" t="s">
        <v>547</v>
      </c>
      <c r="E55" t="s">
        <v>548</v>
      </c>
      <c r="AO55">
        <v>81.417841780000003</v>
      </c>
      <c r="AP55">
        <v>81.878601040000007</v>
      </c>
      <c r="AQ55">
        <v>80.583457999999993</v>
      </c>
      <c r="AR55">
        <v>80.009332389999997</v>
      </c>
      <c r="AS55">
        <v>79.735219979999997</v>
      </c>
      <c r="AT55">
        <v>79.170934059999993</v>
      </c>
      <c r="AU55">
        <v>79.118476220000005</v>
      </c>
      <c r="AV55">
        <v>78.669852539999994</v>
      </c>
      <c r="AW55">
        <v>78.085446730000001</v>
      </c>
      <c r="AX55">
        <v>76.366022180000002</v>
      </c>
      <c r="AY55">
        <v>76.127094060000005</v>
      </c>
      <c r="AZ55">
        <v>75.993793589999996</v>
      </c>
      <c r="BA55">
        <v>75.954927949999998</v>
      </c>
      <c r="BB55">
        <v>76.033324820000004</v>
      </c>
      <c r="BC55">
        <v>76.380492739999994</v>
      </c>
      <c r="BD55">
        <v>76.218148999999997</v>
      </c>
      <c r="BE55">
        <v>75.988495049999997</v>
      </c>
      <c r="BF55">
        <v>76.066007949999999</v>
      </c>
      <c r="BG55">
        <v>76.754546120000001</v>
      </c>
      <c r="BH55">
        <v>76.987136480000004</v>
      </c>
    </row>
    <row r="56" spans="1:60">
      <c r="A56" t="s">
        <v>423</v>
      </c>
      <c r="B56" t="s">
        <v>539</v>
      </c>
      <c r="C56" t="s">
        <v>422</v>
      </c>
      <c r="D56" t="s">
        <v>547</v>
      </c>
      <c r="E56" t="s">
        <v>548</v>
      </c>
      <c r="AO56">
        <v>60.344462270000001</v>
      </c>
      <c r="AP56">
        <v>58.365557539999998</v>
      </c>
      <c r="AQ56">
        <v>61.609983100000001</v>
      </c>
      <c r="AR56">
        <v>66.181443040000005</v>
      </c>
      <c r="AS56">
        <v>70.873885709999996</v>
      </c>
      <c r="AT56">
        <v>67.790802929999998</v>
      </c>
      <c r="AU56">
        <v>64.892555369999997</v>
      </c>
      <c r="AV56">
        <v>64.539369649999998</v>
      </c>
      <c r="AW56">
        <v>66.993075649999994</v>
      </c>
      <c r="AX56">
        <v>68.023138349999996</v>
      </c>
      <c r="AY56">
        <v>68.463135309999998</v>
      </c>
      <c r="AZ56">
        <v>66.693902249999994</v>
      </c>
      <c r="BA56">
        <v>69.132519310000006</v>
      </c>
      <c r="BB56">
        <v>71.378048480000004</v>
      </c>
      <c r="BC56">
        <v>71.163434850000002</v>
      </c>
      <c r="BD56">
        <v>58.247577659999997</v>
      </c>
      <c r="BE56">
        <v>57.623205759999998</v>
      </c>
      <c r="BF56">
        <v>58.777430109999997</v>
      </c>
      <c r="BG56">
        <v>58.23324727</v>
      </c>
      <c r="BH56">
        <v>63.878538810000002</v>
      </c>
    </row>
    <row r="57" spans="1:60">
      <c r="A57" t="s">
        <v>421</v>
      </c>
      <c r="B57" t="s">
        <v>539</v>
      </c>
      <c r="C57" t="s">
        <v>420</v>
      </c>
      <c r="D57" t="s">
        <v>547</v>
      </c>
      <c r="E57" t="s">
        <v>548</v>
      </c>
      <c r="AO57">
        <v>71.095731490000006</v>
      </c>
      <c r="AP57">
        <v>71.854571300000003</v>
      </c>
      <c r="AQ57">
        <v>72.949189469999993</v>
      </c>
      <c r="AR57">
        <v>72.401576969999994</v>
      </c>
      <c r="AS57">
        <v>71.832406719999994</v>
      </c>
      <c r="AT57">
        <v>70.740451910000004</v>
      </c>
      <c r="AU57">
        <v>70.168961690000003</v>
      </c>
      <c r="AV57">
        <v>69.842049239999994</v>
      </c>
      <c r="AW57">
        <v>69.169543509999997</v>
      </c>
      <c r="AX57">
        <v>68.872554350000001</v>
      </c>
      <c r="AY57">
        <v>65.777243859999999</v>
      </c>
      <c r="AZ57">
        <v>68.158793149999994</v>
      </c>
      <c r="BA57">
        <v>65.939246249999997</v>
      </c>
      <c r="BB57">
        <v>65.357740559999996</v>
      </c>
      <c r="BC57">
        <v>69.450699830000005</v>
      </c>
      <c r="BD57">
        <v>70.757801630000003</v>
      </c>
      <c r="BE57">
        <v>70.553994200000005</v>
      </c>
      <c r="BF57">
        <v>68.520830459999999</v>
      </c>
      <c r="BG57">
        <v>68.318818570000005</v>
      </c>
      <c r="BH57">
        <v>68.685524139999998</v>
      </c>
    </row>
    <row r="58" spans="1:60">
      <c r="A58" t="s">
        <v>419</v>
      </c>
      <c r="B58" t="s">
        <v>539</v>
      </c>
      <c r="C58" t="s">
        <v>418</v>
      </c>
      <c r="D58" t="s">
        <v>547</v>
      </c>
      <c r="E58" t="s">
        <v>548</v>
      </c>
      <c r="AO58">
        <v>82.524353880000007</v>
      </c>
      <c r="AP58">
        <v>82.415367619999998</v>
      </c>
      <c r="AQ58">
        <v>82.276839240000001</v>
      </c>
      <c r="AR58">
        <v>82.081217199999998</v>
      </c>
      <c r="AS58">
        <v>83.954901059999997</v>
      </c>
      <c r="AT58">
        <v>83.861482010000003</v>
      </c>
      <c r="AU58">
        <v>84.180084410000006</v>
      </c>
      <c r="AV58">
        <v>84.486715160000003</v>
      </c>
      <c r="AW58">
        <v>84.546949260000005</v>
      </c>
      <c r="AX58">
        <v>84.267999520000004</v>
      </c>
      <c r="AY58">
        <v>84.475826479999995</v>
      </c>
      <c r="AZ58">
        <v>84.636048689999996</v>
      </c>
      <c r="BA58">
        <v>84.397351619999995</v>
      </c>
      <c r="BB58">
        <v>84.662566380000001</v>
      </c>
      <c r="BC58">
        <v>85.041468570000006</v>
      </c>
      <c r="BD58">
        <v>85.128636319999998</v>
      </c>
      <c r="BE58">
        <v>85.304991790000003</v>
      </c>
      <c r="BF58">
        <v>85.759426540000007</v>
      </c>
      <c r="BG58">
        <v>85.29566921</v>
      </c>
      <c r="BH58">
        <v>84.764188720000007</v>
      </c>
    </row>
    <row r="59" spans="1:60">
      <c r="A59" t="s">
        <v>417</v>
      </c>
      <c r="B59" t="s">
        <v>539</v>
      </c>
      <c r="C59" t="s">
        <v>416</v>
      </c>
      <c r="D59" t="s">
        <v>547</v>
      </c>
      <c r="E59" t="s">
        <v>548</v>
      </c>
      <c r="AO59">
        <v>22.17164022</v>
      </c>
      <c r="AP59">
        <v>24.69339871</v>
      </c>
      <c r="AQ59">
        <v>28.24452878</v>
      </c>
      <c r="AR59">
        <v>33.065715230000002</v>
      </c>
      <c r="AS59">
        <v>35.344106590000003</v>
      </c>
      <c r="AT59">
        <v>37.147280049999999</v>
      </c>
      <c r="AU59">
        <v>34.427118870000001</v>
      </c>
      <c r="AV59">
        <v>34.701459700000001</v>
      </c>
      <c r="AW59">
        <v>32.903262050000002</v>
      </c>
      <c r="AX59">
        <v>32.438797839999999</v>
      </c>
      <c r="AY59">
        <v>34.869020059999997</v>
      </c>
      <c r="AZ59">
        <v>41.0096943</v>
      </c>
      <c r="BA59">
        <v>45.872917639999997</v>
      </c>
      <c r="BB59">
        <v>48.882663110000003</v>
      </c>
      <c r="BC59">
        <v>50.90989021</v>
      </c>
      <c r="BD59">
        <v>55.728781400000003</v>
      </c>
      <c r="BE59">
        <v>61.730905999999997</v>
      </c>
      <c r="BF59">
        <v>63.361425310000001</v>
      </c>
      <c r="BG59">
        <v>63.691413300000001</v>
      </c>
      <c r="BH59">
        <v>66.899553470000001</v>
      </c>
    </row>
    <row r="60" spans="1:60">
      <c r="A60" t="s">
        <v>415</v>
      </c>
      <c r="B60" t="s">
        <v>539</v>
      </c>
      <c r="C60" t="s">
        <v>414</v>
      </c>
      <c r="D60" t="s">
        <v>547</v>
      </c>
      <c r="E60" t="s">
        <v>548</v>
      </c>
      <c r="AO60">
        <v>72.229545810000005</v>
      </c>
      <c r="AP60">
        <v>74.712763800000005</v>
      </c>
      <c r="AQ60">
        <v>71.032235270000001</v>
      </c>
      <c r="AR60">
        <v>70.337308350000001</v>
      </c>
      <c r="AS60">
        <v>69.405658759999994</v>
      </c>
      <c r="AT60">
        <v>73.331782309999994</v>
      </c>
      <c r="AU60">
        <v>77.431523420000005</v>
      </c>
      <c r="AV60">
        <v>76.467154489999999</v>
      </c>
      <c r="AW60">
        <v>77.817723259999994</v>
      </c>
      <c r="AX60">
        <v>72.409770480000006</v>
      </c>
      <c r="AY60">
        <v>70.482678710000002</v>
      </c>
      <c r="AZ60">
        <v>69.590708030000002</v>
      </c>
      <c r="BA60">
        <v>70.800292010000007</v>
      </c>
      <c r="BB60">
        <v>72.890729820000004</v>
      </c>
      <c r="BC60">
        <v>71.611524979999999</v>
      </c>
      <c r="BD60">
        <v>70.218876519999995</v>
      </c>
      <c r="BE60">
        <v>71.335356630000007</v>
      </c>
      <c r="BF60">
        <v>73.582418160000003</v>
      </c>
      <c r="BG60">
        <v>72.825384060000005</v>
      </c>
      <c r="BH60">
        <v>72.762813690000002</v>
      </c>
    </row>
    <row r="61" spans="1:60">
      <c r="A61" t="s">
        <v>413</v>
      </c>
      <c r="B61" t="s">
        <v>536</v>
      </c>
      <c r="C61" t="s">
        <v>412</v>
      </c>
      <c r="D61" t="s">
        <v>547</v>
      </c>
      <c r="E61" t="s">
        <v>548</v>
      </c>
      <c r="AO61">
        <v>48.071788197156302</v>
      </c>
      <c r="AP61">
        <v>45.927584534967245</v>
      </c>
      <c r="AQ61">
        <v>44.991611800664543</v>
      </c>
      <c r="AR61">
        <v>43.033881688976194</v>
      </c>
      <c r="AS61">
        <v>42.205461613479969</v>
      </c>
      <c r="AT61">
        <v>40.262729028233977</v>
      </c>
      <c r="AU61">
        <v>38.28351729635969</v>
      </c>
      <c r="AV61">
        <v>38.522365082872042</v>
      </c>
      <c r="AW61">
        <v>39.072519290260232</v>
      </c>
      <c r="AX61">
        <v>40.165133637784201</v>
      </c>
      <c r="AY61">
        <v>39.633351919860743</v>
      </c>
      <c r="AZ61">
        <v>41.898937300651291</v>
      </c>
      <c r="BA61">
        <v>47.31836598816836</v>
      </c>
      <c r="BB61">
        <v>49.650586759498395</v>
      </c>
      <c r="BC61">
        <v>51.88461328766563</v>
      </c>
      <c r="BD61">
        <v>53.424104417779049</v>
      </c>
      <c r="BE61">
        <v>54.757395058594227</v>
      </c>
      <c r="BF61">
        <v>55.116176706701452</v>
      </c>
      <c r="BG61">
        <v>55.024693386081502</v>
      </c>
      <c r="BH61">
        <v>55.107950972100809</v>
      </c>
    </row>
    <row r="62" spans="1:60">
      <c r="A62" t="s">
        <v>411</v>
      </c>
      <c r="B62" t="s">
        <v>536</v>
      </c>
      <c r="C62" t="s">
        <v>410</v>
      </c>
      <c r="D62" t="s">
        <v>547</v>
      </c>
      <c r="E62" t="s">
        <v>548</v>
      </c>
      <c r="AO62">
        <v>46.908457404988866</v>
      </c>
      <c r="AP62">
        <v>47.436609504350777</v>
      </c>
      <c r="AQ62">
        <v>47.100759673502708</v>
      </c>
      <c r="AR62">
        <v>47.377335933001724</v>
      </c>
      <c r="AS62">
        <v>47.43951490797118</v>
      </c>
      <c r="AT62">
        <v>47.446255394068423</v>
      </c>
      <c r="AU62">
        <v>46.94559225059534</v>
      </c>
      <c r="AV62">
        <v>46.22597375877713</v>
      </c>
      <c r="AW62">
        <v>45.722791064471437</v>
      </c>
      <c r="AX62">
        <v>46.179907166952262</v>
      </c>
      <c r="AY62">
        <v>45.90923241237612</v>
      </c>
      <c r="AZ62">
        <v>46.928435524587108</v>
      </c>
      <c r="BA62">
        <v>47.128786522916272</v>
      </c>
      <c r="BB62">
        <v>47.685768599724206</v>
      </c>
      <c r="BC62">
        <v>49.394582734207972</v>
      </c>
      <c r="BD62">
        <v>48.074988522210248</v>
      </c>
      <c r="BE62">
        <v>48.651053785818405</v>
      </c>
      <c r="BF62">
        <v>48.878626516260532</v>
      </c>
      <c r="BG62">
        <v>49.636433235661393</v>
      </c>
      <c r="BH62">
        <v>49.30088723924392</v>
      </c>
    </row>
    <row r="63" spans="1:60">
      <c r="A63" t="s">
        <v>409</v>
      </c>
      <c r="B63" t="s">
        <v>536</v>
      </c>
      <c r="C63" t="s">
        <v>408</v>
      </c>
      <c r="D63" t="s">
        <v>547</v>
      </c>
      <c r="E63" t="s">
        <v>548</v>
      </c>
      <c r="AO63">
        <v>75.778047397710182</v>
      </c>
      <c r="AP63">
        <v>73.90892401773722</v>
      </c>
      <c r="AQ63">
        <v>72.863001493741166</v>
      </c>
      <c r="AR63">
        <v>72.443443939516314</v>
      </c>
      <c r="AS63">
        <v>72.559622322377535</v>
      </c>
      <c r="AT63">
        <v>72.274862830924121</v>
      </c>
      <c r="AU63">
        <v>71.485059882564869</v>
      </c>
      <c r="AV63">
        <v>70.207640086570507</v>
      </c>
      <c r="AW63">
        <v>69.228185225148621</v>
      </c>
      <c r="AX63">
        <v>69.352499726687043</v>
      </c>
      <c r="AY63">
        <v>68.554878154549442</v>
      </c>
      <c r="AZ63">
        <v>67.070126324278007</v>
      </c>
      <c r="BA63">
        <v>67.738087323079384</v>
      </c>
      <c r="BB63">
        <v>67.905564631469403</v>
      </c>
      <c r="BC63">
        <v>68.835290666302868</v>
      </c>
      <c r="BD63">
        <v>69.192978359415548</v>
      </c>
      <c r="BE63">
        <v>69.366808872420876</v>
      </c>
      <c r="BF63">
        <v>68.564987459034754</v>
      </c>
      <c r="BG63">
        <v>66.864127576021957</v>
      </c>
      <c r="BH63">
        <v>65.99865996521909</v>
      </c>
    </row>
    <row r="64" spans="1:60">
      <c r="A64" t="s">
        <v>407</v>
      </c>
      <c r="B64" t="s">
        <v>536</v>
      </c>
      <c r="C64" t="s">
        <v>406</v>
      </c>
      <c r="D64" t="s">
        <v>547</v>
      </c>
      <c r="E64" t="s">
        <v>548</v>
      </c>
      <c r="AO64">
        <v>71.425428622475778</v>
      </c>
      <c r="AP64">
        <v>69.544884224883049</v>
      </c>
      <c r="AQ64">
        <v>69.310837557462719</v>
      </c>
      <c r="AR64">
        <v>66.020075472209541</v>
      </c>
      <c r="AS64">
        <v>61.944315058897175</v>
      </c>
      <c r="AT64">
        <v>61.818266724695171</v>
      </c>
      <c r="AU64">
        <v>62.396520075402456</v>
      </c>
      <c r="AV64">
        <v>63.387732245254028</v>
      </c>
      <c r="AW64">
        <v>64.503162682020374</v>
      </c>
      <c r="AX64">
        <v>63.82518620439955</v>
      </c>
      <c r="AY64">
        <v>64.311305147429891</v>
      </c>
      <c r="AZ64">
        <v>64.697051907858622</v>
      </c>
      <c r="BA64">
        <v>65.199637187014034</v>
      </c>
      <c r="BB64">
        <v>62.088607110041032</v>
      </c>
      <c r="BC64">
        <v>62.870349332831282</v>
      </c>
      <c r="BD64">
        <v>61.413686606325548</v>
      </c>
      <c r="BE64">
        <v>60.283702200335583</v>
      </c>
      <c r="BF64">
        <v>60.42783805389265</v>
      </c>
      <c r="BG64">
        <v>58.307806001640465</v>
      </c>
      <c r="BH64">
        <v>58.645656831059398</v>
      </c>
    </row>
    <row r="65" spans="1:60">
      <c r="A65" t="s">
        <v>405</v>
      </c>
      <c r="B65" t="s">
        <v>536</v>
      </c>
      <c r="C65" t="s">
        <v>404</v>
      </c>
      <c r="D65" t="s">
        <v>547</v>
      </c>
      <c r="E65" t="s">
        <v>548</v>
      </c>
      <c r="AO65">
        <v>77.184345818102798</v>
      </c>
      <c r="AP65">
        <v>76.908486718287406</v>
      </c>
      <c r="AQ65">
        <v>76.159444493721296</v>
      </c>
      <c r="AR65">
        <v>75.583851138163794</v>
      </c>
      <c r="AS65">
        <v>75.547374925077065</v>
      </c>
      <c r="AT65">
        <v>75.337772437464182</v>
      </c>
      <c r="AU65">
        <v>75.315673344393986</v>
      </c>
      <c r="AV65">
        <v>75.392960722593372</v>
      </c>
      <c r="AW65">
        <v>75.230070621567961</v>
      </c>
      <c r="AX65">
        <v>75.089523600783309</v>
      </c>
      <c r="AY65">
        <v>75.211620392629669</v>
      </c>
      <c r="AZ65">
        <v>75.88857426548276</v>
      </c>
      <c r="BA65">
        <v>75.644919618737063</v>
      </c>
      <c r="BB65">
        <v>75.481483767261835</v>
      </c>
      <c r="BC65">
        <v>76.259638956689969</v>
      </c>
      <c r="BD65">
        <v>75.847994680179397</v>
      </c>
      <c r="BE65">
        <v>75.251375603739334</v>
      </c>
      <c r="BF65">
        <v>75.067363855736659</v>
      </c>
      <c r="BG65">
        <v>75.044172112798563</v>
      </c>
      <c r="BH65">
        <v>75.520910861178606</v>
      </c>
    </row>
    <row r="66" spans="1:60">
      <c r="A66" t="s">
        <v>403</v>
      </c>
      <c r="B66" t="s">
        <v>539</v>
      </c>
      <c r="C66" t="s">
        <v>402</v>
      </c>
      <c r="D66" t="s">
        <v>547</v>
      </c>
      <c r="E66" t="s">
        <v>548</v>
      </c>
      <c r="AO66">
        <v>55.361157349999999</v>
      </c>
      <c r="AP66">
        <v>58.919927940000001</v>
      </c>
      <c r="AQ66">
        <v>53.469063560000002</v>
      </c>
      <c r="AR66">
        <v>39.144889540000001</v>
      </c>
      <c r="AS66">
        <v>36.101528760000001</v>
      </c>
      <c r="AT66">
        <v>26.519587959999999</v>
      </c>
      <c r="AU66">
        <v>31.84237847</v>
      </c>
      <c r="AV66">
        <v>30.9597689</v>
      </c>
      <c r="AW66">
        <v>22.056859379999999</v>
      </c>
      <c r="AX66">
        <v>22.989345660000001</v>
      </c>
      <c r="AY66">
        <v>22.303527720000002</v>
      </c>
      <c r="AZ66">
        <v>24.30598621</v>
      </c>
      <c r="BA66">
        <v>25.370670010000001</v>
      </c>
      <c r="BB66">
        <v>28.803329569999999</v>
      </c>
      <c r="BC66">
        <v>39.221341080000002</v>
      </c>
      <c r="BD66">
        <v>41.669699450000003</v>
      </c>
      <c r="BE66">
        <v>43.910521610000004</v>
      </c>
      <c r="BF66">
        <v>45.641739399999999</v>
      </c>
      <c r="BG66">
        <v>52.949687109999999</v>
      </c>
      <c r="BH66">
        <v>49.209836809999999</v>
      </c>
    </row>
    <row r="67" spans="1:60">
      <c r="A67" t="s">
        <v>401</v>
      </c>
      <c r="B67" t="s">
        <v>539</v>
      </c>
      <c r="C67" t="s">
        <v>400</v>
      </c>
      <c r="D67" t="s">
        <v>547</v>
      </c>
      <c r="E67" t="s">
        <v>548</v>
      </c>
      <c r="AO67">
        <v>46.543824989999997</v>
      </c>
      <c r="AP67">
        <v>41.589570389999999</v>
      </c>
      <c r="AQ67">
        <v>38.731107479999999</v>
      </c>
      <c r="AR67">
        <v>39.983685520000002</v>
      </c>
      <c r="AS67">
        <v>40.389074010000002</v>
      </c>
      <c r="AT67">
        <v>40.480257430000002</v>
      </c>
      <c r="AU67">
        <v>40.475436199999997</v>
      </c>
      <c r="AV67">
        <v>40.26769874</v>
      </c>
      <c r="AW67">
        <v>38.221199550000001</v>
      </c>
      <c r="AX67">
        <v>38.110678999999998</v>
      </c>
      <c r="AY67">
        <v>39.209878430000003</v>
      </c>
      <c r="AZ67">
        <v>43.658532030000003</v>
      </c>
      <c r="BA67">
        <v>41.343767470000003</v>
      </c>
      <c r="BB67">
        <v>42.111718570000001</v>
      </c>
      <c r="BC67">
        <v>41.089408450000001</v>
      </c>
      <c r="BD67">
        <v>39.03464769</v>
      </c>
      <c r="BE67">
        <v>39.502694640000001</v>
      </c>
      <c r="BF67">
        <v>36.066773900000001</v>
      </c>
      <c r="BG67">
        <v>37.665173469999999</v>
      </c>
      <c r="BH67">
        <v>38.201711269999997</v>
      </c>
    </row>
    <row r="68" spans="1:60">
      <c r="A68" t="s">
        <v>399</v>
      </c>
      <c r="B68" t="s">
        <v>536</v>
      </c>
      <c r="C68" t="s">
        <v>398</v>
      </c>
      <c r="D68" t="s">
        <v>547</v>
      </c>
      <c r="E68" t="s">
        <v>548</v>
      </c>
      <c r="AO68">
        <v>77.145712990543899</v>
      </c>
      <c r="AP68">
        <v>76.955630826491415</v>
      </c>
      <c r="AQ68">
        <v>76.38003096771601</v>
      </c>
      <c r="AR68">
        <v>75.807883213925237</v>
      </c>
      <c r="AS68">
        <v>75.595423499689232</v>
      </c>
      <c r="AT68">
        <v>75.626276506049166</v>
      </c>
      <c r="AU68">
        <v>75.72691694051332</v>
      </c>
      <c r="AV68">
        <v>75.557809008571724</v>
      </c>
      <c r="AW68">
        <v>75.274133928213658</v>
      </c>
      <c r="AX68">
        <v>74.908968974026294</v>
      </c>
      <c r="AY68">
        <v>75.19971190483507</v>
      </c>
      <c r="AZ68">
        <v>76.108624914240821</v>
      </c>
      <c r="BA68">
        <v>76.00588149815249</v>
      </c>
      <c r="BB68">
        <v>76.204572875781608</v>
      </c>
      <c r="BC68">
        <v>76.826507044820161</v>
      </c>
      <c r="BD68">
        <v>76.701114967514528</v>
      </c>
      <c r="BE68">
        <v>76.058550826357447</v>
      </c>
      <c r="BF68">
        <v>75.999694378610798</v>
      </c>
      <c r="BG68">
        <v>76.265508547456918</v>
      </c>
      <c r="BH68">
        <v>76.607012950597749</v>
      </c>
    </row>
    <row r="69" spans="1:60">
      <c r="A69" t="s">
        <v>397</v>
      </c>
      <c r="B69" t="s">
        <v>539</v>
      </c>
      <c r="C69" t="s">
        <v>396</v>
      </c>
      <c r="D69" t="s">
        <v>547</v>
      </c>
      <c r="E69" t="s">
        <v>548</v>
      </c>
      <c r="AO69">
        <v>48.01247789</v>
      </c>
      <c r="AP69">
        <v>36.574533750000001</v>
      </c>
      <c r="AQ69">
        <v>42.177285130000001</v>
      </c>
      <c r="AR69">
        <v>41.287687460000001</v>
      </c>
      <c r="AS69">
        <v>39.88702146</v>
      </c>
      <c r="AT69">
        <v>35.820895520000001</v>
      </c>
      <c r="AU69">
        <v>35.119047620000003</v>
      </c>
      <c r="AV69">
        <v>40.781440779999997</v>
      </c>
      <c r="AW69">
        <v>36.879432620000003</v>
      </c>
      <c r="AX69">
        <v>39.334027059999997</v>
      </c>
      <c r="AY69">
        <v>36.926147700000001</v>
      </c>
      <c r="AZ69">
        <v>44.573007199999999</v>
      </c>
      <c r="BA69">
        <v>45.277361319999997</v>
      </c>
      <c r="BB69">
        <v>52.364022669999997</v>
      </c>
      <c r="BC69">
        <v>42.337549780000003</v>
      </c>
      <c r="BD69">
        <v>43.972941460000001</v>
      </c>
      <c r="BE69">
        <v>45.993896360000001</v>
      </c>
      <c r="BF69">
        <v>46.498136539999997</v>
      </c>
      <c r="BG69">
        <v>45.755837530000001</v>
      </c>
      <c r="BH69">
        <v>45.755837530000001</v>
      </c>
    </row>
    <row r="70" spans="1:60">
      <c r="A70" t="s">
        <v>395</v>
      </c>
      <c r="B70" t="s">
        <v>539</v>
      </c>
      <c r="C70" t="s">
        <v>394</v>
      </c>
      <c r="D70" t="s">
        <v>547</v>
      </c>
      <c r="E70" t="s">
        <v>548</v>
      </c>
      <c r="AO70">
        <v>72.179995610000006</v>
      </c>
      <c r="AP70">
        <v>72.361293930000002</v>
      </c>
      <c r="AQ70">
        <v>72.465252809999996</v>
      </c>
      <c r="AR70">
        <v>72.198445059999997</v>
      </c>
      <c r="AS70">
        <v>72.027032599999998</v>
      </c>
      <c r="AT70">
        <v>71.623489289999995</v>
      </c>
      <c r="AU70">
        <v>71.196382490000005</v>
      </c>
      <c r="AV70">
        <v>71.291631839999994</v>
      </c>
      <c r="AW70">
        <v>71.704727579999997</v>
      </c>
      <c r="AX70">
        <v>72.062577329999996</v>
      </c>
      <c r="AY70">
        <v>72.371160360000005</v>
      </c>
      <c r="AZ70">
        <v>72.945708679999996</v>
      </c>
      <c r="BA70">
        <v>72.972788469999998</v>
      </c>
      <c r="BB70">
        <v>73.967998519999995</v>
      </c>
      <c r="BC70">
        <v>75.721627710000007</v>
      </c>
      <c r="BD70">
        <v>75.067356860000004</v>
      </c>
      <c r="BE70">
        <v>73.863657840000002</v>
      </c>
      <c r="BF70">
        <v>71.729930080000003</v>
      </c>
      <c r="BG70">
        <v>71.490847729999999</v>
      </c>
      <c r="BH70">
        <v>70.875662649999995</v>
      </c>
    </row>
    <row r="71" spans="1:60">
      <c r="A71" t="s">
        <v>393</v>
      </c>
      <c r="B71" t="s">
        <v>539</v>
      </c>
      <c r="C71" t="s">
        <v>392</v>
      </c>
      <c r="D71" t="s">
        <v>547</v>
      </c>
      <c r="E71" t="s">
        <v>548</v>
      </c>
      <c r="AO71">
        <v>89.765258900000006</v>
      </c>
      <c r="AP71">
        <v>88.373988740000001</v>
      </c>
      <c r="AQ71">
        <v>89.166712770000004</v>
      </c>
      <c r="AR71">
        <v>86.349503909999996</v>
      </c>
      <c r="AS71">
        <v>77.466673889999996</v>
      </c>
      <c r="AT71">
        <v>77.164225389999999</v>
      </c>
      <c r="AU71">
        <v>78.6491197</v>
      </c>
      <c r="AV71">
        <v>77.119354670000007</v>
      </c>
      <c r="AW71">
        <v>76.748463200000003</v>
      </c>
      <c r="AX71">
        <v>75.548148179999998</v>
      </c>
      <c r="AY71">
        <v>76.704135719999996</v>
      </c>
      <c r="AZ71">
        <v>73.253676330000005</v>
      </c>
      <c r="BA71">
        <v>75.580124760000004</v>
      </c>
      <c r="BB71">
        <v>77.813026829999998</v>
      </c>
      <c r="BC71">
        <v>75.251391049999995</v>
      </c>
      <c r="BD71">
        <v>78.852917430000005</v>
      </c>
      <c r="BE71">
        <v>79.318444569999997</v>
      </c>
      <c r="BF71">
        <v>80.382327099999998</v>
      </c>
      <c r="BG71">
        <v>79.277568400000007</v>
      </c>
      <c r="BH71">
        <v>78.823702699999998</v>
      </c>
    </row>
    <row r="72" spans="1:60">
      <c r="A72" t="s">
        <v>5</v>
      </c>
      <c r="B72" t="s">
        <v>539</v>
      </c>
      <c r="C72" t="s">
        <v>391</v>
      </c>
      <c r="D72" t="s">
        <v>547</v>
      </c>
      <c r="E72" t="s">
        <v>548</v>
      </c>
      <c r="AO72">
        <v>40.623903200000001</v>
      </c>
      <c r="AP72">
        <v>38.146497070000002</v>
      </c>
      <c r="AQ72">
        <v>40.873935150000001</v>
      </c>
      <c r="AR72">
        <v>43.755618839999997</v>
      </c>
      <c r="AS72">
        <v>46.582508789999999</v>
      </c>
      <c r="AT72">
        <v>54.595276820000002</v>
      </c>
      <c r="AU72">
        <v>52.33488243</v>
      </c>
      <c r="AV72">
        <v>53.923337459999999</v>
      </c>
      <c r="AW72">
        <v>55.149194729999998</v>
      </c>
      <c r="AX72">
        <v>56.053501959999998</v>
      </c>
      <c r="AY72">
        <v>61.411556769999997</v>
      </c>
      <c r="AZ72">
        <v>56.627431899999998</v>
      </c>
      <c r="BA72">
        <v>54.825190480000003</v>
      </c>
      <c r="BB72">
        <v>51.891651009999997</v>
      </c>
      <c r="BC72">
        <v>54.918508080000002</v>
      </c>
      <c r="BD72">
        <v>54.168693130000001</v>
      </c>
      <c r="BE72">
        <v>57.045284469999999</v>
      </c>
      <c r="BF72">
        <v>57.382478259999999</v>
      </c>
      <c r="BG72">
        <v>56.886003160000001</v>
      </c>
      <c r="BH72">
        <v>58.709722399999997</v>
      </c>
    </row>
    <row r="73" spans="1:60">
      <c r="A73" t="s">
        <v>390</v>
      </c>
      <c r="B73" t="s">
        <v>536</v>
      </c>
      <c r="C73" t="s">
        <v>389</v>
      </c>
      <c r="D73" t="s">
        <v>547</v>
      </c>
      <c r="E73" t="s">
        <v>548</v>
      </c>
      <c r="AO73">
        <v>78.217674958490036</v>
      </c>
      <c r="AP73">
        <v>78.001096148161736</v>
      </c>
      <c r="AQ73">
        <v>77.270471455359029</v>
      </c>
      <c r="AR73">
        <v>76.70356541754937</v>
      </c>
      <c r="AS73">
        <v>76.720921278101898</v>
      </c>
      <c r="AT73">
        <v>76.598330421535749</v>
      </c>
      <c r="AU73">
        <v>76.47565063872554</v>
      </c>
      <c r="AV73">
        <v>76.505304210193373</v>
      </c>
      <c r="AW73">
        <v>76.239320366337893</v>
      </c>
      <c r="AX73">
        <v>76.141567403715271</v>
      </c>
      <c r="AY73">
        <v>76.344382046577422</v>
      </c>
      <c r="AZ73">
        <v>77.18033026242955</v>
      </c>
      <c r="BA73">
        <v>76.973379323858424</v>
      </c>
      <c r="BB73">
        <v>77.160424560235555</v>
      </c>
      <c r="BC73">
        <v>77.81291640704687</v>
      </c>
      <c r="BD73">
        <v>77.774340472243011</v>
      </c>
      <c r="BE73">
        <v>77.315817434610778</v>
      </c>
      <c r="BF73">
        <v>77.293243652950494</v>
      </c>
      <c r="BG73">
        <v>77.552559154181438</v>
      </c>
      <c r="BH73">
        <v>77.814632189822788</v>
      </c>
    </row>
    <row r="74" spans="1:60">
      <c r="A74" t="s">
        <v>388</v>
      </c>
      <c r="B74" t="s">
        <v>536</v>
      </c>
      <c r="C74" t="s">
        <v>387</v>
      </c>
      <c r="D74" t="s">
        <v>547</v>
      </c>
      <c r="E74" t="s">
        <v>548</v>
      </c>
      <c r="AO74">
        <v>36.347551813504232</v>
      </c>
      <c r="AP74">
        <v>38.202073883304351</v>
      </c>
      <c r="AQ74">
        <v>39.099089879826856</v>
      </c>
      <c r="AR74">
        <v>35.072741959965718</v>
      </c>
      <c r="AS74">
        <v>34.370868361757971</v>
      </c>
      <c r="AT74">
        <v>36.9128750116597</v>
      </c>
      <c r="AU74">
        <v>41.709321481892772</v>
      </c>
      <c r="AV74">
        <v>42.33974015824144</v>
      </c>
      <c r="AW74">
        <v>42.1904392297294</v>
      </c>
      <c r="AX74">
        <v>46.578154908591515</v>
      </c>
      <c r="AY74">
        <v>45.074613806950808</v>
      </c>
      <c r="AZ74">
        <v>42.803237381470971</v>
      </c>
      <c r="BA74">
        <v>43.492370461798579</v>
      </c>
      <c r="BB74">
        <v>45.652667672039385</v>
      </c>
      <c r="BC74">
        <v>44.735367529349901</v>
      </c>
      <c r="BD74">
        <v>45.138647372573729</v>
      </c>
      <c r="BE74">
        <v>44.850059434815186</v>
      </c>
      <c r="BF74">
        <v>47.786101822188982</v>
      </c>
      <c r="BG74">
        <v>47.288570943986898</v>
      </c>
      <c r="BH74">
        <v>45.763111204021008</v>
      </c>
    </row>
    <row r="75" spans="1:60">
      <c r="A75" t="s">
        <v>386</v>
      </c>
      <c r="B75" t="s">
        <v>539</v>
      </c>
      <c r="C75" t="s">
        <v>385</v>
      </c>
      <c r="D75" t="s">
        <v>547</v>
      </c>
      <c r="E75" t="s">
        <v>548</v>
      </c>
      <c r="AO75">
        <v>71.685183420000001</v>
      </c>
      <c r="AP75">
        <v>71.622622440000001</v>
      </c>
      <c r="AQ75">
        <v>72.109410819999994</v>
      </c>
      <c r="AR75">
        <v>72.470126070000006</v>
      </c>
      <c r="AS75">
        <v>71.45781427</v>
      </c>
      <c r="AT75">
        <v>71.262364880000007</v>
      </c>
      <c r="AU75">
        <v>71.967755629999999</v>
      </c>
      <c r="AV75">
        <v>72.45497254</v>
      </c>
      <c r="AW75">
        <v>72.777454250000005</v>
      </c>
      <c r="AX75">
        <v>73.296162589999994</v>
      </c>
      <c r="AY75">
        <v>73.810916919999997</v>
      </c>
      <c r="AZ75">
        <v>74.91880261</v>
      </c>
      <c r="BA75">
        <v>74.526967600000006</v>
      </c>
      <c r="BB75">
        <v>74.858674289999996</v>
      </c>
      <c r="BC75">
        <v>74.936133549999994</v>
      </c>
      <c r="BD75">
        <v>74.499919719999994</v>
      </c>
      <c r="BE75">
        <v>74.943738060000001</v>
      </c>
      <c r="BF75">
        <v>75.722309339999995</v>
      </c>
      <c r="BG75">
        <v>75.460883550000005</v>
      </c>
      <c r="BH75">
        <v>75.308707119999994</v>
      </c>
    </row>
    <row r="76" spans="1:60">
      <c r="A76" t="s">
        <v>384</v>
      </c>
      <c r="B76" t="s">
        <v>539</v>
      </c>
      <c r="C76" t="s">
        <v>383</v>
      </c>
      <c r="D76" t="s">
        <v>547</v>
      </c>
      <c r="E76" t="s">
        <v>548</v>
      </c>
      <c r="AO76">
        <v>79.125799110000003</v>
      </c>
      <c r="AP76">
        <v>80.787248079999998</v>
      </c>
      <c r="AQ76">
        <v>81.895484449999998</v>
      </c>
      <c r="AR76">
        <v>81.779470340000003</v>
      </c>
      <c r="AS76">
        <v>79.672318739999994</v>
      </c>
      <c r="AT76">
        <v>83.633531970000007</v>
      </c>
      <c r="AU76">
        <v>80.091153489999996</v>
      </c>
      <c r="AV76">
        <v>81.988743069999998</v>
      </c>
      <c r="AW76">
        <v>80.54875835</v>
      </c>
      <c r="AX76">
        <v>80.040691480000007</v>
      </c>
      <c r="AY76">
        <v>81.381656419999999</v>
      </c>
      <c r="AZ76">
        <v>78.527868710000007</v>
      </c>
      <c r="BA76">
        <v>74.648754049999994</v>
      </c>
      <c r="BB76">
        <v>75.580086039999998</v>
      </c>
      <c r="BC76">
        <v>69.373925310000004</v>
      </c>
      <c r="BD76">
        <v>70.134310740000004</v>
      </c>
      <c r="BE76">
        <v>66.008839530000003</v>
      </c>
      <c r="BF76">
        <v>66.337498179999997</v>
      </c>
      <c r="BG76">
        <v>68.082386490000005</v>
      </c>
      <c r="BH76">
        <v>65.80966995</v>
      </c>
    </row>
    <row r="77" spans="1:60">
      <c r="A77" t="s">
        <v>382</v>
      </c>
      <c r="B77" t="s">
        <v>539</v>
      </c>
      <c r="C77" t="s">
        <v>381</v>
      </c>
      <c r="D77" t="s">
        <v>547</v>
      </c>
      <c r="E77" t="s">
        <v>548</v>
      </c>
      <c r="AO77">
        <v>79.685283940000005</v>
      </c>
      <c r="AP77">
        <v>79.562946109999999</v>
      </c>
      <c r="AQ77">
        <v>79.643587049999994</v>
      </c>
      <c r="AR77">
        <v>79.518011709999996</v>
      </c>
      <c r="AS77">
        <v>79.449418120000004</v>
      </c>
      <c r="AT77">
        <v>79.384743180000001</v>
      </c>
      <c r="AU77">
        <v>79.384480879999998</v>
      </c>
      <c r="AV77">
        <v>79.661531749999995</v>
      </c>
      <c r="AW77">
        <v>77.939856349999999</v>
      </c>
      <c r="AX77">
        <v>77.898643239999998</v>
      </c>
      <c r="AY77">
        <v>77.98515055</v>
      </c>
      <c r="AZ77">
        <v>77.623823479999999</v>
      </c>
      <c r="BA77">
        <v>77.694487069999994</v>
      </c>
      <c r="BB77">
        <v>77.288910670000007</v>
      </c>
      <c r="BC77">
        <v>77.536018319999997</v>
      </c>
      <c r="BD77">
        <v>77.511252589999998</v>
      </c>
      <c r="BE77">
        <v>77.028854879999997</v>
      </c>
      <c r="BF77">
        <v>77.157616619999999</v>
      </c>
      <c r="BG77">
        <v>77.080241229999999</v>
      </c>
      <c r="BH77">
        <v>78.205285590000003</v>
      </c>
    </row>
    <row r="78" spans="1:60">
      <c r="A78" t="s">
        <v>380</v>
      </c>
      <c r="B78" t="s">
        <v>539</v>
      </c>
      <c r="C78" t="s">
        <v>379</v>
      </c>
      <c r="D78" t="s">
        <v>547</v>
      </c>
      <c r="E78" t="s">
        <v>548</v>
      </c>
    </row>
    <row r="79" spans="1:60">
      <c r="A79" t="s">
        <v>378</v>
      </c>
      <c r="B79" t="s">
        <v>539</v>
      </c>
      <c r="C79" t="s">
        <v>377</v>
      </c>
      <c r="D79" t="s">
        <v>547</v>
      </c>
      <c r="E79" t="s">
        <v>548</v>
      </c>
      <c r="AO79">
        <v>94.967886030000003</v>
      </c>
      <c r="AP79">
        <v>94.322593470000001</v>
      </c>
      <c r="AQ79">
        <v>93.529549750000001</v>
      </c>
      <c r="AR79">
        <v>93.00970384</v>
      </c>
      <c r="AS79">
        <v>93.224652590000005</v>
      </c>
      <c r="AT79">
        <v>93.295630029999998</v>
      </c>
      <c r="AU79">
        <v>93.283452729999993</v>
      </c>
      <c r="AV79">
        <v>92.450221729999996</v>
      </c>
      <c r="AW79">
        <v>93.182395209999996</v>
      </c>
      <c r="AX79">
        <v>93.077243330000002</v>
      </c>
      <c r="AY79">
        <v>93.388375170000003</v>
      </c>
      <c r="AZ79">
        <v>92.535136570000006</v>
      </c>
      <c r="BA79">
        <v>92.871803229999998</v>
      </c>
      <c r="BB79">
        <v>90.366795940000003</v>
      </c>
      <c r="BC79">
        <v>90.570291269999998</v>
      </c>
      <c r="BD79">
        <v>91.181317849999999</v>
      </c>
      <c r="BE79">
        <v>91.140640149999996</v>
      </c>
      <c r="BF79">
        <v>90.763689740000004</v>
      </c>
      <c r="BG79">
        <v>90.329563919999998</v>
      </c>
      <c r="BH79">
        <v>90.711531260000001</v>
      </c>
    </row>
    <row r="80" spans="1:60">
      <c r="A80" t="s">
        <v>376</v>
      </c>
      <c r="B80" t="s">
        <v>539</v>
      </c>
      <c r="C80" t="s">
        <v>375</v>
      </c>
      <c r="D80" t="s">
        <v>547</v>
      </c>
      <c r="E80" t="s">
        <v>548</v>
      </c>
      <c r="AO80">
        <v>36.10186702</v>
      </c>
      <c r="AP80">
        <v>37.873679129999999</v>
      </c>
      <c r="AQ80">
        <v>39.65587944</v>
      </c>
      <c r="AR80">
        <v>40.799392939999997</v>
      </c>
      <c r="AS80">
        <v>34.485003540000001</v>
      </c>
      <c r="AT80">
        <v>39.971471409999999</v>
      </c>
      <c r="AU80">
        <v>39.809843559999997</v>
      </c>
      <c r="AV80">
        <v>37.508900959999998</v>
      </c>
      <c r="AW80">
        <v>42.183745530000003</v>
      </c>
      <c r="AX80">
        <v>41.798502499999998</v>
      </c>
      <c r="AY80">
        <v>40.46819069</v>
      </c>
      <c r="AZ80">
        <v>42.854932929999997</v>
      </c>
      <c r="BA80">
        <v>44.32597621</v>
      </c>
      <c r="BB80">
        <v>42.440582990000003</v>
      </c>
      <c r="BC80">
        <v>45.161213830000001</v>
      </c>
      <c r="BD80">
        <v>71.671543029999995</v>
      </c>
      <c r="BE80">
        <v>67.357588579999998</v>
      </c>
      <c r="BF80">
        <v>70.578210929999997</v>
      </c>
      <c r="BG80">
        <v>73.602832939999999</v>
      </c>
      <c r="BH80">
        <v>68.381100540000006</v>
      </c>
    </row>
    <row r="81" spans="1:60">
      <c r="A81" t="s">
        <v>374</v>
      </c>
      <c r="B81" t="s">
        <v>539</v>
      </c>
      <c r="C81" t="s">
        <v>373</v>
      </c>
      <c r="D81" t="s">
        <v>547</v>
      </c>
      <c r="E81" t="s">
        <v>548</v>
      </c>
      <c r="AO81">
        <v>83.861757780000005</v>
      </c>
      <c r="AP81">
        <v>82.943012539999998</v>
      </c>
      <c r="AQ81">
        <v>80.357808550000001</v>
      </c>
      <c r="AR81">
        <v>80.354329419999999</v>
      </c>
      <c r="AS81">
        <v>80.626492020000001</v>
      </c>
      <c r="AT81">
        <v>79.579560490000006</v>
      </c>
      <c r="AU81">
        <v>78.868309710000005</v>
      </c>
      <c r="AV81">
        <v>79.809776790000001</v>
      </c>
      <c r="AW81">
        <v>79.48639919</v>
      </c>
      <c r="AX81">
        <v>81.24462887</v>
      </c>
      <c r="AY81">
        <v>80.850594819999998</v>
      </c>
      <c r="AZ81">
        <v>81.626036010000007</v>
      </c>
      <c r="BA81">
        <v>80.731573699999998</v>
      </c>
      <c r="BB81">
        <v>81.575381340000007</v>
      </c>
      <c r="BC81">
        <v>83.210343800000004</v>
      </c>
      <c r="BD81">
        <v>83.534779069999999</v>
      </c>
      <c r="BE81">
        <v>83.153019889999996</v>
      </c>
      <c r="BF81">
        <v>82.911182719999999</v>
      </c>
      <c r="BG81">
        <v>83.310941740000004</v>
      </c>
      <c r="BH81">
        <v>83.14270947</v>
      </c>
    </row>
    <row r="82" spans="1:60">
      <c r="A82" t="s">
        <v>372</v>
      </c>
      <c r="B82" t="s">
        <v>539</v>
      </c>
      <c r="C82" t="s">
        <v>371</v>
      </c>
      <c r="D82" t="s">
        <v>547</v>
      </c>
      <c r="E82" t="s">
        <v>548</v>
      </c>
      <c r="AO82">
        <v>5.2153411700000003</v>
      </c>
      <c r="AP82">
        <v>11.670263820000001</v>
      </c>
      <c r="AQ82">
        <v>18.664767210000001</v>
      </c>
      <c r="AR82">
        <v>18.260696119999999</v>
      </c>
      <c r="AS82">
        <v>18.120987599999999</v>
      </c>
      <c r="AT82">
        <v>17.013278329999999</v>
      </c>
      <c r="AU82">
        <v>17.760650030000001</v>
      </c>
      <c r="AV82">
        <v>16.052963989999999</v>
      </c>
      <c r="AW82">
        <v>14.817456979999999</v>
      </c>
      <c r="AX82">
        <v>15.323299459999999</v>
      </c>
      <c r="AY82">
        <v>19.171274610000001</v>
      </c>
      <c r="AZ82">
        <v>21.10573205</v>
      </c>
      <c r="BA82">
        <v>17.749075359999999</v>
      </c>
      <c r="BB82">
        <v>19.79245951</v>
      </c>
      <c r="BC82">
        <v>22.270058150000001</v>
      </c>
      <c r="BD82">
        <v>22.78177458</v>
      </c>
      <c r="BE82">
        <v>18.126094569999999</v>
      </c>
      <c r="BF82">
        <v>14.12168804</v>
      </c>
      <c r="BG82">
        <v>17.608058799999998</v>
      </c>
      <c r="BH82">
        <v>20.935713719999999</v>
      </c>
    </row>
    <row r="83" spans="1:60">
      <c r="A83" t="s">
        <v>370</v>
      </c>
      <c r="B83" t="s">
        <v>539</v>
      </c>
      <c r="C83" t="s">
        <v>369</v>
      </c>
      <c r="D83" t="s">
        <v>547</v>
      </c>
      <c r="E83" t="s">
        <v>548</v>
      </c>
      <c r="AO83">
        <v>52.584283200000002</v>
      </c>
      <c r="AP83">
        <v>58.603730300000002</v>
      </c>
      <c r="AQ83">
        <v>47.925065099999998</v>
      </c>
      <c r="AR83">
        <v>54.857466860000002</v>
      </c>
      <c r="AS83">
        <v>51.72487297</v>
      </c>
      <c r="AT83">
        <v>49.967568010000001</v>
      </c>
      <c r="AU83">
        <v>57.462090230000001</v>
      </c>
      <c r="AV83">
        <v>49.099764999999998</v>
      </c>
      <c r="AW83">
        <v>50.595917010000001</v>
      </c>
      <c r="AX83">
        <v>60.621945169999996</v>
      </c>
      <c r="AY83">
        <v>64.863434789999999</v>
      </c>
      <c r="AZ83">
        <v>65.659564599999996</v>
      </c>
      <c r="BA83">
        <v>70.369355709999994</v>
      </c>
      <c r="BB83">
        <v>66.445304680000007</v>
      </c>
      <c r="BC83">
        <v>71.040634839999996</v>
      </c>
      <c r="BD83">
        <v>71.784826150000001</v>
      </c>
      <c r="BE83">
        <v>74.375046749999996</v>
      </c>
      <c r="BF83">
        <v>65.566590809999994</v>
      </c>
      <c r="BG83">
        <v>70.082573319999995</v>
      </c>
      <c r="BH83">
        <v>59.845667730000002</v>
      </c>
    </row>
    <row r="84" spans="1:60">
      <c r="A84" t="s">
        <v>368</v>
      </c>
      <c r="B84" t="s">
        <v>539</v>
      </c>
      <c r="C84" t="s">
        <v>367</v>
      </c>
      <c r="D84" t="s">
        <v>547</v>
      </c>
      <c r="E84" t="s">
        <v>548</v>
      </c>
    </row>
    <row r="85" spans="1:60">
      <c r="A85" t="s">
        <v>366</v>
      </c>
      <c r="B85" t="s">
        <v>539</v>
      </c>
      <c r="C85" t="s">
        <v>365</v>
      </c>
      <c r="D85" t="s">
        <v>547</v>
      </c>
      <c r="E85" t="s">
        <v>548</v>
      </c>
      <c r="AO85">
        <v>35.239958770000001</v>
      </c>
      <c r="AP85">
        <v>24.582084779999999</v>
      </c>
      <c r="AQ85">
        <v>24.695885520000001</v>
      </c>
      <c r="AR85">
        <v>27.957636740000002</v>
      </c>
      <c r="AS85">
        <v>30.270827950000001</v>
      </c>
      <c r="AT85">
        <v>31.709666429999999</v>
      </c>
      <c r="AU85">
        <v>34.774194749999999</v>
      </c>
      <c r="AV85">
        <v>34.904606000000001</v>
      </c>
      <c r="AW85">
        <v>38.109926559999998</v>
      </c>
      <c r="AX85">
        <v>28.037914430000001</v>
      </c>
      <c r="AY85">
        <v>19.66571257</v>
      </c>
      <c r="AZ85">
        <v>22.031902930000001</v>
      </c>
      <c r="BA85">
        <v>13.58706443</v>
      </c>
      <c r="BB85">
        <v>24.465641529999999</v>
      </c>
      <c r="BC85">
        <v>34.987495860000003</v>
      </c>
      <c r="BD85">
        <v>44.242521019999998</v>
      </c>
      <c r="BE85">
        <v>41.791588959999999</v>
      </c>
      <c r="BF85">
        <v>38.931787579999998</v>
      </c>
      <c r="BG85">
        <v>43.294619480000001</v>
      </c>
      <c r="BH85">
        <v>48.473741930000003</v>
      </c>
    </row>
    <row r="86" spans="1:60">
      <c r="A86" t="s">
        <v>364</v>
      </c>
      <c r="B86" t="s">
        <v>539</v>
      </c>
      <c r="C86" t="s">
        <v>363</v>
      </c>
      <c r="D86" t="s">
        <v>547</v>
      </c>
      <c r="E86" t="s">
        <v>548</v>
      </c>
      <c r="AO86">
        <v>31.95771302</v>
      </c>
      <c r="AP86">
        <v>26.61808147</v>
      </c>
      <c r="AQ86">
        <v>29.579621889999999</v>
      </c>
      <c r="AR86">
        <v>33.790144640000001</v>
      </c>
      <c r="AS86">
        <v>35.150156840000001</v>
      </c>
      <c r="AT86">
        <v>34.174812330000002</v>
      </c>
      <c r="AU86">
        <v>41.89802675</v>
      </c>
      <c r="AV86">
        <v>37.519634279999998</v>
      </c>
      <c r="AW86">
        <v>50.340844199999999</v>
      </c>
      <c r="AX86">
        <v>57.786529649999999</v>
      </c>
      <c r="AY86">
        <v>58.33864895</v>
      </c>
      <c r="AZ86">
        <v>58.749961399999997</v>
      </c>
      <c r="BA86">
        <v>59.068240109999998</v>
      </c>
      <c r="BB86">
        <v>59.321842629999999</v>
      </c>
      <c r="BC86">
        <v>59.52866461</v>
      </c>
      <c r="BD86">
        <v>59.700557000000003</v>
      </c>
      <c r="BE86">
        <v>59.845679500000003</v>
      </c>
      <c r="BF86">
        <v>59.969833909999998</v>
      </c>
      <c r="BG86">
        <v>64.420615850000004</v>
      </c>
      <c r="BH86">
        <v>68.737561880000001</v>
      </c>
    </row>
    <row r="87" spans="1:60">
      <c r="A87" t="s">
        <v>362</v>
      </c>
      <c r="B87" t="s">
        <v>539</v>
      </c>
      <c r="C87" t="s">
        <v>361</v>
      </c>
      <c r="D87" t="s">
        <v>547</v>
      </c>
      <c r="E87" t="s">
        <v>548</v>
      </c>
      <c r="AO87">
        <v>24.748826749999999</v>
      </c>
      <c r="AP87">
        <v>30.319271700000002</v>
      </c>
      <c r="AQ87">
        <v>33.474138760000002</v>
      </c>
      <c r="AR87">
        <v>31.253982090000001</v>
      </c>
      <c r="AS87">
        <v>25.344876729999999</v>
      </c>
      <c r="AT87">
        <v>10.45350957</v>
      </c>
      <c r="AU87">
        <v>9.5973184299999996</v>
      </c>
      <c r="AV87">
        <v>22.09963845</v>
      </c>
      <c r="AW87">
        <v>23.066738050000001</v>
      </c>
      <c r="AX87">
        <v>15.80016052</v>
      </c>
      <c r="AY87">
        <v>18.955516379999999</v>
      </c>
      <c r="AZ87">
        <v>18.188977149999999</v>
      </c>
      <c r="BA87">
        <v>22.334647910000001</v>
      </c>
      <c r="BB87">
        <v>19.137651229999999</v>
      </c>
      <c r="BC87">
        <v>28.158968439999999</v>
      </c>
      <c r="BD87">
        <v>27.6111304</v>
      </c>
      <c r="BE87">
        <v>19.189032040000001</v>
      </c>
      <c r="BF87">
        <v>26.6944366</v>
      </c>
      <c r="BG87">
        <v>26.468248020000001</v>
      </c>
      <c r="BH87">
        <v>20.47370256</v>
      </c>
    </row>
    <row r="88" spans="1:60">
      <c r="A88" t="s">
        <v>360</v>
      </c>
      <c r="B88" t="s">
        <v>539</v>
      </c>
      <c r="C88" t="s">
        <v>359</v>
      </c>
      <c r="D88" t="s">
        <v>547</v>
      </c>
      <c r="E88" t="s">
        <v>548</v>
      </c>
      <c r="AO88">
        <v>72.166080859999994</v>
      </c>
      <c r="AP88">
        <v>61.542490139999998</v>
      </c>
      <c r="AQ88">
        <v>70.700403039999998</v>
      </c>
      <c r="AR88">
        <v>71.435352100000003</v>
      </c>
      <c r="AS88">
        <v>69.688286529999999</v>
      </c>
      <c r="AT88">
        <v>79.266958149999994</v>
      </c>
      <c r="AU88">
        <v>74.899750890000007</v>
      </c>
      <c r="AV88">
        <v>54.203184989999997</v>
      </c>
      <c r="AW88">
        <v>68.510434680000003</v>
      </c>
      <c r="AX88">
        <v>56.407619390000001</v>
      </c>
      <c r="AY88">
        <v>56.050888759999999</v>
      </c>
      <c r="AZ88">
        <v>68.932111140000004</v>
      </c>
      <c r="BA88">
        <v>72.990127830000006</v>
      </c>
      <c r="BB88">
        <v>77.666607929999998</v>
      </c>
      <c r="BC88">
        <v>83.845955489999994</v>
      </c>
      <c r="BD88">
        <v>79.630548489999995</v>
      </c>
      <c r="BE88">
        <v>78.872601939999996</v>
      </c>
      <c r="BF88">
        <v>83.129547389999999</v>
      </c>
      <c r="BG88">
        <v>79.333135639999995</v>
      </c>
      <c r="BH88">
        <v>77.093835630000001</v>
      </c>
    </row>
    <row r="89" spans="1:60">
      <c r="A89" t="s">
        <v>358</v>
      </c>
      <c r="B89" t="s">
        <v>539</v>
      </c>
      <c r="C89" t="s">
        <v>357</v>
      </c>
      <c r="D89" t="s">
        <v>547</v>
      </c>
      <c r="E89" t="s">
        <v>548</v>
      </c>
      <c r="AO89">
        <v>52.041081640000002</v>
      </c>
      <c r="AP89">
        <v>52.952358320000002</v>
      </c>
      <c r="AQ89">
        <v>52.840661730000001</v>
      </c>
      <c r="AR89">
        <v>52.058526739999998</v>
      </c>
      <c r="AS89">
        <v>53.417348910000001</v>
      </c>
      <c r="AT89">
        <v>60.011175270000003</v>
      </c>
      <c r="AU89">
        <v>60.755565900000001</v>
      </c>
      <c r="AV89">
        <v>57.99298246</v>
      </c>
      <c r="AW89">
        <v>59.78832543</v>
      </c>
      <c r="AX89">
        <v>59.124541440000002</v>
      </c>
      <c r="AY89">
        <v>60.111516190000003</v>
      </c>
      <c r="AZ89">
        <v>62.031664859999999</v>
      </c>
      <c r="BA89">
        <v>60.348056460000002</v>
      </c>
      <c r="BB89">
        <v>59.944459350000002</v>
      </c>
      <c r="BC89">
        <v>69.455030620000002</v>
      </c>
      <c r="BD89">
        <v>67.680385970000003</v>
      </c>
      <c r="BE89">
        <v>68.388023799999999</v>
      </c>
      <c r="BF89">
        <v>67.886392060000006</v>
      </c>
      <c r="BG89">
        <v>65.532284840000003</v>
      </c>
      <c r="BH89">
        <v>61.663465360000004</v>
      </c>
    </row>
    <row r="90" spans="1:60">
      <c r="A90" t="s">
        <v>356</v>
      </c>
      <c r="B90" t="s">
        <v>539</v>
      </c>
      <c r="C90" t="s">
        <v>355</v>
      </c>
      <c r="D90" t="s">
        <v>547</v>
      </c>
      <c r="E90" t="s">
        <v>548</v>
      </c>
      <c r="AO90">
        <v>43.528215320000001</v>
      </c>
      <c r="AP90">
        <v>43.388261669999999</v>
      </c>
      <c r="AQ90">
        <v>43.531911399999998</v>
      </c>
      <c r="AR90">
        <v>42.906517059999999</v>
      </c>
      <c r="AS90">
        <v>47.63182106</v>
      </c>
      <c r="AT90">
        <v>52.032772049999998</v>
      </c>
      <c r="AU90">
        <v>58.849729969999999</v>
      </c>
      <c r="AV90">
        <v>52.813809239999998</v>
      </c>
      <c r="AW90">
        <v>51.834756079999998</v>
      </c>
      <c r="AX90">
        <v>51.585210609999997</v>
      </c>
      <c r="AY90">
        <v>53.031497229999999</v>
      </c>
      <c r="AZ90">
        <v>53.531994830000002</v>
      </c>
      <c r="BA90">
        <v>49.31727523</v>
      </c>
      <c r="BB90">
        <v>46.701474050000002</v>
      </c>
      <c r="BC90">
        <v>49.215456420000002</v>
      </c>
      <c r="BD90">
        <v>48.39580823</v>
      </c>
      <c r="BE90">
        <v>47.880943479999999</v>
      </c>
      <c r="BF90">
        <v>47.917973680000003</v>
      </c>
      <c r="BG90">
        <v>45.22526792</v>
      </c>
      <c r="BH90">
        <v>46.368258130000001</v>
      </c>
    </row>
    <row r="91" spans="1:60">
      <c r="A91" t="s">
        <v>354</v>
      </c>
      <c r="B91" t="s">
        <v>539</v>
      </c>
      <c r="C91" t="s">
        <v>353</v>
      </c>
      <c r="D91" t="s">
        <v>547</v>
      </c>
      <c r="E91" t="s">
        <v>548</v>
      </c>
    </row>
    <row r="92" spans="1:60">
      <c r="A92" t="s">
        <v>352</v>
      </c>
      <c r="B92" t="s">
        <v>539</v>
      </c>
      <c r="C92" t="s">
        <v>351</v>
      </c>
      <c r="D92" t="s">
        <v>547</v>
      </c>
      <c r="E92" t="s">
        <v>548</v>
      </c>
      <c r="AO92">
        <v>40.016865269999997</v>
      </c>
      <c r="AP92">
        <v>38.232748440000002</v>
      </c>
      <c r="AQ92">
        <v>41.064108249999997</v>
      </c>
      <c r="AR92">
        <v>43.724233460000001</v>
      </c>
      <c r="AS92">
        <v>42.513509669999998</v>
      </c>
      <c r="AT92">
        <v>36.29766772</v>
      </c>
      <c r="AU92">
        <v>32.038797959999997</v>
      </c>
      <c r="AV92">
        <v>31.714108459999999</v>
      </c>
      <c r="AW92">
        <v>32.695202469999998</v>
      </c>
      <c r="AX92">
        <v>32.313800360000002</v>
      </c>
      <c r="AY92">
        <v>31.695085750000001</v>
      </c>
      <c r="AZ92">
        <v>33.78537532</v>
      </c>
      <c r="BA92">
        <v>33.083433599999999</v>
      </c>
      <c r="BB92">
        <v>34.890177459999997</v>
      </c>
      <c r="BC92">
        <v>37.08133145</v>
      </c>
      <c r="BD92">
        <v>35.784085769999997</v>
      </c>
      <c r="BE92">
        <v>34.264824539999999</v>
      </c>
      <c r="BF92">
        <v>33.933188919999999</v>
      </c>
      <c r="BG92">
        <v>36.877156880000001</v>
      </c>
      <c r="BH92">
        <v>37.642947560000003</v>
      </c>
    </row>
    <row r="93" spans="1:60">
      <c r="A93" t="s">
        <v>350</v>
      </c>
      <c r="B93" t="s">
        <v>539</v>
      </c>
      <c r="C93" t="s">
        <v>349</v>
      </c>
      <c r="D93" t="s">
        <v>547</v>
      </c>
      <c r="E93" t="s">
        <v>548</v>
      </c>
    </row>
    <row r="94" spans="1:60">
      <c r="A94" t="s">
        <v>348</v>
      </c>
      <c r="B94" t="s">
        <v>539</v>
      </c>
      <c r="C94" t="s">
        <v>347</v>
      </c>
      <c r="D94" t="s">
        <v>547</v>
      </c>
      <c r="E94" t="s">
        <v>548</v>
      </c>
      <c r="AO94">
        <v>81.397270070000005</v>
      </c>
      <c r="AP94">
        <v>81.726341340000005</v>
      </c>
      <c r="AQ94">
        <v>82.939174440000002</v>
      </c>
      <c r="AR94">
        <v>81.851322550000006</v>
      </c>
      <c r="AS94">
        <v>81.532894330000005</v>
      </c>
      <c r="AT94">
        <v>84.736941130000005</v>
      </c>
      <c r="AU94">
        <v>84.087433610000005</v>
      </c>
      <c r="AV94">
        <v>84.77324188</v>
      </c>
      <c r="AW94">
        <v>79.582395149999996</v>
      </c>
      <c r="AX94">
        <v>79.399085080000006</v>
      </c>
      <c r="AY94">
        <v>74.811896489999995</v>
      </c>
      <c r="AZ94">
        <v>65.2132845</v>
      </c>
      <c r="BA94">
        <v>72.609021799999994</v>
      </c>
      <c r="BB94">
        <v>74.987520050000001</v>
      </c>
      <c r="BC94">
        <v>72.414883959999997</v>
      </c>
      <c r="BD94">
        <v>67.554468850000006</v>
      </c>
      <c r="BE94">
        <v>67.256428020000001</v>
      </c>
      <c r="BF94">
        <v>66.098500220000005</v>
      </c>
      <c r="BG94">
        <v>56.83018525</v>
      </c>
      <c r="BH94">
        <v>59.447692570000001</v>
      </c>
    </row>
    <row r="95" spans="1:60">
      <c r="A95" t="s">
        <v>346</v>
      </c>
      <c r="B95" t="s">
        <v>536</v>
      </c>
      <c r="C95" t="s">
        <v>345</v>
      </c>
      <c r="D95" t="s">
        <v>547</v>
      </c>
      <c r="E95" t="s">
        <v>548</v>
      </c>
      <c r="AO95">
        <v>63.394459089778834</v>
      </c>
      <c r="AP95">
        <v>62.685337848404231</v>
      </c>
      <c r="AQ95">
        <v>61.323178546254063</v>
      </c>
      <c r="AR95">
        <v>60.092048201944117</v>
      </c>
      <c r="AS95">
        <v>59.889795383153036</v>
      </c>
      <c r="AT95">
        <v>59.2278234796457</v>
      </c>
      <c r="AU95">
        <v>59.084590626497317</v>
      </c>
      <c r="AV95">
        <v>58.825688347138332</v>
      </c>
      <c r="AW95">
        <v>59.333460859704708</v>
      </c>
      <c r="AX95">
        <v>59.979581647163833</v>
      </c>
      <c r="AY95">
        <v>60.027249649085505</v>
      </c>
      <c r="AZ95">
        <v>60.377078718187988</v>
      </c>
      <c r="BA95">
        <v>60.740927249710538</v>
      </c>
      <c r="BB95">
        <v>61.844961634875105</v>
      </c>
      <c r="BC95">
        <v>62.525772350246811</v>
      </c>
      <c r="BD95">
        <v>62.549365533512272</v>
      </c>
      <c r="BE95">
        <v>62.824484006713384</v>
      </c>
      <c r="BF95">
        <v>62.291459383016765</v>
      </c>
      <c r="BG95">
        <v>62.237417522547339</v>
      </c>
      <c r="BH95">
        <v>62.297313746951311</v>
      </c>
    </row>
    <row r="96" spans="1:60">
      <c r="A96" t="s">
        <v>344</v>
      </c>
      <c r="B96" t="s">
        <v>539</v>
      </c>
      <c r="C96" t="s">
        <v>343</v>
      </c>
      <c r="D96" t="s">
        <v>547</v>
      </c>
      <c r="E96" t="s">
        <v>548</v>
      </c>
    </row>
    <row r="97" spans="1:60">
      <c r="A97" t="s">
        <v>342</v>
      </c>
      <c r="B97" t="s">
        <v>539</v>
      </c>
      <c r="C97" t="s">
        <v>341</v>
      </c>
      <c r="D97" t="s">
        <v>547</v>
      </c>
      <c r="E97" t="s">
        <v>548</v>
      </c>
      <c r="AO97">
        <v>53.699595819999999</v>
      </c>
      <c r="AP97">
        <v>49.585232560000001</v>
      </c>
      <c r="AQ97">
        <v>48.583727250000003</v>
      </c>
      <c r="AR97">
        <v>51.916860370000002</v>
      </c>
      <c r="AS97">
        <v>46.716559789999998</v>
      </c>
      <c r="AT97">
        <v>54.223878630000002</v>
      </c>
      <c r="AU97">
        <v>52.588930240000003</v>
      </c>
      <c r="AV97">
        <v>53.635495390000003</v>
      </c>
      <c r="AW97">
        <v>57.064107470000003</v>
      </c>
      <c r="AX97">
        <v>53.330662480000001</v>
      </c>
      <c r="AY97">
        <v>49.982142289999999</v>
      </c>
      <c r="AZ97">
        <v>45.712327639999998</v>
      </c>
      <c r="BA97">
        <v>46.10269641</v>
      </c>
      <c r="BB97">
        <v>44.344803339999999</v>
      </c>
      <c r="BC97">
        <v>51.514214510000002</v>
      </c>
      <c r="BD97">
        <v>49.882846299999997</v>
      </c>
      <c r="BE97">
        <v>45.714661450000001</v>
      </c>
      <c r="BF97">
        <v>45.539013570000002</v>
      </c>
      <c r="BG97">
        <v>48.710224830000001</v>
      </c>
      <c r="BH97">
        <v>50.647668109999998</v>
      </c>
    </row>
    <row r="98" spans="1:60">
      <c r="A98" t="s">
        <v>340</v>
      </c>
      <c r="B98" t="s">
        <v>536</v>
      </c>
      <c r="C98" t="s">
        <v>339</v>
      </c>
      <c r="D98" t="s">
        <v>547</v>
      </c>
      <c r="E98" t="s">
        <v>548</v>
      </c>
      <c r="AO98">
        <v>36.717851707602591</v>
      </c>
      <c r="AP98">
        <v>36.829896083707617</v>
      </c>
      <c r="AQ98">
        <v>35.916229623326529</v>
      </c>
      <c r="AR98">
        <v>36.78709001869683</v>
      </c>
      <c r="AS98">
        <v>36.347391215020849</v>
      </c>
      <c r="AT98">
        <v>37.15504055466517</v>
      </c>
      <c r="AU98">
        <v>41.336102175831648</v>
      </c>
      <c r="AV98">
        <v>41.129716041505802</v>
      </c>
      <c r="AW98">
        <v>41.8960269701426</v>
      </c>
      <c r="AX98">
        <v>41.968000798966045</v>
      </c>
      <c r="AY98">
        <v>43.896844954267941</v>
      </c>
      <c r="AZ98">
        <v>43.708159149257234</v>
      </c>
      <c r="BA98">
        <v>41.839642683886524</v>
      </c>
      <c r="BB98">
        <v>41.519881933554778</v>
      </c>
      <c r="BC98">
        <v>41.706608348670315</v>
      </c>
      <c r="BD98">
        <v>42.827063414750988</v>
      </c>
      <c r="BE98">
        <v>43.675850460782762</v>
      </c>
      <c r="BF98">
        <v>42.736629072331162</v>
      </c>
      <c r="BG98">
        <v>43.281853991109863</v>
      </c>
      <c r="BH98">
        <v>42.862909567125712</v>
      </c>
    </row>
    <row r="99" spans="1:60">
      <c r="A99" t="s">
        <v>338</v>
      </c>
      <c r="B99" t="s">
        <v>539</v>
      </c>
      <c r="C99" t="s">
        <v>337</v>
      </c>
      <c r="D99" t="s">
        <v>547</v>
      </c>
      <c r="E99" t="s">
        <v>548</v>
      </c>
      <c r="AO99">
        <v>86.457541640000002</v>
      </c>
      <c r="AP99">
        <v>87.578107209999999</v>
      </c>
      <c r="AQ99">
        <v>84.477380190000005</v>
      </c>
      <c r="AR99">
        <v>87.037623179999997</v>
      </c>
      <c r="AS99">
        <v>87.340892980000007</v>
      </c>
      <c r="AT99">
        <v>86.138749970000006</v>
      </c>
      <c r="AU99">
        <v>83.277033709999998</v>
      </c>
      <c r="AV99">
        <v>80.04710455</v>
      </c>
      <c r="AW99">
        <v>82.607530139999994</v>
      </c>
      <c r="AX99">
        <v>81.059953219999997</v>
      </c>
      <c r="AY99">
        <v>86.02453482</v>
      </c>
      <c r="AZ99">
        <v>86.071302950000003</v>
      </c>
      <c r="BA99">
        <v>87.025661839999998</v>
      </c>
      <c r="BB99">
        <v>84.868654230000004</v>
      </c>
      <c r="BC99">
        <v>85.689767090000004</v>
      </c>
      <c r="BD99">
        <v>85.658220420000006</v>
      </c>
      <c r="BE99">
        <v>80.206906050000001</v>
      </c>
      <c r="BF99">
        <v>81.608604940000006</v>
      </c>
      <c r="BG99">
        <v>81.793616650000004</v>
      </c>
      <c r="BH99">
        <v>81.867098150000004</v>
      </c>
    </row>
    <row r="100" spans="1:60">
      <c r="A100" t="s">
        <v>336</v>
      </c>
      <c r="B100" t="s">
        <v>539</v>
      </c>
      <c r="C100" t="s">
        <v>335</v>
      </c>
      <c r="D100" t="s">
        <v>547</v>
      </c>
      <c r="E100" t="s">
        <v>548</v>
      </c>
      <c r="AO100">
        <v>40.892193310000003</v>
      </c>
      <c r="AP100">
        <v>38.111074160000001</v>
      </c>
      <c r="AQ100">
        <v>39.414750669999997</v>
      </c>
      <c r="AR100">
        <v>33.907284769999997</v>
      </c>
      <c r="AS100">
        <v>30.020439450000001</v>
      </c>
      <c r="AT100">
        <v>27.723404259999999</v>
      </c>
      <c r="AU100">
        <v>26.150020720000001</v>
      </c>
      <c r="AV100">
        <v>25.814742020000001</v>
      </c>
      <c r="AW100">
        <v>29.816377150000001</v>
      </c>
      <c r="AX100">
        <v>36.162628380000001</v>
      </c>
      <c r="AY100">
        <v>21.293545770000001</v>
      </c>
      <c r="AZ100">
        <v>23.78325474</v>
      </c>
      <c r="BA100">
        <v>23.872634040000001</v>
      </c>
      <c r="BB100">
        <v>22.89578023</v>
      </c>
      <c r="BC100">
        <v>20.552800000000001</v>
      </c>
      <c r="BD100">
        <v>17.426148399999999</v>
      </c>
      <c r="BE100">
        <v>17.343660499999999</v>
      </c>
      <c r="BF100">
        <v>9.9185575799999999</v>
      </c>
      <c r="BG100">
        <v>21.283281290000001</v>
      </c>
      <c r="BH100">
        <v>20.640389020000001</v>
      </c>
    </row>
    <row r="101" spans="1:60">
      <c r="A101" t="s">
        <v>334</v>
      </c>
      <c r="B101" t="s">
        <v>539</v>
      </c>
      <c r="C101" t="s">
        <v>333</v>
      </c>
      <c r="D101" t="s">
        <v>547</v>
      </c>
      <c r="E101" t="s">
        <v>548</v>
      </c>
      <c r="AO101">
        <v>83.960915159999999</v>
      </c>
      <c r="AP101">
        <v>81.603868629999994</v>
      </c>
      <c r="AQ101">
        <v>81.283692720000005</v>
      </c>
      <c r="AR101">
        <v>74.781262670000004</v>
      </c>
      <c r="AS101">
        <v>72.374441210000001</v>
      </c>
      <c r="AT101">
        <v>70.736191289999994</v>
      </c>
      <c r="AU101">
        <v>68.977769159999994</v>
      </c>
      <c r="AV101">
        <v>70.212065330000001</v>
      </c>
      <c r="AW101">
        <v>71.086321459999994</v>
      </c>
      <c r="AX101">
        <v>69.600245049999998</v>
      </c>
      <c r="AY101">
        <v>70.029715719999999</v>
      </c>
      <c r="AZ101">
        <v>69.767811039999998</v>
      </c>
      <c r="BA101">
        <v>67.258888200000001</v>
      </c>
      <c r="BB101">
        <v>67.051973079999996</v>
      </c>
      <c r="BC101">
        <v>65.682814699999994</v>
      </c>
      <c r="BD101">
        <v>65.186984719999998</v>
      </c>
      <c r="BE101">
        <v>64.156471760000002</v>
      </c>
      <c r="BF101">
        <v>63.43266843</v>
      </c>
      <c r="BG101">
        <v>65.174019040000005</v>
      </c>
      <c r="BH101">
        <v>65.980630360000006</v>
      </c>
    </row>
    <row r="102" spans="1:60">
      <c r="A102" t="s">
        <v>332</v>
      </c>
      <c r="B102" t="s">
        <v>536</v>
      </c>
      <c r="C102" t="s">
        <v>331</v>
      </c>
      <c r="D102" t="s">
        <v>547</v>
      </c>
      <c r="E102" t="s">
        <v>548</v>
      </c>
      <c r="AO102">
        <v>49.726311687772053</v>
      </c>
      <c r="AP102">
        <v>49.279726322547667</v>
      </c>
      <c r="AQ102">
        <v>49.609995588214723</v>
      </c>
      <c r="AR102">
        <v>48.132005360558644</v>
      </c>
      <c r="AS102">
        <v>47.62167448314753</v>
      </c>
      <c r="AT102">
        <v>46.321748626612404</v>
      </c>
      <c r="AU102">
        <v>46.053124682243592</v>
      </c>
      <c r="AV102">
        <v>46.204268609312003</v>
      </c>
      <c r="AW102">
        <v>46.043053399690848</v>
      </c>
      <c r="AX102">
        <v>47.124149101101423</v>
      </c>
      <c r="AY102">
        <v>46.862609885295186</v>
      </c>
      <c r="AZ102">
        <v>48.153735864757309</v>
      </c>
      <c r="BA102">
        <v>50.077389809747203</v>
      </c>
      <c r="BB102">
        <v>51.103137266787293</v>
      </c>
      <c r="BC102">
        <v>52.018307572407615</v>
      </c>
      <c r="BD102">
        <v>51.860527968905764</v>
      </c>
      <c r="BE102">
        <v>52.304754957827967</v>
      </c>
      <c r="BF102">
        <v>52.603210018450532</v>
      </c>
      <c r="BG102">
        <v>52.73902154972464</v>
      </c>
      <c r="BH102">
        <v>52.792076033624831</v>
      </c>
    </row>
    <row r="103" spans="1:60">
      <c r="A103" t="s">
        <v>330</v>
      </c>
      <c r="B103" t="s">
        <v>536</v>
      </c>
      <c r="C103" t="s">
        <v>329</v>
      </c>
      <c r="D103" t="s">
        <v>547</v>
      </c>
      <c r="E103" t="s">
        <v>548</v>
      </c>
      <c r="AO103">
        <v>48.706471052721199</v>
      </c>
      <c r="AP103">
        <v>48.121798916367553</v>
      </c>
      <c r="AQ103">
        <v>48.598567974437167</v>
      </c>
      <c r="AR103">
        <v>47.116323862443046</v>
      </c>
      <c r="AS103">
        <v>46.943620077624026</v>
      </c>
      <c r="AT103">
        <v>45.846460491106505</v>
      </c>
      <c r="AU103">
        <v>45.700358209477216</v>
      </c>
      <c r="AV103">
        <v>45.784761606275431</v>
      </c>
      <c r="AW103">
        <v>45.445710674477546</v>
      </c>
      <c r="AX103">
        <v>46.610569828604326</v>
      </c>
      <c r="AY103">
        <v>46.31447689350852</v>
      </c>
      <c r="AZ103">
        <v>47.543184013709414</v>
      </c>
      <c r="BA103">
        <v>49.299368607266175</v>
      </c>
      <c r="BB103">
        <v>50.382945474378928</v>
      </c>
      <c r="BC103">
        <v>51.219988861146959</v>
      </c>
      <c r="BD103">
        <v>51.118912044319927</v>
      </c>
      <c r="BE103">
        <v>51.648761116895301</v>
      </c>
      <c r="BF103">
        <v>51.979429552160809</v>
      </c>
      <c r="BG103">
        <v>51.986729391503225</v>
      </c>
      <c r="BH103">
        <v>52.01465590991193</v>
      </c>
    </row>
    <row r="104" spans="1:60">
      <c r="A104" t="s">
        <v>328</v>
      </c>
      <c r="B104" t="s">
        <v>536</v>
      </c>
      <c r="C104" t="s">
        <v>327</v>
      </c>
      <c r="D104" t="s">
        <v>547</v>
      </c>
      <c r="E104" t="s">
        <v>548</v>
      </c>
      <c r="AO104">
        <v>33.980316819058331</v>
      </c>
      <c r="AP104">
        <v>32.238478782321046</v>
      </c>
      <c r="AQ104">
        <v>33.202201778910414</v>
      </c>
      <c r="AR104">
        <v>33.052986367975649</v>
      </c>
      <c r="AS104">
        <v>35.013002415868918</v>
      </c>
      <c r="AT104">
        <v>37.209464120258595</v>
      </c>
      <c r="AU104">
        <v>38.94955759591096</v>
      </c>
      <c r="AV104">
        <v>38.6571565592456</v>
      </c>
      <c r="AW104">
        <v>36.396072311432867</v>
      </c>
      <c r="AX104">
        <v>38.740855932453535</v>
      </c>
      <c r="AY104">
        <v>37.517087725948407</v>
      </c>
      <c r="AZ104">
        <v>37.958985495148539</v>
      </c>
      <c r="BA104">
        <v>36.952249008053549</v>
      </c>
      <c r="BB104">
        <v>38.217229695668387</v>
      </c>
      <c r="BC104">
        <v>37.275337605773451</v>
      </c>
      <c r="BD104">
        <v>37.565214084795088</v>
      </c>
      <c r="BE104">
        <v>39.3010176620569</v>
      </c>
      <c r="BF104">
        <v>40.041984058784585</v>
      </c>
      <c r="BG104">
        <v>37.857502180311968</v>
      </c>
      <c r="BH104">
        <v>37.91319998860169</v>
      </c>
    </row>
    <row r="105" spans="1:60">
      <c r="A105" t="s">
        <v>326</v>
      </c>
      <c r="B105" t="s">
        <v>536</v>
      </c>
      <c r="C105" t="s">
        <v>325</v>
      </c>
      <c r="D105" t="s">
        <v>547</v>
      </c>
      <c r="E105" t="s">
        <v>548</v>
      </c>
      <c r="AO105">
        <v>30.830418633688488</v>
      </c>
      <c r="AP105">
        <v>28.32433894119271</v>
      </c>
      <c r="AQ105">
        <v>30.056565929312072</v>
      </c>
      <c r="AR105">
        <v>29.277648770484884</v>
      </c>
      <c r="AS105">
        <v>31.851769477953415</v>
      </c>
      <c r="AT105">
        <v>35.929686590771929</v>
      </c>
      <c r="AU105">
        <v>35.180278586126725</v>
      </c>
      <c r="AV105">
        <v>34.758746184248004</v>
      </c>
      <c r="AW105">
        <v>29.813008872369366</v>
      </c>
      <c r="AX105">
        <v>35.327822583466684</v>
      </c>
      <c r="AY105">
        <v>31.809398800039112</v>
      </c>
      <c r="AZ105">
        <v>32.751338249437971</v>
      </c>
      <c r="BA105">
        <v>32.464926998723286</v>
      </c>
      <c r="BB105">
        <v>35.471325645892669</v>
      </c>
      <c r="BC105">
        <v>33.451303662825708</v>
      </c>
      <c r="BD105">
        <v>32.805825666616741</v>
      </c>
      <c r="BE105">
        <v>36.995896406931998</v>
      </c>
      <c r="BF105">
        <v>39.617434048137277</v>
      </c>
      <c r="BG105">
        <v>35.432272938412375</v>
      </c>
      <c r="BH105">
        <v>36.071489804488195</v>
      </c>
    </row>
    <row r="106" spans="1:60">
      <c r="A106" t="s">
        <v>324</v>
      </c>
      <c r="B106" t="s">
        <v>539</v>
      </c>
      <c r="C106" t="s">
        <v>323</v>
      </c>
      <c r="D106" t="s">
        <v>547</v>
      </c>
      <c r="E106" t="s">
        <v>548</v>
      </c>
      <c r="AO106">
        <v>36.242400910000001</v>
      </c>
      <c r="AP106">
        <v>36.583752799999999</v>
      </c>
      <c r="AQ106">
        <v>35.155717099999997</v>
      </c>
      <c r="AR106">
        <v>34.449685080000002</v>
      </c>
      <c r="AS106">
        <v>34.827887519999997</v>
      </c>
      <c r="AT106">
        <v>36.63098222</v>
      </c>
      <c r="AU106">
        <v>43.17085221</v>
      </c>
      <c r="AV106">
        <v>38.978344049999997</v>
      </c>
      <c r="AW106">
        <v>40.071493949999997</v>
      </c>
      <c r="AX106">
        <v>39.483552529999997</v>
      </c>
      <c r="AY106">
        <v>28.79325244</v>
      </c>
      <c r="AZ106">
        <v>31.412621789999999</v>
      </c>
      <c r="BA106">
        <v>36.354589220000001</v>
      </c>
      <c r="BB106">
        <v>35.845237259999998</v>
      </c>
      <c r="BC106">
        <v>36.084376339999999</v>
      </c>
      <c r="BD106">
        <v>37.691590189999999</v>
      </c>
      <c r="BE106">
        <v>37.923027640000001</v>
      </c>
      <c r="BF106">
        <v>39.60620686</v>
      </c>
      <c r="BG106">
        <v>39.427943579999997</v>
      </c>
      <c r="BH106">
        <v>37.779737679999997</v>
      </c>
    </row>
    <row r="107" spans="1:60">
      <c r="A107" t="s">
        <v>322</v>
      </c>
      <c r="B107" t="s">
        <v>536</v>
      </c>
      <c r="C107" t="s">
        <v>321</v>
      </c>
      <c r="D107" t="s">
        <v>547</v>
      </c>
      <c r="E107" t="s">
        <v>548</v>
      </c>
      <c r="AO107">
        <v>36.899999337589506</v>
      </c>
      <c r="AP107">
        <v>36.788050234402562</v>
      </c>
      <c r="AQ107">
        <v>37.01089388378599</v>
      </c>
      <c r="AR107">
        <v>37.814968380166206</v>
      </c>
      <c r="AS107">
        <v>37.136083618124815</v>
      </c>
      <c r="AT107">
        <v>38.079264420682627</v>
      </c>
      <c r="AU107">
        <v>41.518894569759837</v>
      </c>
      <c r="AV107">
        <v>41.191261632210193</v>
      </c>
      <c r="AW107">
        <v>41.638480276868179</v>
      </c>
      <c r="AX107">
        <v>41.45159425282317</v>
      </c>
      <c r="AY107">
        <v>42.237617892331428</v>
      </c>
      <c r="AZ107">
        <v>42.371196977701835</v>
      </c>
      <c r="BA107">
        <v>40.952002150587681</v>
      </c>
      <c r="BB107">
        <v>40.425781963023077</v>
      </c>
      <c r="BC107">
        <v>40.038593072219548</v>
      </c>
      <c r="BD107">
        <v>40.895683119821875</v>
      </c>
      <c r="BE107">
        <v>41.092538239044941</v>
      </c>
      <c r="BF107">
        <v>40.368289151440649</v>
      </c>
      <c r="BG107">
        <v>39.907951448180803</v>
      </c>
      <c r="BH107">
        <v>39.501307252846111</v>
      </c>
    </row>
    <row r="108" spans="1:60">
      <c r="A108" t="s">
        <v>320</v>
      </c>
      <c r="B108" t="s">
        <v>539</v>
      </c>
      <c r="C108" t="s">
        <v>319</v>
      </c>
      <c r="D108" t="s">
        <v>547</v>
      </c>
      <c r="E108" t="s">
        <v>548</v>
      </c>
    </row>
    <row r="109" spans="1:60">
      <c r="A109" t="s">
        <v>318</v>
      </c>
      <c r="B109" t="s">
        <v>539</v>
      </c>
      <c r="C109" t="s">
        <v>317</v>
      </c>
      <c r="D109" t="s">
        <v>547</v>
      </c>
      <c r="E109" t="s">
        <v>548</v>
      </c>
      <c r="AO109">
        <v>26.16589999</v>
      </c>
      <c r="AP109">
        <v>25.83294137</v>
      </c>
      <c r="AQ109">
        <v>25.24760706</v>
      </c>
      <c r="AR109">
        <v>25.704543430000001</v>
      </c>
      <c r="AS109">
        <v>28.079046550000001</v>
      </c>
      <c r="AT109">
        <v>26.09067894</v>
      </c>
      <c r="AU109">
        <v>23.97406264</v>
      </c>
      <c r="AV109">
        <v>23.307090899999999</v>
      </c>
      <c r="AW109">
        <v>22.923819120000001</v>
      </c>
      <c r="AX109">
        <v>24.23336347</v>
      </c>
      <c r="AY109">
        <v>26.487889379999999</v>
      </c>
      <c r="AZ109">
        <v>26.152436439999999</v>
      </c>
      <c r="BA109">
        <v>26.016624090000001</v>
      </c>
      <c r="BB109">
        <v>26.794399469999998</v>
      </c>
      <c r="BC109">
        <v>27.90320724</v>
      </c>
      <c r="BD109">
        <v>27.128567100000001</v>
      </c>
      <c r="BE109">
        <v>27.137745049999999</v>
      </c>
      <c r="BF109">
        <v>26.97337478</v>
      </c>
      <c r="BG109">
        <v>28.413624120000001</v>
      </c>
      <c r="BH109">
        <v>30.03652267</v>
      </c>
    </row>
    <row r="110" spans="1:60">
      <c r="A110" t="s">
        <v>316</v>
      </c>
      <c r="B110" t="s">
        <v>536</v>
      </c>
      <c r="C110" t="s">
        <v>315</v>
      </c>
      <c r="D110" t="s">
        <v>547</v>
      </c>
      <c r="E110" t="s">
        <v>548</v>
      </c>
    </row>
    <row r="111" spans="1:60">
      <c r="A111" t="s">
        <v>314</v>
      </c>
      <c r="B111" t="s">
        <v>539</v>
      </c>
      <c r="C111" t="s">
        <v>313</v>
      </c>
      <c r="D111" t="s">
        <v>547</v>
      </c>
      <c r="E111" t="s">
        <v>548</v>
      </c>
      <c r="AO111">
        <v>72.52124646</v>
      </c>
      <c r="AP111">
        <v>71.533228679999993</v>
      </c>
      <c r="AQ111">
        <v>74.947662249999993</v>
      </c>
      <c r="AR111">
        <v>74.679354570000001</v>
      </c>
      <c r="AS111">
        <v>75.25491624</v>
      </c>
      <c r="AT111">
        <v>74.096754439999998</v>
      </c>
      <c r="AU111">
        <v>74.437398979999998</v>
      </c>
      <c r="AV111">
        <v>75.461571489999997</v>
      </c>
      <c r="AW111">
        <v>76.659528910000006</v>
      </c>
      <c r="AX111">
        <v>76.258616180000004</v>
      </c>
      <c r="AY111">
        <v>75.97150259</v>
      </c>
      <c r="AZ111">
        <v>75.363078310000006</v>
      </c>
      <c r="BA111">
        <v>75.692163300000004</v>
      </c>
      <c r="BB111">
        <v>75.373318519999998</v>
      </c>
      <c r="BC111">
        <v>72.583142379999998</v>
      </c>
      <c r="BD111">
        <v>69.643470500000006</v>
      </c>
      <c r="BE111">
        <v>67.843026539999997</v>
      </c>
      <c r="BF111">
        <v>67.572656039999998</v>
      </c>
      <c r="BG111">
        <v>66.588897739999993</v>
      </c>
      <c r="BH111">
        <v>66.058771989999997</v>
      </c>
    </row>
    <row r="112" spans="1:60">
      <c r="A112" t="s">
        <v>312</v>
      </c>
      <c r="B112" t="s">
        <v>539</v>
      </c>
      <c r="C112" t="s">
        <v>311</v>
      </c>
      <c r="D112" t="s">
        <v>547</v>
      </c>
      <c r="E112" t="s">
        <v>548</v>
      </c>
      <c r="AO112">
        <v>44.756305650000002</v>
      </c>
      <c r="AP112">
        <v>47.411891429999997</v>
      </c>
      <c r="AQ112">
        <v>48.536273989999998</v>
      </c>
      <c r="AR112">
        <v>48.538644150000003</v>
      </c>
      <c r="AS112">
        <v>42.404786350000002</v>
      </c>
      <c r="AT112">
        <v>41.638324249999997</v>
      </c>
      <c r="AU112">
        <v>43.690333850000002</v>
      </c>
      <c r="AV112">
        <v>40.622746759999998</v>
      </c>
      <c r="AW112">
        <v>43.358872660000003</v>
      </c>
      <c r="AX112">
        <v>38.034032600000003</v>
      </c>
      <c r="AY112">
        <v>38.483306810000002</v>
      </c>
      <c r="AZ112">
        <v>43.195772460000001</v>
      </c>
      <c r="BA112">
        <v>41.476983599999997</v>
      </c>
      <c r="BB112">
        <v>38.799365109999997</v>
      </c>
      <c r="BC112">
        <v>37.726862629999999</v>
      </c>
      <c r="BD112">
        <v>33.477970939999999</v>
      </c>
      <c r="BE112">
        <v>34.796269680000002</v>
      </c>
      <c r="BF112">
        <v>38.483159929999999</v>
      </c>
      <c r="BG112">
        <v>42.10906422</v>
      </c>
      <c r="BH112">
        <v>41.201365600000003</v>
      </c>
    </row>
    <row r="113" spans="1:60">
      <c r="A113" t="s">
        <v>310</v>
      </c>
      <c r="B113" t="s">
        <v>539</v>
      </c>
      <c r="C113" t="s">
        <v>309</v>
      </c>
      <c r="D113" t="s">
        <v>547</v>
      </c>
      <c r="E113" t="s">
        <v>548</v>
      </c>
      <c r="AW113">
        <v>45.359747140000003</v>
      </c>
      <c r="AX113">
        <v>72.173969600000007</v>
      </c>
      <c r="AY113">
        <v>67.350755530000001</v>
      </c>
      <c r="AZ113">
        <v>63.805826089999996</v>
      </c>
      <c r="BA113">
        <v>69.4852451</v>
      </c>
      <c r="BB113">
        <v>74.837089500000005</v>
      </c>
      <c r="BC113">
        <v>74.264338640000005</v>
      </c>
      <c r="BD113">
        <v>73.898013750000004</v>
      </c>
      <c r="BE113">
        <v>75.071525500000007</v>
      </c>
      <c r="BF113">
        <v>62.309396020000001</v>
      </c>
      <c r="BG113">
        <v>62.82512328</v>
      </c>
      <c r="BH113">
        <v>60.267655189999999</v>
      </c>
    </row>
    <row r="114" spans="1:60">
      <c r="A114" t="s">
        <v>308</v>
      </c>
      <c r="B114" t="s">
        <v>539</v>
      </c>
      <c r="C114" t="s">
        <v>307</v>
      </c>
      <c r="D114" t="s">
        <v>547</v>
      </c>
      <c r="E114" t="s">
        <v>548</v>
      </c>
      <c r="AO114">
        <v>83.933268909999995</v>
      </c>
      <c r="AP114">
        <v>83.252939400000002</v>
      </c>
      <c r="AQ114">
        <v>82.060680009999999</v>
      </c>
      <c r="AR114">
        <v>80.575903210000007</v>
      </c>
      <c r="AS114">
        <v>82.388455620000002</v>
      </c>
      <c r="AT114">
        <v>81.347311809999994</v>
      </c>
      <c r="AU114">
        <v>81.178009059999994</v>
      </c>
      <c r="AV114">
        <v>81.928529190000006</v>
      </c>
      <c r="AW114">
        <v>81.705218349999996</v>
      </c>
      <c r="AX114">
        <v>81.299538429999998</v>
      </c>
      <c r="AY114">
        <v>81.429753059999996</v>
      </c>
      <c r="AZ114">
        <v>81.982717469999997</v>
      </c>
      <c r="BA114">
        <v>82.548940160000001</v>
      </c>
      <c r="BB114">
        <v>82.630939850000004</v>
      </c>
      <c r="BC114">
        <v>82.005144860000001</v>
      </c>
      <c r="BD114">
        <v>80.357668989999993</v>
      </c>
      <c r="BE114">
        <v>80.573573969999998</v>
      </c>
      <c r="BF114">
        <v>80.546191759999999</v>
      </c>
      <c r="BG114">
        <v>80.73082891</v>
      </c>
      <c r="BH114">
        <v>81.04268501</v>
      </c>
    </row>
    <row r="115" spans="1:60">
      <c r="A115" t="s">
        <v>306</v>
      </c>
      <c r="B115" t="s">
        <v>539</v>
      </c>
      <c r="C115" t="s">
        <v>305</v>
      </c>
      <c r="D115" t="s">
        <v>547</v>
      </c>
      <c r="E115" t="s">
        <v>548</v>
      </c>
      <c r="AO115">
        <v>67.389678290000006</v>
      </c>
      <c r="AP115">
        <v>69.021645539999994</v>
      </c>
      <c r="AQ115">
        <v>68.049401610000004</v>
      </c>
      <c r="AR115">
        <v>64.18169675</v>
      </c>
      <c r="AS115">
        <v>64.250803500000004</v>
      </c>
      <c r="AT115">
        <v>62.563946889999997</v>
      </c>
      <c r="AU115">
        <v>62.010537329999998</v>
      </c>
      <c r="AV115">
        <v>63.24188659</v>
      </c>
      <c r="AW115">
        <v>61.692772570000002</v>
      </c>
      <c r="AX115">
        <v>60.895234760000001</v>
      </c>
      <c r="AY115">
        <v>59.291980369999997</v>
      </c>
      <c r="AZ115">
        <v>63.7235862</v>
      </c>
      <c r="BA115">
        <v>61.893829279999999</v>
      </c>
      <c r="BB115">
        <v>61.004034769999997</v>
      </c>
      <c r="BC115">
        <v>61.146895639999997</v>
      </c>
      <c r="BD115">
        <v>62.692576639999999</v>
      </c>
      <c r="BE115">
        <v>62.459880060000003</v>
      </c>
      <c r="BF115">
        <v>62.906461620000002</v>
      </c>
      <c r="BG115">
        <v>61.538056220000001</v>
      </c>
      <c r="BH115">
        <v>60.85435871</v>
      </c>
    </row>
    <row r="116" spans="1:60">
      <c r="A116" t="s">
        <v>304</v>
      </c>
      <c r="B116" t="s">
        <v>539</v>
      </c>
      <c r="C116" t="s">
        <v>303</v>
      </c>
      <c r="D116" t="s">
        <v>547</v>
      </c>
      <c r="E116" t="s">
        <v>548</v>
      </c>
      <c r="AO116">
        <v>70.764675589999996</v>
      </c>
      <c r="AP116">
        <v>70.678745090000007</v>
      </c>
      <c r="AQ116">
        <v>70.751648029999998</v>
      </c>
      <c r="AR116">
        <v>70.18687122</v>
      </c>
      <c r="AS116">
        <v>70.575082730000005</v>
      </c>
      <c r="AT116">
        <v>72.08569885</v>
      </c>
      <c r="AU116">
        <v>73.622704510000005</v>
      </c>
      <c r="AV116">
        <v>73.838725690000004</v>
      </c>
      <c r="AW116">
        <v>74.284935270000005</v>
      </c>
      <c r="AX116">
        <v>75.518345199999999</v>
      </c>
      <c r="AY116">
        <v>76.307495509999995</v>
      </c>
      <c r="AZ116">
        <v>76.471104929999996</v>
      </c>
      <c r="BA116">
        <v>76.492337879999994</v>
      </c>
      <c r="BB116">
        <v>76.938662989999997</v>
      </c>
      <c r="BC116">
        <v>76.991455070000001</v>
      </c>
      <c r="BD116">
        <v>77.035469899999995</v>
      </c>
      <c r="BE116">
        <v>75.139470009999997</v>
      </c>
      <c r="BF116">
        <v>75.340116760000001</v>
      </c>
      <c r="BG116">
        <v>75.590604339999999</v>
      </c>
      <c r="BH116">
        <v>75.613247889999997</v>
      </c>
    </row>
    <row r="117" spans="1:60">
      <c r="A117" t="s">
        <v>302</v>
      </c>
      <c r="B117" t="s">
        <v>539</v>
      </c>
      <c r="C117" t="s">
        <v>301</v>
      </c>
      <c r="D117" t="s">
        <v>547</v>
      </c>
      <c r="E117" t="s">
        <v>548</v>
      </c>
      <c r="AO117">
        <v>53.415683620000003</v>
      </c>
      <c r="AP117">
        <v>60.445954630000003</v>
      </c>
      <c r="AQ117">
        <v>56.187021219999998</v>
      </c>
      <c r="AR117">
        <v>61.712234799999997</v>
      </c>
      <c r="AS117">
        <v>53.776032190000002</v>
      </c>
      <c r="AT117">
        <v>55.43594203</v>
      </c>
      <c r="AU117">
        <v>45.891796030000002</v>
      </c>
      <c r="AV117">
        <v>57.402949800000002</v>
      </c>
      <c r="AW117">
        <v>50.551926399999999</v>
      </c>
      <c r="AX117">
        <v>56.692966030000001</v>
      </c>
      <c r="AY117">
        <v>48.812579669999998</v>
      </c>
      <c r="AZ117">
        <v>54.72946984</v>
      </c>
      <c r="BA117">
        <v>52.031353009999997</v>
      </c>
      <c r="BB117">
        <v>53.543944089999997</v>
      </c>
      <c r="BC117">
        <v>56.100897500000002</v>
      </c>
      <c r="BD117">
        <v>56.450349690000003</v>
      </c>
      <c r="BE117">
        <v>53.635005110000002</v>
      </c>
      <c r="BF117">
        <v>57.869737960000002</v>
      </c>
      <c r="BG117">
        <v>57.234661289999998</v>
      </c>
      <c r="BH117">
        <v>52.383941929999999</v>
      </c>
    </row>
    <row r="118" spans="1:60">
      <c r="A118" t="s">
        <v>300</v>
      </c>
      <c r="B118" t="s">
        <v>539</v>
      </c>
      <c r="C118" t="s">
        <v>299</v>
      </c>
      <c r="D118" t="s">
        <v>547</v>
      </c>
      <c r="E118" t="s">
        <v>548</v>
      </c>
      <c r="AO118">
        <v>62.929736140000003</v>
      </c>
      <c r="AP118">
        <v>61.073955460000001</v>
      </c>
      <c r="AQ118">
        <v>57.041940060000002</v>
      </c>
      <c r="AR118">
        <v>56.945556029999999</v>
      </c>
      <c r="AS118">
        <v>53.329029140000003</v>
      </c>
      <c r="AT118">
        <v>48.010892149999997</v>
      </c>
      <c r="AU118">
        <v>48.334743109999998</v>
      </c>
      <c r="AV118">
        <v>49.690575719999998</v>
      </c>
      <c r="AW118">
        <v>48.621127309999999</v>
      </c>
      <c r="AX118">
        <v>51.832936580000002</v>
      </c>
      <c r="AY118">
        <v>53.599667750000002</v>
      </c>
      <c r="AZ118">
        <v>55.5343722</v>
      </c>
      <c r="BA118">
        <v>59.842741920000002</v>
      </c>
      <c r="BB118">
        <v>61.884224799999998</v>
      </c>
      <c r="BC118">
        <v>70.166241780000007</v>
      </c>
      <c r="BD118">
        <v>70.343957489999994</v>
      </c>
      <c r="BE118">
        <v>70.424297920000001</v>
      </c>
      <c r="BF118">
        <v>68.826126200000004</v>
      </c>
      <c r="BG118">
        <v>67.377865920000005</v>
      </c>
      <c r="BH118">
        <v>69.678046839999993</v>
      </c>
    </row>
    <row r="119" spans="1:60">
      <c r="A119" t="s">
        <v>298</v>
      </c>
      <c r="B119" t="s">
        <v>539</v>
      </c>
      <c r="C119" t="s">
        <v>297</v>
      </c>
      <c r="D119" t="s">
        <v>547</v>
      </c>
      <c r="E119" t="s">
        <v>548</v>
      </c>
      <c r="AO119">
        <v>82.316607570000002</v>
      </c>
      <c r="AP119">
        <v>82.316607570000002</v>
      </c>
      <c r="AQ119">
        <v>81.330413190000002</v>
      </c>
      <c r="AR119">
        <v>80.653093589999997</v>
      </c>
      <c r="AS119">
        <v>80.494777470000002</v>
      </c>
      <c r="AT119">
        <v>80.809966840000001</v>
      </c>
      <c r="AU119">
        <v>81.291624290000001</v>
      </c>
      <c r="AV119">
        <v>81.054596250000003</v>
      </c>
      <c r="AW119">
        <v>80.295832809999993</v>
      </c>
      <c r="AX119">
        <v>80.558037040000002</v>
      </c>
      <c r="AY119">
        <v>81.371690369999996</v>
      </c>
      <c r="AZ119">
        <v>80.501963759999995</v>
      </c>
      <c r="BA119">
        <v>81.408944340000005</v>
      </c>
      <c r="BB119">
        <v>81.346669610000006</v>
      </c>
      <c r="BC119">
        <v>81.495954569999995</v>
      </c>
      <c r="BD119">
        <v>82.079362149999994</v>
      </c>
      <c r="BE119">
        <v>82.589095979999996</v>
      </c>
      <c r="BF119">
        <v>82.69500377</v>
      </c>
      <c r="BG119">
        <v>83.223437279999999</v>
      </c>
      <c r="BH119">
        <v>83.588773149999994</v>
      </c>
    </row>
    <row r="120" spans="1:60">
      <c r="A120" t="s">
        <v>296</v>
      </c>
      <c r="B120" t="s">
        <v>539</v>
      </c>
      <c r="C120" t="s">
        <v>295</v>
      </c>
      <c r="D120" t="s">
        <v>547</v>
      </c>
      <c r="E120" t="s">
        <v>548</v>
      </c>
      <c r="AO120">
        <v>63.958329220000003</v>
      </c>
      <c r="AP120">
        <v>63.526332429999997</v>
      </c>
      <c r="AQ120">
        <v>64.261187840000005</v>
      </c>
      <c r="AR120">
        <v>64.022126229999998</v>
      </c>
      <c r="AS120">
        <v>52.469079280000003</v>
      </c>
      <c r="AT120">
        <v>50.940933010000002</v>
      </c>
      <c r="AU120">
        <v>56.635402249999999</v>
      </c>
      <c r="AV120">
        <v>53.477850650000001</v>
      </c>
      <c r="AW120">
        <v>54.505523029999999</v>
      </c>
      <c r="AX120">
        <v>58.066302980000003</v>
      </c>
      <c r="AY120">
        <v>61.961754569999997</v>
      </c>
      <c r="AZ120">
        <v>61.872589670000004</v>
      </c>
      <c r="BA120">
        <v>56.009070059999999</v>
      </c>
      <c r="BB120">
        <v>62.012695389999998</v>
      </c>
      <c r="BC120">
        <v>64.116415200000006</v>
      </c>
      <c r="BD120">
        <v>57.171420410000003</v>
      </c>
      <c r="BE120">
        <v>56.015114449999999</v>
      </c>
      <c r="BF120">
        <v>55.806315820000002</v>
      </c>
      <c r="BG120">
        <v>50.921827290000003</v>
      </c>
      <c r="BH120">
        <v>54.360325879999998</v>
      </c>
    </row>
    <row r="121" spans="1:60">
      <c r="A121" t="s">
        <v>294</v>
      </c>
      <c r="B121" t="s">
        <v>539</v>
      </c>
      <c r="C121" t="s">
        <v>293</v>
      </c>
      <c r="D121" t="s">
        <v>547</v>
      </c>
      <c r="E121" t="s">
        <v>548</v>
      </c>
      <c r="AO121">
        <v>46.287551989999997</v>
      </c>
      <c r="AP121">
        <v>40.08750216</v>
      </c>
      <c r="AQ121">
        <v>38.846247300000002</v>
      </c>
      <c r="AR121">
        <v>44.404157320000003</v>
      </c>
      <c r="AS121">
        <v>39.845490230000003</v>
      </c>
      <c r="AT121">
        <v>46.270473099999997</v>
      </c>
      <c r="AU121">
        <v>44.725089230000002</v>
      </c>
      <c r="AV121">
        <v>42.81640384</v>
      </c>
      <c r="AW121">
        <v>43.354878220000003</v>
      </c>
      <c r="AX121">
        <v>41.860778959999998</v>
      </c>
      <c r="AY121">
        <v>42.29146471</v>
      </c>
      <c r="AZ121">
        <v>38.276616439999998</v>
      </c>
      <c r="BA121">
        <v>39.158315969999997</v>
      </c>
      <c r="BB121">
        <v>35.986076099999998</v>
      </c>
      <c r="BC121">
        <v>39.390471560000002</v>
      </c>
      <c r="BD121">
        <v>35.702993370000002</v>
      </c>
      <c r="BE121">
        <v>50.149468910000003</v>
      </c>
      <c r="BF121">
        <v>60.52122498</v>
      </c>
      <c r="BG121">
        <v>60.10167775</v>
      </c>
      <c r="BH121">
        <v>61.253280619999998</v>
      </c>
    </row>
    <row r="122" spans="1:60">
      <c r="A122" t="s">
        <v>292</v>
      </c>
      <c r="B122" t="s">
        <v>539</v>
      </c>
      <c r="C122" t="s">
        <v>291</v>
      </c>
      <c r="D122" t="s">
        <v>547</v>
      </c>
      <c r="E122" t="s">
        <v>548</v>
      </c>
      <c r="AO122">
        <v>51.229294889999998</v>
      </c>
      <c r="AP122">
        <v>44.234582930000002</v>
      </c>
      <c r="AQ122">
        <v>48.945734880000003</v>
      </c>
      <c r="AR122">
        <v>43.169739819999997</v>
      </c>
      <c r="AS122">
        <v>42.190365290000003</v>
      </c>
      <c r="AT122">
        <v>44.276881809999999</v>
      </c>
      <c r="AU122">
        <v>41.140869369999997</v>
      </c>
      <c r="AV122">
        <v>39.549760720000002</v>
      </c>
      <c r="AW122">
        <v>37.893686129999999</v>
      </c>
      <c r="AX122">
        <v>40.825754250000003</v>
      </c>
      <c r="AY122">
        <v>40.887544800000001</v>
      </c>
      <c r="AZ122">
        <v>48.661356720000001</v>
      </c>
      <c r="BA122">
        <v>51.357503180000002</v>
      </c>
      <c r="BB122">
        <v>51.528752779999998</v>
      </c>
      <c r="BC122">
        <v>55.708516830000001</v>
      </c>
      <c r="BD122">
        <v>55.730108899999998</v>
      </c>
      <c r="BE122">
        <v>59.890713560000002</v>
      </c>
      <c r="BF122">
        <v>60.187889699999999</v>
      </c>
      <c r="BG122">
        <v>58.094726739999999</v>
      </c>
      <c r="BH122">
        <v>56.131570619999998</v>
      </c>
    </row>
    <row r="123" spans="1:60">
      <c r="A123" t="s">
        <v>290</v>
      </c>
      <c r="B123" t="s">
        <v>539</v>
      </c>
      <c r="C123" t="s">
        <v>289</v>
      </c>
      <c r="D123" t="s">
        <v>547</v>
      </c>
      <c r="E123" t="s">
        <v>548</v>
      </c>
      <c r="AO123">
        <v>20.862944460000001</v>
      </c>
      <c r="AP123">
        <v>35.585527560000003</v>
      </c>
      <c r="AQ123">
        <v>31.821650479999999</v>
      </c>
      <c r="AR123">
        <v>22.52698174</v>
      </c>
      <c r="AS123">
        <v>21.16040448</v>
      </c>
      <c r="AT123">
        <v>22.848945279999999</v>
      </c>
      <c r="AU123">
        <v>22.86393004</v>
      </c>
      <c r="AV123">
        <v>25.571911109999999</v>
      </c>
      <c r="AW123">
        <v>35.833002960000002</v>
      </c>
      <c r="AX123">
        <v>37.193035969999997</v>
      </c>
      <c r="AY123">
        <v>27.703439370000002</v>
      </c>
      <c r="AZ123">
        <v>27.577385979999999</v>
      </c>
      <c r="BA123">
        <v>35.286445520000001</v>
      </c>
      <c r="BB123">
        <v>20.008305830000001</v>
      </c>
      <c r="BC123">
        <v>20.651984939999998</v>
      </c>
      <c r="BD123">
        <v>24.203296630000001</v>
      </c>
      <c r="BE123">
        <v>23.750289559999999</v>
      </c>
      <c r="BF123">
        <v>24.095055160000001</v>
      </c>
      <c r="BG123">
        <v>23.556843600000001</v>
      </c>
      <c r="BH123">
        <v>22.042312949999999</v>
      </c>
    </row>
    <row r="124" spans="1:60">
      <c r="A124" t="s">
        <v>288</v>
      </c>
      <c r="B124" t="s">
        <v>539</v>
      </c>
      <c r="C124" t="s">
        <v>287</v>
      </c>
      <c r="D124" t="s">
        <v>547</v>
      </c>
      <c r="E124" t="s">
        <v>548</v>
      </c>
      <c r="AO124">
        <v>95.500188620000003</v>
      </c>
      <c r="AP124">
        <v>95.587403339999995</v>
      </c>
      <c r="AQ124">
        <v>96.000301390000004</v>
      </c>
      <c r="AR124">
        <v>95.167192900000003</v>
      </c>
      <c r="AS124">
        <v>95.770074519999994</v>
      </c>
      <c r="AT124">
        <v>93.363645930000004</v>
      </c>
      <c r="AU124">
        <v>94.322169380000005</v>
      </c>
      <c r="AV124">
        <v>94.076629199999999</v>
      </c>
      <c r="AW124">
        <v>94.871767079999998</v>
      </c>
      <c r="AX124">
        <v>95.190410560000004</v>
      </c>
      <c r="AY124">
        <v>94.053763720000006</v>
      </c>
      <c r="AZ124">
        <v>85.656402220000004</v>
      </c>
      <c r="BA124">
        <v>83.46951206</v>
      </c>
      <c r="BB124">
        <v>84.319555519999994</v>
      </c>
      <c r="BC124">
        <v>84.666458719999994</v>
      </c>
      <c r="BD124">
        <v>82.953074599999994</v>
      </c>
      <c r="BE124">
        <v>82.215689310000002</v>
      </c>
      <c r="BF124">
        <v>80.132764699999996</v>
      </c>
      <c r="BG124">
        <v>81.0738147</v>
      </c>
      <c r="BH124">
        <v>81.181506650000003</v>
      </c>
    </row>
    <row r="125" spans="1:60">
      <c r="A125" t="s">
        <v>286</v>
      </c>
      <c r="B125" t="s">
        <v>539</v>
      </c>
      <c r="C125" t="s">
        <v>285</v>
      </c>
      <c r="D125" t="s">
        <v>547</v>
      </c>
      <c r="E125" t="s">
        <v>548</v>
      </c>
      <c r="AO125">
        <v>54.835828030000002</v>
      </c>
      <c r="AP125">
        <v>52.258616150000002</v>
      </c>
      <c r="AQ125">
        <v>52.4855035</v>
      </c>
      <c r="AR125">
        <v>54.21465413</v>
      </c>
      <c r="AS125">
        <v>50.853383860000001</v>
      </c>
      <c r="AT125">
        <v>48.396482579999997</v>
      </c>
      <c r="AU125">
        <v>45.502751070000002</v>
      </c>
      <c r="AV125">
        <v>43.117083100000002</v>
      </c>
      <c r="AW125">
        <v>42.179884780000002</v>
      </c>
      <c r="AX125">
        <v>39.552871469999999</v>
      </c>
      <c r="AY125">
        <v>40.039106879999999</v>
      </c>
      <c r="AZ125">
        <v>42.80410887</v>
      </c>
      <c r="BA125">
        <v>40.715866869999999</v>
      </c>
      <c r="BB125">
        <v>34.337192049999999</v>
      </c>
      <c r="BC125">
        <v>43.843888939999999</v>
      </c>
      <c r="BD125">
        <v>46.036925140000001</v>
      </c>
      <c r="BE125">
        <v>38.439407269999997</v>
      </c>
      <c r="BF125">
        <v>41.041716450000003</v>
      </c>
      <c r="BG125">
        <v>35.590236539999999</v>
      </c>
      <c r="BH125">
        <v>42.213598580000003</v>
      </c>
    </row>
    <row r="126" spans="1:60">
      <c r="A126" t="s">
        <v>284</v>
      </c>
      <c r="B126" t="s">
        <v>539</v>
      </c>
      <c r="C126" t="s">
        <v>283</v>
      </c>
      <c r="D126" t="s">
        <v>547</v>
      </c>
      <c r="E126" t="s">
        <v>548</v>
      </c>
      <c r="AO126">
        <v>37.529444660000003</v>
      </c>
      <c r="AP126">
        <v>40.429363690000002</v>
      </c>
      <c r="AQ126">
        <v>42.955082750000003</v>
      </c>
      <c r="AR126">
        <v>47.825291630000002</v>
      </c>
      <c r="AS126">
        <v>48.454066740000002</v>
      </c>
      <c r="AT126">
        <v>48.969025989999999</v>
      </c>
      <c r="AU126">
        <v>55.230964960000001</v>
      </c>
      <c r="AV126">
        <v>54.11681806</v>
      </c>
      <c r="AW126">
        <v>52.136097040000003</v>
      </c>
      <c r="AX126">
        <v>52.521431419999999</v>
      </c>
      <c r="AY126">
        <v>52.893953459999999</v>
      </c>
      <c r="AZ126">
        <v>54.638614930000003</v>
      </c>
      <c r="BA126">
        <v>54.776318230000001</v>
      </c>
      <c r="BB126">
        <v>54.633492400000002</v>
      </c>
      <c r="BC126">
        <v>56.431380930000003</v>
      </c>
      <c r="BD126">
        <v>56.740637589999999</v>
      </c>
      <c r="BE126">
        <v>55.928758459999997</v>
      </c>
      <c r="BF126">
        <v>54.925410929999998</v>
      </c>
      <c r="BG126">
        <v>54.327027569999998</v>
      </c>
      <c r="BH126">
        <v>54.051094620000001</v>
      </c>
    </row>
    <row r="127" spans="1:60">
      <c r="A127" t="s">
        <v>282</v>
      </c>
      <c r="B127" t="s">
        <v>539</v>
      </c>
      <c r="C127" t="s">
        <v>281</v>
      </c>
      <c r="D127" t="s">
        <v>547</v>
      </c>
      <c r="E127" t="s">
        <v>548</v>
      </c>
      <c r="AO127">
        <v>82.684325029999997</v>
      </c>
      <c r="AP127">
        <v>79.448699669999996</v>
      </c>
      <c r="AQ127">
        <v>79.882756639999997</v>
      </c>
      <c r="AR127">
        <v>78.995992810000004</v>
      </c>
      <c r="AS127">
        <v>79.411703239999994</v>
      </c>
      <c r="AT127">
        <v>76.011923199999998</v>
      </c>
      <c r="AU127">
        <v>81.40819836</v>
      </c>
      <c r="AV127">
        <v>79.832713159999997</v>
      </c>
      <c r="AW127">
        <v>80.259918440000007</v>
      </c>
      <c r="AX127">
        <v>79.748159490000006</v>
      </c>
      <c r="AY127">
        <v>79.835050589999994</v>
      </c>
      <c r="AZ127">
        <v>81.083752160000003</v>
      </c>
      <c r="BA127">
        <v>78.715368819999995</v>
      </c>
      <c r="BB127">
        <v>78.274872909999999</v>
      </c>
      <c r="BC127">
        <v>87.092598100000004</v>
      </c>
      <c r="BD127">
        <v>84.593267589999996</v>
      </c>
      <c r="BE127">
        <v>86.206229680000007</v>
      </c>
      <c r="BF127">
        <v>85.039184419999998</v>
      </c>
      <c r="BG127">
        <v>84.593847780000004</v>
      </c>
      <c r="BH127">
        <v>85.933790869999996</v>
      </c>
    </row>
    <row r="128" spans="1:60">
      <c r="A128" t="s">
        <v>280</v>
      </c>
      <c r="B128" t="s">
        <v>536</v>
      </c>
      <c r="C128" t="s">
        <v>279</v>
      </c>
      <c r="D128" t="s">
        <v>547</v>
      </c>
      <c r="E128" t="s">
        <v>548</v>
      </c>
      <c r="AO128">
        <v>47.675052830989721</v>
      </c>
      <c r="AP128">
        <v>46.354246897613983</v>
      </c>
      <c r="AQ128">
        <v>47.712870032396722</v>
      </c>
      <c r="AR128">
        <v>48.350562444043746</v>
      </c>
      <c r="AS128">
        <v>49.876755332982853</v>
      </c>
      <c r="AT128">
        <v>48.250650440379289</v>
      </c>
      <c r="AU128">
        <v>48.510129941565701</v>
      </c>
      <c r="AV128">
        <v>48.32892478452893</v>
      </c>
      <c r="AW128">
        <v>47.340824876993963</v>
      </c>
      <c r="AX128">
        <v>48.517561372612434</v>
      </c>
      <c r="AY128">
        <v>46.57439042925462</v>
      </c>
      <c r="AZ128">
        <v>46.727174358714585</v>
      </c>
      <c r="BA128">
        <v>47.628189016256357</v>
      </c>
      <c r="BB128">
        <v>48.462050496472301</v>
      </c>
      <c r="BC128">
        <v>50.556884759350041</v>
      </c>
      <c r="BD128">
        <v>50.714411837479027</v>
      </c>
      <c r="BE128">
        <v>51.043076967959337</v>
      </c>
      <c r="BF128">
        <v>50.115221807895239</v>
      </c>
      <c r="BG128">
        <v>50.718511863252957</v>
      </c>
      <c r="BH128">
        <v>51.030159557783485</v>
      </c>
    </row>
    <row r="129" spans="1:60">
      <c r="A129" t="s">
        <v>278</v>
      </c>
      <c r="B129" t="s">
        <v>539</v>
      </c>
      <c r="C129" t="s">
        <v>277</v>
      </c>
      <c r="D129" t="s">
        <v>547</v>
      </c>
      <c r="E129" t="s">
        <v>548</v>
      </c>
      <c r="AO129">
        <v>57.795116069999999</v>
      </c>
      <c r="AP129">
        <v>49.821404729999998</v>
      </c>
      <c r="AQ129">
        <v>44.966370840000003</v>
      </c>
      <c r="AR129">
        <v>34.105704500000002</v>
      </c>
      <c r="AS129">
        <v>29.46874566</v>
      </c>
      <c r="AT129">
        <v>33.136599439999998</v>
      </c>
      <c r="AU129">
        <v>27.27132885</v>
      </c>
      <c r="AV129">
        <v>26.799240019999999</v>
      </c>
      <c r="AW129">
        <v>25.879635189999998</v>
      </c>
      <c r="AX129">
        <v>17.645680890000001</v>
      </c>
      <c r="AY129">
        <v>17.017856080000001</v>
      </c>
      <c r="AZ129">
        <v>27.683471959999999</v>
      </c>
      <c r="BA129">
        <v>24.846347229999999</v>
      </c>
      <c r="BB129">
        <v>36.15457662</v>
      </c>
      <c r="BC129">
        <v>49.283936130000001</v>
      </c>
      <c r="BD129">
        <v>46.549587109999997</v>
      </c>
      <c r="BE129">
        <v>38.049841749999999</v>
      </c>
      <c r="BF129">
        <v>37.390017899999997</v>
      </c>
      <c r="BG129">
        <v>48.25320679</v>
      </c>
      <c r="BH129">
        <v>50.533945529999997</v>
      </c>
    </row>
    <row r="130" spans="1:60">
      <c r="A130" t="s">
        <v>276</v>
      </c>
      <c r="B130" t="s">
        <v>539</v>
      </c>
      <c r="C130" t="s">
        <v>275</v>
      </c>
      <c r="D130" t="s">
        <v>547</v>
      </c>
      <c r="E130" t="s">
        <v>548</v>
      </c>
      <c r="AO130">
        <v>33.766449620000003</v>
      </c>
      <c r="AP130">
        <v>37.148343529999998</v>
      </c>
      <c r="AQ130">
        <v>38.748514309999997</v>
      </c>
      <c r="AR130">
        <v>27.53320871</v>
      </c>
      <c r="AS130">
        <v>27.075364690000001</v>
      </c>
      <c r="AT130">
        <v>29.52005874</v>
      </c>
      <c r="AU130">
        <v>34.24265355</v>
      </c>
      <c r="AV130">
        <v>37.183177880000002</v>
      </c>
      <c r="AW130">
        <v>37.585765989999999</v>
      </c>
      <c r="AX130">
        <v>41.661625620000002</v>
      </c>
      <c r="AY130">
        <v>44.470540700000001</v>
      </c>
      <c r="AZ130">
        <v>41.13110674</v>
      </c>
      <c r="BA130">
        <v>41.729979829999998</v>
      </c>
      <c r="BB130">
        <v>38.966651830000004</v>
      </c>
      <c r="BC130">
        <v>42.069141459999997</v>
      </c>
      <c r="BD130">
        <v>37.664092979999999</v>
      </c>
      <c r="BE130">
        <v>38.518252779999997</v>
      </c>
      <c r="BF130">
        <v>46.286497310000001</v>
      </c>
      <c r="BG130">
        <v>46.044230460000001</v>
      </c>
      <c r="BH130">
        <v>47.608120419999999</v>
      </c>
    </row>
    <row r="131" spans="1:60">
      <c r="A131" t="s">
        <v>274</v>
      </c>
      <c r="B131" t="s">
        <v>539</v>
      </c>
      <c r="C131" t="s">
        <v>273</v>
      </c>
      <c r="D131" t="s">
        <v>547</v>
      </c>
      <c r="E131" t="s">
        <v>548</v>
      </c>
      <c r="AR131">
        <v>24.647261199999999</v>
      </c>
      <c r="AS131">
        <v>26.054583099999999</v>
      </c>
      <c r="AT131">
        <v>24.50062325</v>
      </c>
      <c r="AU131">
        <v>25.70600219</v>
      </c>
      <c r="AV131">
        <v>20.10305988</v>
      </c>
      <c r="AW131">
        <v>34.598340190000002</v>
      </c>
      <c r="AX131">
        <v>27.51428962</v>
      </c>
      <c r="AY131">
        <v>19.331544610000002</v>
      </c>
      <c r="AZ131">
        <v>18.381129269999999</v>
      </c>
      <c r="BA131">
        <v>27.04382657</v>
      </c>
      <c r="BB131">
        <v>33</v>
      </c>
      <c r="BC131">
        <v>23.179369600000001</v>
      </c>
      <c r="BD131">
        <v>23.096804150000001</v>
      </c>
      <c r="BE131">
        <v>34.9627391</v>
      </c>
      <c r="BF131">
        <v>33.243441760000003</v>
      </c>
      <c r="BG131">
        <v>30.603809600000002</v>
      </c>
      <c r="BH131">
        <v>31.478060240000001</v>
      </c>
    </row>
    <row r="132" spans="1:60">
      <c r="A132" t="s">
        <v>272</v>
      </c>
      <c r="B132" t="s">
        <v>539</v>
      </c>
      <c r="C132" t="s">
        <v>271</v>
      </c>
      <c r="D132" t="s">
        <v>547</v>
      </c>
      <c r="E132" t="s">
        <v>548</v>
      </c>
      <c r="AO132">
        <v>46.20933599</v>
      </c>
      <c r="AP132">
        <v>49.632705620000003</v>
      </c>
      <c r="AQ132">
        <v>51.793036000000001</v>
      </c>
      <c r="AR132">
        <v>48.316279209999998</v>
      </c>
      <c r="AS132">
        <v>45.252698109999997</v>
      </c>
      <c r="AT132">
        <v>48.708888620000003</v>
      </c>
      <c r="AU132">
        <v>54.472056240000001</v>
      </c>
      <c r="AV132">
        <v>66.910758340000001</v>
      </c>
      <c r="AW132">
        <v>66.244867319999997</v>
      </c>
      <c r="AX132">
        <v>65.786491620000007</v>
      </c>
      <c r="AY132">
        <v>64.653283470000005</v>
      </c>
      <c r="AZ132">
        <v>65.368021459999994</v>
      </c>
      <c r="BA132">
        <v>66.558112890000004</v>
      </c>
      <c r="BB132">
        <v>67.727498760000003</v>
      </c>
      <c r="BC132">
        <v>68.875115820000005</v>
      </c>
      <c r="BD132">
        <v>70</v>
      </c>
      <c r="BE132">
        <v>63.31227458</v>
      </c>
      <c r="BF132">
        <v>70.252269440000006</v>
      </c>
      <c r="BG132">
        <v>69.667829560000001</v>
      </c>
      <c r="BH132">
        <v>73.538477299999997</v>
      </c>
    </row>
    <row r="133" spans="1:60">
      <c r="A133" t="s">
        <v>270</v>
      </c>
      <c r="B133" t="s">
        <v>539</v>
      </c>
      <c r="C133" t="s">
        <v>269</v>
      </c>
      <c r="D133" t="s">
        <v>547</v>
      </c>
      <c r="E133" t="s">
        <v>548</v>
      </c>
      <c r="AO133">
        <v>50.0169821</v>
      </c>
      <c r="AP133">
        <v>50.108303300000003</v>
      </c>
      <c r="AQ133">
        <v>47.089583249999997</v>
      </c>
      <c r="AR133">
        <v>60.120057660000001</v>
      </c>
      <c r="AS133">
        <v>55.742642709999998</v>
      </c>
      <c r="AT133">
        <v>52.007525610000002</v>
      </c>
      <c r="AU133">
        <v>53.185924309999997</v>
      </c>
      <c r="AV133">
        <v>51.658416629999998</v>
      </c>
      <c r="AW133">
        <v>48.231847809999998</v>
      </c>
      <c r="AX133">
        <v>47.553487990000001</v>
      </c>
      <c r="AY133">
        <v>46.347357209999998</v>
      </c>
      <c r="AZ133">
        <v>48.87876412</v>
      </c>
      <c r="BA133">
        <v>43.736664339999997</v>
      </c>
      <c r="BB133">
        <v>48.065021020000003</v>
      </c>
      <c r="BC133">
        <v>54.216062430000001</v>
      </c>
      <c r="BD133">
        <v>49.826899099999999</v>
      </c>
      <c r="BE133">
        <v>43.02337</v>
      </c>
      <c r="BF133">
        <v>50.401838929999997</v>
      </c>
      <c r="BG133">
        <v>45.018979340000001</v>
      </c>
      <c r="BH133">
        <v>53.568582259999999</v>
      </c>
    </row>
    <row r="134" spans="1:60">
      <c r="A134" t="s">
        <v>268</v>
      </c>
      <c r="B134" t="s">
        <v>536</v>
      </c>
      <c r="C134" t="s">
        <v>267</v>
      </c>
      <c r="D134" t="s">
        <v>547</v>
      </c>
      <c r="E134" t="s">
        <v>548</v>
      </c>
      <c r="AO134">
        <v>47.3534341316726</v>
      </c>
      <c r="AP134">
        <v>46.152755412644289</v>
      </c>
      <c r="AQ134">
        <v>47.465248868304784</v>
      </c>
      <c r="AR134">
        <v>48.037946622589146</v>
      </c>
      <c r="AS134">
        <v>49.7140693162928</v>
      </c>
      <c r="AT134">
        <v>48.235477996252641</v>
      </c>
      <c r="AU134">
        <v>48.513724433680274</v>
      </c>
      <c r="AV134">
        <v>48.455923251427286</v>
      </c>
      <c r="AW134">
        <v>46.784387959384418</v>
      </c>
      <c r="AX134">
        <v>48.207872545444076</v>
      </c>
      <c r="AY134">
        <v>46.401429803620864</v>
      </c>
      <c r="AZ134">
        <v>46.682187160153184</v>
      </c>
      <c r="BA134">
        <v>47.471776704928651</v>
      </c>
      <c r="BB134">
        <v>48.387290675428353</v>
      </c>
      <c r="BC134">
        <v>50.514197579526879</v>
      </c>
      <c r="BD134">
        <v>50.707891061136614</v>
      </c>
      <c r="BE134">
        <v>51.038732203251648</v>
      </c>
      <c r="BF134">
        <v>50.216466638780979</v>
      </c>
      <c r="BG134">
        <v>50.828347047934052</v>
      </c>
      <c r="BH134">
        <v>51.197091464219199</v>
      </c>
    </row>
    <row r="135" spans="1:60">
      <c r="A135" t="s">
        <v>266</v>
      </c>
      <c r="B135" t="s">
        <v>536</v>
      </c>
      <c r="C135" t="s">
        <v>265</v>
      </c>
      <c r="D135" t="s">
        <v>547</v>
      </c>
      <c r="E135" t="s">
        <v>548</v>
      </c>
      <c r="AO135">
        <v>35.46799972519122</v>
      </c>
      <c r="AP135">
        <v>35.286165591210981</v>
      </c>
      <c r="AQ135">
        <v>36.808704921003475</v>
      </c>
      <c r="AR135">
        <v>36.707528724562522</v>
      </c>
      <c r="AS135">
        <v>36.542935297132637</v>
      </c>
      <c r="AT135">
        <v>36.532668675368896</v>
      </c>
      <c r="AU135">
        <v>40.474999787703986</v>
      </c>
      <c r="AV135">
        <v>39.558622679180175</v>
      </c>
      <c r="AW135">
        <v>39.908688769390778</v>
      </c>
      <c r="AX135">
        <v>40.253615982873754</v>
      </c>
      <c r="AY135">
        <v>40.942738531428276</v>
      </c>
      <c r="AZ135">
        <v>43.597542893074056</v>
      </c>
      <c r="BA135">
        <v>41.032184031234173</v>
      </c>
      <c r="BB135">
        <v>42.182134151733671</v>
      </c>
      <c r="BC135">
        <v>39.81245701230344</v>
      </c>
      <c r="BD135">
        <v>40.152322823566372</v>
      </c>
      <c r="BE135">
        <v>40.931408740158012</v>
      </c>
      <c r="BF135">
        <v>40.661312667580845</v>
      </c>
      <c r="BG135">
        <v>41.561867985494089</v>
      </c>
      <c r="BH135">
        <v>40.116747100791954</v>
      </c>
    </row>
    <row r="136" spans="1:60">
      <c r="A136" t="s">
        <v>264</v>
      </c>
      <c r="B136" t="s">
        <v>536</v>
      </c>
      <c r="C136" t="s">
        <v>263</v>
      </c>
      <c r="D136" t="s">
        <v>547</v>
      </c>
      <c r="E136" t="s">
        <v>548</v>
      </c>
      <c r="AO136">
        <v>34.299735549657669</v>
      </c>
      <c r="AP136">
        <v>33.355331038515224</v>
      </c>
      <c r="AQ136">
        <v>33.659007742161037</v>
      </c>
      <c r="AR136">
        <v>35.237338164877471</v>
      </c>
      <c r="AS136">
        <v>33.88989372991832</v>
      </c>
      <c r="AT136">
        <v>35.199695110563454</v>
      </c>
      <c r="AU136">
        <v>40.090912970354118</v>
      </c>
      <c r="AV136">
        <v>38.771677352041159</v>
      </c>
      <c r="AW136">
        <v>40.477269041963034</v>
      </c>
      <c r="AX136">
        <v>40.662149649396476</v>
      </c>
      <c r="AY136">
        <v>42.514691626855026</v>
      </c>
      <c r="AZ136">
        <v>43.816260868716192</v>
      </c>
      <c r="BA136">
        <v>40.734159182914468</v>
      </c>
      <c r="BB136">
        <v>41.599029930883525</v>
      </c>
      <c r="BC136">
        <v>40.37426185795421</v>
      </c>
      <c r="BD136">
        <v>40.518322276125218</v>
      </c>
      <c r="BE136">
        <v>41.608356461740691</v>
      </c>
      <c r="BF136">
        <v>42.157649939985042</v>
      </c>
      <c r="BG136">
        <v>41.479978158661595</v>
      </c>
      <c r="BH136">
        <v>42.355960569928911</v>
      </c>
    </row>
    <row r="137" spans="1:60">
      <c r="A137" t="s">
        <v>262</v>
      </c>
      <c r="B137" t="s">
        <v>539</v>
      </c>
      <c r="C137" t="s">
        <v>261</v>
      </c>
      <c r="D137" t="s">
        <v>547</v>
      </c>
      <c r="E137" t="s">
        <v>548</v>
      </c>
    </row>
    <row r="138" spans="1:60">
      <c r="A138" t="s">
        <v>260</v>
      </c>
      <c r="B138" t="s">
        <v>539</v>
      </c>
      <c r="C138" t="s">
        <v>259</v>
      </c>
      <c r="D138" t="s">
        <v>547</v>
      </c>
      <c r="E138" t="s">
        <v>548</v>
      </c>
      <c r="AO138">
        <v>46.955121230000003</v>
      </c>
      <c r="AP138">
        <v>46.572353069999998</v>
      </c>
      <c r="AQ138">
        <v>45.472559949999997</v>
      </c>
      <c r="AR138">
        <v>50.58073392</v>
      </c>
      <c r="AS138">
        <v>47.79790182</v>
      </c>
      <c r="AT138">
        <v>48.909952609999998</v>
      </c>
      <c r="AU138">
        <v>46.1798298</v>
      </c>
      <c r="AV138">
        <v>43.298482819999997</v>
      </c>
      <c r="AW138">
        <v>42.432653739999999</v>
      </c>
      <c r="AX138">
        <v>46.827851920000001</v>
      </c>
      <c r="AY138">
        <v>45.559872689999999</v>
      </c>
      <c r="AZ138">
        <v>48.00542832</v>
      </c>
      <c r="BA138">
        <v>48.579330030000001</v>
      </c>
      <c r="BB138">
        <v>45.911134220000001</v>
      </c>
      <c r="BC138">
        <v>45.5675533</v>
      </c>
      <c r="BD138">
        <v>45.266490390000001</v>
      </c>
      <c r="BE138">
        <v>42.082461619999997</v>
      </c>
      <c r="BF138">
        <v>37.997758439999998</v>
      </c>
      <c r="BG138">
        <v>57.181651770000002</v>
      </c>
      <c r="BH138">
        <v>56.059293769999996</v>
      </c>
    </row>
    <row r="139" spans="1:60">
      <c r="A139" t="s">
        <v>258</v>
      </c>
      <c r="B139" t="s">
        <v>536</v>
      </c>
      <c r="C139" t="s">
        <v>257</v>
      </c>
      <c r="D139" t="s">
        <v>547</v>
      </c>
      <c r="E139" t="s">
        <v>548</v>
      </c>
      <c r="AO139">
        <v>35.781224004013794</v>
      </c>
      <c r="AP139">
        <v>35.167372864146138</v>
      </c>
      <c r="AQ139">
        <v>34.282188862486535</v>
      </c>
      <c r="AR139">
        <v>33.781647074300096</v>
      </c>
      <c r="AS139">
        <v>35.213732743823144</v>
      </c>
      <c r="AT139">
        <v>34.898975458598443</v>
      </c>
      <c r="AU139">
        <v>34.373513322760068</v>
      </c>
      <c r="AV139">
        <v>33.727042905792757</v>
      </c>
      <c r="AW139">
        <v>33.03118731722379</v>
      </c>
      <c r="AX139">
        <v>34.235281576480638</v>
      </c>
      <c r="AY139">
        <v>33.827910463801885</v>
      </c>
      <c r="AZ139">
        <v>35.309533564391998</v>
      </c>
      <c r="BA139">
        <v>35.629918792224117</v>
      </c>
      <c r="BB139">
        <v>36.432811578955167</v>
      </c>
      <c r="BC139">
        <v>36.409041175680038</v>
      </c>
      <c r="BD139">
        <v>36.070854542521971</v>
      </c>
      <c r="BE139">
        <v>36.118654457706135</v>
      </c>
      <c r="BF139">
        <v>36.984394770042336</v>
      </c>
      <c r="BG139">
        <v>37.439516731248531</v>
      </c>
      <c r="BH139">
        <v>37.129757886245706</v>
      </c>
    </row>
    <row r="140" spans="1:60">
      <c r="A140" t="s">
        <v>256</v>
      </c>
      <c r="B140" t="s">
        <v>536</v>
      </c>
      <c r="C140" t="s">
        <v>255</v>
      </c>
      <c r="D140" t="s">
        <v>547</v>
      </c>
      <c r="E140" t="s">
        <v>548</v>
      </c>
      <c r="AO140">
        <v>48.334257408481989</v>
      </c>
      <c r="AP140">
        <v>47.610381906998605</v>
      </c>
      <c r="AQ140">
        <v>48.245876855117686</v>
      </c>
      <c r="AR140">
        <v>46.821027938881713</v>
      </c>
      <c r="AS140">
        <v>46.396720400803616</v>
      </c>
      <c r="AT140">
        <v>45.341905300200679</v>
      </c>
      <c r="AU140">
        <v>45.025310039749272</v>
      </c>
      <c r="AV140">
        <v>44.981014472029102</v>
      </c>
      <c r="AW140">
        <v>44.970299968320816</v>
      </c>
      <c r="AX140">
        <v>46.105711237882225</v>
      </c>
      <c r="AY140">
        <v>45.901999086421313</v>
      </c>
      <c r="AZ140">
        <v>47.106378044516653</v>
      </c>
      <c r="BA140">
        <v>49.036198199491324</v>
      </c>
      <c r="BB140">
        <v>49.929231104757044</v>
      </c>
      <c r="BC140">
        <v>50.93640154316487</v>
      </c>
      <c r="BD140">
        <v>50.8027431933941</v>
      </c>
      <c r="BE140">
        <v>51.403897101778021</v>
      </c>
      <c r="BF140">
        <v>51.771051443997962</v>
      </c>
      <c r="BG140">
        <v>51.774273040291838</v>
      </c>
      <c r="BH140">
        <v>51.827648476711033</v>
      </c>
    </row>
    <row r="141" spans="1:60">
      <c r="A141" t="s">
        <v>254</v>
      </c>
      <c r="B141" t="s">
        <v>539</v>
      </c>
      <c r="C141" t="s">
        <v>253</v>
      </c>
      <c r="D141" t="s">
        <v>547</v>
      </c>
      <c r="E141" t="s">
        <v>548</v>
      </c>
      <c r="AO141">
        <v>47.734932039999997</v>
      </c>
      <c r="AP141">
        <v>50.424916570000001</v>
      </c>
      <c r="AQ141">
        <v>46.401216769999998</v>
      </c>
      <c r="AR141">
        <v>47.768129520000002</v>
      </c>
      <c r="AS141">
        <v>47.92127945</v>
      </c>
      <c r="AT141">
        <v>50.236914050000003</v>
      </c>
      <c r="AU141">
        <v>58.068745989999996</v>
      </c>
      <c r="AV141">
        <v>55.461901109999999</v>
      </c>
      <c r="AW141">
        <v>56.591863949999997</v>
      </c>
      <c r="AX141">
        <v>56.55228151</v>
      </c>
      <c r="AY141">
        <v>52.567756299999999</v>
      </c>
      <c r="AZ141">
        <v>58.684540939999998</v>
      </c>
      <c r="BA141">
        <v>66.104254789999999</v>
      </c>
      <c r="BB141">
        <v>68.464077759999995</v>
      </c>
      <c r="BC141">
        <v>71.467565339999993</v>
      </c>
      <c r="BD141">
        <v>74.332289160000002</v>
      </c>
      <c r="BE141">
        <v>77.087111149999998</v>
      </c>
      <c r="BF141">
        <v>75.795120900000001</v>
      </c>
      <c r="BG141">
        <v>75.938774140000007</v>
      </c>
      <c r="BH141">
        <v>76.119925440000003</v>
      </c>
    </row>
    <row r="142" spans="1:60">
      <c r="A142" t="s">
        <v>252</v>
      </c>
      <c r="B142" t="s">
        <v>536</v>
      </c>
      <c r="C142" t="s">
        <v>251</v>
      </c>
      <c r="D142" t="s">
        <v>547</v>
      </c>
      <c r="E142" t="s">
        <v>548</v>
      </c>
      <c r="AO142">
        <v>53.427136125669819</v>
      </c>
      <c r="AP142">
        <v>52.175213836382618</v>
      </c>
      <c r="AQ142">
        <v>53.242469311960477</v>
      </c>
      <c r="AR142">
        <v>50.697334941527245</v>
      </c>
      <c r="AS142">
        <v>50.678926105994741</v>
      </c>
      <c r="AT142">
        <v>48.520364165046253</v>
      </c>
      <c r="AU142">
        <v>48.941601023016972</v>
      </c>
      <c r="AV142">
        <v>49.835889275146378</v>
      </c>
      <c r="AW142">
        <v>49.978633336887867</v>
      </c>
      <c r="AX142">
        <v>50.871329380151138</v>
      </c>
      <c r="AY142">
        <v>50.113833204600475</v>
      </c>
      <c r="AZ142">
        <v>51.220571428673416</v>
      </c>
      <c r="BA142">
        <v>53.603927420474442</v>
      </c>
      <c r="BB142">
        <v>54.171723873055036</v>
      </c>
      <c r="BC142">
        <v>54.777798729091018</v>
      </c>
      <c r="BD142">
        <v>54.896152695969953</v>
      </c>
      <c r="BE142">
        <v>55.277281816407537</v>
      </c>
      <c r="BF142">
        <v>55.549907252487152</v>
      </c>
      <c r="BG142">
        <v>55.344825001087727</v>
      </c>
      <c r="BH142">
        <v>55.7678948858279</v>
      </c>
    </row>
    <row r="143" spans="1:60">
      <c r="A143" t="s">
        <v>250</v>
      </c>
      <c r="B143" t="s">
        <v>539</v>
      </c>
      <c r="C143" t="s">
        <v>249</v>
      </c>
      <c r="D143" t="s">
        <v>547</v>
      </c>
      <c r="E143" t="s">
        <v>548</v>
      </c>
      <c r="AO143">
        <v>74.153420870000005</v>
      </c>
      <c r="AP143">
        <v>70.373987549999995</v>
      </c>
      <c r="AQ143">
        <v>72.511335720000005</v>
      </c>
      <c r="AR143">
        <v>75.950292399999995</v>
      </c>
      <c r="AS143">
        <v>74.908155769999993</v>
      </c>
      <c r="AT143">
        <v>69.707169300000004</v>
      </c>
      <c r="AU143">
        <v>72.647058819999998</v>
      </c>
      <c r="AV143">
        <v>74.92328483</v>
      </c>
      <c r="AW143">
        <v>76.316296980000004</v>
      </c>
      <c r="AX143">
        <v>67.550782269999999</v>
      </c>
      <c r="AY143">
        <v>67.765566609999993</v>
      </c>
      <c r="AZ143">
        <v>69.509285079999998</v>
      </c>
      <c r="BA143">
        <v>72.980200229999994</v>
      </c>
      <c r="BB143">
        <v>72.395904830000006</v>
      </c>
      <c r="BC143">
        <v>72.824285130000007</v>
      </c>
      <c r="BD143">
        <v>70.814050219999999</v>
      </c>
      <c r="BE143">
        <v>69.124255259999998</v>
      </c>
      <c r="BF143">
        <v>65.231074620000001</v>
      </c>
      <c r="BG143">
        <v>65.437571759999997</v>
      </c>
      <c r="BH143">
        <v>67.869507690000006</v>
      </c>
    </row>
    <row r="144" spans="1:60">
      <c r="A144" t="s">
        <v>248</v>
      </c>
      <c r="B144" t="s">
        <v>539</v>
      </c>
      <c r="C144" t="s">
        <v>247</v>
      </c>
      <c r="D144" t="s">
        <v>547</v>
      </c>
      <c r="E144" t="s">
        <v>548</v>
      </c>
      <c r="AO144">
        <v>92.436655049999999</v>
      </c>
      <c r="AP144">
        <v>92.805296049999995</v>
      </c>
      <c r="AQ144">
        <v>92.483396839999997</v>
      </c>
      <c r="AR144">
        <v>92.419390800000002</v>
      </c>
      <c r="AS144">
        <v>89.790282210000001</v>
      </c>
      <c r="AT144">
        <v>85.072337599999997</v>
      </c>
      <c r="AU144">
        <v>84.254692790000007</v>
      </c>
      <c r="AV144">
        <v>85.534618800000004</v>
      </c>
      <c r="AW144">
        <v>84.223036539999995</v>
      </c>
      <c r="AX144">
        <v>84.810181110000002</v>
      </c>
      <c r="AY144">
        <v>84.922731630000001</v>
      </c>
      <c r="AZ144">
        <v>85.133206959999995</v>
      </c>
      <c r="BA144">
        <v>85.614435580000006</v>
      </c>
      <c r="BB144">
        <v>88.477067289999994</v>
      </c>
      <c r="BC144">
        <v>86.580011150000004</v>
      </c>
      <c r="BD144">
        <v>85.858600480000007</v>
      </c>
      <c r="BE144">
        <v>85.284466710000004</v>
      </c>
      <c r="BF144">
        <v>83.456831359999995</v>
      </c>
      <c r="BG144">
        <v>83.680648129999994</v>
      </c>
      <c r="BH144">
        <v>83.928252830000005</v>
      </c>
    </row>
    <row r="145" spans="1:60">
      <c r="A145" t="s">
        <v>246</v>
      </c>
      <c r="B145" t="s">
        <v>539</v>
      </c>
      <c r="C145" t="s">
        <v>245</v>
      </c>
      <c r="D145" t="s">
        <v>547</v>
      </c>
      <c r="E145" t="s">
        <v>548</v>
      </c>
      <c r="AO145">
        <v>66.274302340000006</v>
      </c>
      <c r="AP145">
        <v>57.76643455</v>
      </c>
      <c r="AQ145">
        <v>55.771874070000003</v>
      </c>
      <c r="AR145">
        <v>59.239572029999998</v>
      </c>
      <c r="AS145">
        <v>58.351568200000003</v>
      </c>
      <c r="AT145">
        <v>54.385444479999997</v>
      </c>
      <c r="AU145">
        <v>51.205207219999998</v>
      </c>
      <c r="AV145">
        <v>52.137788739999998</v>
      </c>
      <c r="AW145">
        <v>52.816092830000002</v>
      </c>
      <c r="AX145">
        <v>56.581603260000001</v>
      </c>
      <c r="AY145">
        <v>57.060894769999997</v>
      </c>
      <c r="AZ145">
        <v>64.094235810000001</v>
      </c>
      <c r="BA145">
        <v>60.694338879999997</v>
      </c>
      <c r="BB145">
        <v>62.205141640000001</v>
      </c>
      <c r="BC145">
        <v>59.505302200000003</v>
      </c>
      <c r="BD145">
        <v>60.112533190000001</v>
      </c>
      <c r="BE145">
        <v>63.501088709999998</v>
      </c>
      <c r="BF145">
        <v>60.546487300000003</v>
      </c>
      <c r="BG145">
        <v>62.438995730000002</v>
      </c>
      <c r="BH145">
        <v>63.17676574</v>
      </c>
    </row>
    <row r="146" spans="1:60">
      <c r="A146" t="s">
        <v>244</v>
      </c>
      <c r="B146" t="s">
        <v>539</v>
      </c>
      <c r="C146" t="s">
        <v>243</v>
      </c>
      <c r="D146" t="s">
        <v>547</v>
      </c>
      <c r="E146" t="s">
        <v>548</v>
      </c>
    </row>
    <row r="147" spans="1:60">
      <c r="A147" t="s">
        <v>242</v>
      </c>
      <c r="B147" t="s">
        <v>539</v>
      </c>
      <c r="C147" t="s">
        <v>241</v>
      </c>
      <c r="D147" t="s">
        <v>547</v>
      </c>
      <c r="E147" t="s">
        <v>548</v>
      </c>
    </row>
    <row r="148" spans="1:60">
      <c r="A148" t="s">
        <v>240</v>
      </c>
      <c r="B148" t="s">
        <v>539</v>
      </c>
      <c r="C148" t="s">
        <v>239</v>
      </c>
      <c r="D148" t="s">
        <v>547</v>
      </c>
      <c r="E148" t="s">
        <v>548</v>
      </c>
      <c r="AO148">
        <v>33.312905360000002</v>
      </c>
      <c r="AP148">
        <v>32.781388030000002</v>
      </c>
      <c r="AQ148">
        <v>28.931024570000002</v>
      </c>
      <c r="AR148">
        <v>30.117052709999999</v>
      </c>
      <c r="AS148">
        <v>28.835132399999999</v>
      </c>
      <c r="AT148">
        <v>29.415953429999998</v>
      </c>
      <c r="AU148">
        <v>32.167366889999997</v>
      </c>
      <c r="AV148">
        <v>25.974393540000001</v>
      </c>
      <c r="AW148">
        <v>26.562348679999999</v>
      </c>
      <c r="AX148">
        <v>27.409004589999999</v>
      </c>
      <c r="AY148">
        <v>28.448324700000001</v>
      </c>
      <c r="AZ148">
        <v>32.755311399999997</v>
      </c>
      <c r="BA148">
        <v>34.666922929999998</v>
      </c>
      <c r="BB148">
        <v>34.940121060000003</v>
      </c>
      <c r="BC148">
        <v>36.120227239999998</v>
      </c>
      <c r="BD148">
        <v>35.289696839999998</v>
      </c>
      <c r="BE148">
        <v>34.861556010000001</v>
      </c>
      <c r="BF148">
        <v>35.489160409999997</v>
      </c>
      <c r="BG148">
        <v>32.984589829999997</v>
      </c>
      <c r="BH148">
        <v>33.876124930000003</v>
      </c>
    </row>
    <row r="149" spans="1:60">
      <c r="A149" t="s">
        <v>238</v>
      </c>
      <c r="B149" t="s">
        <v>539</v>
      </c>
      <c r="C149" t="s">
        <v>237</v>
      </c>
      <c r="D149" t="s">
        <v>547</v>
      </c>
      <c r="E149" t="s">
        <v>548</v>
      </c>
      <c r="AO149">
        <v>89.556424320000005</v>
      </c>
      <c r="AP149">
        <v>89.573893420000005</v>
      </c>
      <c r="AQ149">
        <v>89.197479659999999</v>
      </c>
      <c r="AR149">
        <v>88.075365899999994</v>
      </c>
      <c r="AS149">
        <v>87.548807429999997</v>
      </c>
      <c r="AT149">
        <v>87.100112679999995</v>
      </c>
      <c r="AU149">
        <v>87.396542400000001</v>
      </c>
      <c r="AV149">
        <v>87.181923909999995</v>
      </c>
      <c r="AW149">
        <v>88.11653278</v>
      </c>
      <c r="AX149">
        <v>88.052186820000003</v>
      </c>
      <c r="AY149">
        <v>88.193506720000002</v>
      </c>
      <c r="AZ149">
        <v>87.972921060000004</v>
      </c>
      <c r="BA149">
        <v>87.33753102</v>
      </c>
      <c r="BB149">
        <v>87.703696600000001</v>
      </c>
      <c r="BC149">
        <v>88.441960320000007</v>
      </c>
      <c r="BD149">
        <v>88.551892089999996</v>
      </c>
      <c r="BE149">
        <v>88.365394499999994</v>
      </c>
      <c r="BF149">
        <v>88.457174100000003</v>
      </c>
      <c r="BG149">
        <v>88.212248729999999</v>
      </c>
      <c r="BH149">
        <v>88.551848059999998</v>
      </c>
    </row>
    <row r="150" spans="1:60">
      <c r="A150" t="s">
        <v>236</v>
      </c>
      <c r="B150" t="s">
        <v>539</v>
      </c>
      <c r="C150" t="s">
        <v>235</v>
      </c>
      <c r="D150" t="s">
        <v>547</v>
      </c>
      <c r="E150" t="s">
        <v>548</v>
      </c>
      <c r="AO150">
        <v>64.212091139999998</v>
      </c>
      <c r="AP150">
        <v>65.325729530000004</v>
      </c>
      <c r="AQ150">
        <v>64.274091170000005</v>
      </c>
      <c r="AR150">
        <v>56.234967609999998</v>
      </c>
      <c r="AS150">
        <v>49.30879539</v>
      </c>
      <c r="AT150">
        <v>48.549020030000001</v>
      </c>
      <c r="AU150">
        <v>45.846144610000003</v>
      </c>
      <c r="AV150">
        <v>48.608626039999997</v>
      </c>
      <c r="AW150">
        <v>48.172046000000002</v>
      </c>
      <c r="AX150">
        <v>49.284510269999998</v>
      </c>
      <c r="AY150">
        <v>45.622112049999998</v>
      </c>
      <c r="AZ150">
        <v>44.407664859999997</v>
      </c>
      <c r="BA150">
        <v>45.199820119999998</v>
      </c>
      <c r="BB150">
        <v>47.22387389</v>
      </c>
      <c r="BC150">
        <v>48.515391950000001</v>
      </c>
      <c r="BD150">
        <v>46.52849741</v>
      </c>
      <c r="BE150">
        <v>50.055909870000001</v>
      </c>
      <c r="BF150">
        <v>46.469887710000002</v>
      </c>
      <c r="BG150">
        <v>50.039596189999997</v>
      </c>
      <c r="BH150">
        <v>51.37703604</v>
      </c>
    </row>
    <row r="151" spans="1:60">
      <c r="A151" t="s">
        <v>234</v>
      </c>
      <c r="B151" t="s">
        <v>539</v>
      </c>
      <c r="C151" t="s">
        <v>233</v>
      </c>
      <c r="D151" t="s">
        <v>547</v>
      </c>
      <c r="E151" t="s">
        <v>548</v>
      </c>
      <c r="AO151">
        <v>35.45977869</v>
      </c>
      <c r="AP151">
        <v>42.39269522</v>
      </c>
      <c r="AQ151">
        <v>44.926216410000002</v>
      </c>
      <c r="AR151">
        <v>43.500538880000001</v>
      </c>
      <c r="AS151">
        <v>44.863416149999999</v>
      </c>
      <c r="AT151">
        <v>50.649626759999997</v>
      </c>
      <c r="AU151">
        <v>54.302108490000002</v>
      </c>
      <c r="AV151">
        <v>51.812632069999999</v>
      </c>
      <c r="AW151">
        <v>46.959129920000002</v>
      </c>
      <c r="AX151">
        <v>49.861341830000001</v>
      </c>
      <c r="AY151">
        <v>52.116085890000001</v>
      </c>
      <c r="AZ151">
        <v>55.12062306</v>
      </c>
      <c r="BA151">
        <v>54.972386559999997</v>
      </c>
      <c r="BB151">
        <v>53.804691050000002</v>
      </c>
      <c r="BC151">
        <v>51.23487763</v>
      </c>
      <c r="BD151">
        <v>53.58492983</v>
      </c>
      <c r="BE151">
        <v>57.50956953</v>
      </c>
      <c r="BF151">
        <v>52.54581495</v>
      </c>
      <c r="BG151">
        <v>61.732009529999999</v>
      </c>
      <c r="BH151">
        <v>48.445991859999999</v>
      </c>
    </row>
    <row r="152" spans="1:60">
      <c r="A152" t="s">
        <v>232</v>
      </c>
      <c r="B152" t="s">
        <v>539</v>
      </c>
      <c r="C152" t="s">
        <v>231</v>
      </c>
      <c r="D152" t="s">
        <v>547</v>
      </c>
      <c r="E152" t="s">
        <v>548</v>
      </c>
      <c r="AO152">
        <v>60.8048869</v>
      </c>
      <c r="AP152">
        <v>56.551210380000001</v>
      </c>
      <c r="AQ152">
        <v>55.489750579999999</v>
      </c>
      <c r="AR152">
        <v>61.875546290000003</v>
      </c>
      <c r="AS152">
        <v>64.404577349999997</v>
      </c>
      <c r="AT152">
        <v>64.023296040000005</v>
      </c>
      <c r="AU152">
        <v>63.376421720000003</v>
      </c>
      <c r="AV152">
        <v>61.745651819999999</v>
      </c>
      <c r="AW152">
        <v>64.069185219999994</v>
      </c>
      <c r="AX152">
        <v>65.835356430000004</v>
      </c>
      <c r="AY152">
        <v>74.824201579999993</v>
      </c>
      <c r="AZ152">
        <v>71.057927269999993</v>
      </c>
      <c r="BA152">
        <v>68.557569220000005</v>
      </c>
      <c r="BB152">
        <v>75.509864250000007</v>
      </c>
      <c r="BC152">
        <v>73.004418279999996</v>
      </c>
      <c r="BD152">
        <v>66.505990170000004</v>
      </c>
      <c r="BE152">
        <v>69.123649459999996</v>
      </c>
      <c r="BF152">
        <v>70.964896870000004</v>
      </c>
      <c r="BG152">
        <v>74.020466369999994</v>
      </c>
      <c r="BH152">
        <v>78.326984060000001</v>
      </c>
    </row>
    <row r="153" spans="1:60">
      <c r="A153" t="s">
        <v>230</v>
      </c>
      <c r="B153" t="s">
        <v>536</v>
      </c>
      <c r="C153" t="s">
        <v>229</v>
      </c>
      <c r="D153" t="s">
        <v>547</v>
      </c>
      <c r="E153" t="s">
        <v>548</v>
      </c>
      <c r="AO153">
        <v>56.51297676043977</v>
      </c>
      <c r="AP153">
        <v>57.254743677717443</v>
      </c>
      <c r="AQ153">
        <v>56.455044083124946</v>
      </c>
      <c r="AR153">
        <v>54.349061584419928</v>
      </c>
      <c r="AS153">
        <v>53.648718780143923</v>
      </c>
      <c r="AT153">
        <v>53.796411858149725</v>
      </c>
      <c r="AU153">
        <v>54.874838895427736</v>
      </c>
      <c r="AV153">
        <v>56.495262823831446</v>
      </c>
      <c r="AW153">
        <v>57.269060149532805</v>
      </c>
      <c r="AX153">
        <v>55.802402103324575</v>
      </c>
      <c r="AY153">
        <v>55.811616795987256</v>
      </c>
      <c r="AZ153">
        <v>58.177812405221452</v>
      </c>
      <c r="BA153">
        <v>57.041476550990673</v>
      </c>
      <c r="BB153">
        <v>56.167753709312052</v>
      </c>
      <c r="BC153">
        <v>57.084491302670408</v>
      </c>
      <c r="BD153">
        <v>54.288022917483424</v>
      </c>
      <c r="BE153">
        <v>55.796573644803246</v>
      </c>
      <c r="BF153">
        <v>57.908321669653034</v>
      </c>
      <c r="BG153">
        <v>59.978244835986828</v>
      </c>
      <c r="BH153">
        <v>60.739386373301357</v>
      </c>
    </row>
    <row r="154" spans="1:60">
      <c r="A154" t="s">
        <v>228</v>
      </c>
      <c r="B154" t="s">
        <v>539</v>
      </c>
      <c r="C154" t="s">
        <v>227</v>
      </c>
      <c r="D154" t="s">
        <v>547</v>
      </c>
      <c r="E154" t="s">
        <v>548</v>
      </c>
      <c r="AO154">
        <v>42.134224860000003</v>
      </c>
      <c r="AP154">
        <v>41.405869959999997</v>
      </c>
      <c r="AQ154">
        <v>44.706471489999998</v>
      </c>
      <c r="AR154">
        <v>46.023713129999997</v>
      </c>
      <c r="AS154">
        <v>47.810255789999999</v>
      </c>
      <c r="AT154">
        <v>46.561974370000001</v>
      </c>
      <c r="AU154">
        <v>44.809885899999998</v>
      </c>
      <c r="AV154">
        <v>43.868741499999999</v>
      </c>
      <c r="AW154">
        <v>42.200929729999999</v>
      </c>
      <c r="AX154">
        <v>43.990346600000002</v>
      </c>
      <c r="AY154">
        <v>43.327985650000002</v>
      </c>
      <c r="AZ154">
        <v>43.900324939999997</v>
      </c>
      <c r="BA154">
        <v>44.667610310000001</v>
      </c>
      <c r="BB154">
        <v>45.550086720000003</v>
      </c>
      <c r="BC154">
        <v>46.937985269999999</v>
      </c>
      <c r="BD154">
        <v>48.531134829999999</v>
      </c>
      <c r="BE154">
        <v>50.751423709999997</v>
      </c>
      <c r="BF154">
        <v>50.86174802</v>
      </c>
      <c r="BG154">
        <v>51.737041419999997</v>
      </c>
      <c r="BH154">
        <v>51.76832297</v>
      </c>
    </row>
    <row r="155" spans="1:60">
      <c r="A155" t="s">
        <v>226</v>
      </c>
      <c r="B155" t="s">
        <v>539</v>
      </c>
      <c r="C155" t="s">
        <v>225</v>
      </c>
      <c r="D155" t="s">
        <v>547</v>
      </c>
      <c r="E155" t="s">
        <v>548</v>
      </c>
      <c r="AO155">
        <v>90.984165369999999</v>
      </c>
      <c r="AP155">
        <v>85.668555040000001</v>
      </c>
      <c r="AQ155">
        <v>86.362266980000001</v>
      </c>
      <c r="AR155">
        <v>85.36614453</v>
      </c>
      <c r="AS155">
        <v>85.449166649999995</v>
      </c>
      <c r="AT155">
        <v>87.933791389999996</v>
      </c>
      <c r="AU155">
        <v>85.978887259999993</v>
      </c>
      <c r="AV155">
        <v>85.049411789999994</v>
      </c>
      <c r="AW155">
        <v>84.24600959</v>
      </c>
      <c r="AX155">
        <v>84.588895800000003</v>
      </c>
      <c r="AY155">
        <v>84.244879260000005</v>
      </c>
      <c r="AZ155">
        <v>86.139951120000006</v>
      </c>
      <c r="BA155">
        <v>86.143549699999994</v>
      </c>
      <c r="BB155">
        <v>84.818300890000003</v>
      </c>
      <c r="BC155">
        <v>84.455651669999995</v>
      </c>
      <c r="BD155">
        <v>83.057838939999996</v>
      </c>
      <c r="BE155">
        <v>83.024574880000003</v>
      </c>
      <c r="BF155">
        <v>83.395712549999999</v>
      </c>
      <c r="BG155">
        <v>84.415338980000001</v>
      </c>
      <c r="BH155">
        <v>84.321908160000007</v>
      </c>
    </row>
    <row r="156" spans="1:60">
      <c r="A156" t="s">
        <v>224</v>
      </c>
      <c r="B156" t="s">
        <v>536</v>
      </c>
      <c r="C156" t="s">
        <v>223</v>
      </c>
      <c r="D156" t="s">
        <v>547</v>
      </c>
      <c r="E156" t="s">
        <v>548</v>
      </c>
      <c r="AO156">
        <v>48.510506433878113</v>
      </c>
      <c r="AP156">
        <v>47.785276867906092</v>
      </c>
      <c r="AQ156">
        <v>48.413625226119045</v>
      </c>
      <c r="AR156">
        <v>46.966014188016942</v>
      </c>
      <c r="AS156">
        <v>46.574312584499587</v>
      </c>
      <c r="AT156">
        <v>45.502097351141281</v>
      </c>
      <c r="AU156">
        <v>45.094568047422783</v>
      </c>
      <c r="AV156">
        <v>45.084525467798358</v>
      </c>
      <c r="AW156">
        <v>45.044623541868852</v>
      </c>
      <c r="AX156">
        <v>46.196518491456274</v>
      </c>
      <c r="AY156">
        <v>45.954807119585013</v>
      </c>
      <c r="AZ156">
        <v>47.157285475139894</v>
      </c>
      <c r="BA156">
        <v>49.153165752872745</v>
      </c>
      <c r="BB156">
        <v>50.042412648660147</v>
      </c>
      <c r="BC156">
        <v>51.087228251556233</v>
      </c>
      <c r="BD156">
        <v>50.948982337287212</v>
      </c>
      <c r="BE156">
        <v>51.536708003320349</v>
      </c>
      <c r="BF156">
        <v>51.900625539175032</v>
      </c>
      <c r="BG156">
        <v>51.909035306194767</v>
      </c>
      <c r="BH156">
        <v>51.956299146705881</v>
      </c>
    </row>
    <row r="157" spans="1:60">
      <c r="A157" t="s">
        <v>222</v>
      </c>
      <c r="B157" t="s">
        <v>539</v>
      </c>
      <c r="C157" t="s">
        <v>221</v>
      </c>
      <c r="D157" t="s">
        <v>547</v>
      </c>
      <c r="E157" t="s">
        <v>548</v>
      </c>
      <c r="AO157">
        <v>59.554871630000001</v>
      </c>
      <c r="AP157">
        <v>59.681847089999998</v>
      </c>
      <c r="AQ157">
        <v>61.14396404</v>
      </c>
      <c r="AR157">
        <v>64.951305259999998</v>
      </c>
      <c r="AS157">
        <v>60.701831079999998</v>
      </c>
      <c r="AT157">
        <v>56.189003569999997</v>
      </c>
      <c r="AU157">
        <v>56.59116272</v>
      </c>
      <c r="AV157">
        <v>57.596817450000003</v>
      </c>
      <c r="AW157">
        <v>56.985009759999997</v>
      </c>
      <c r="AX157">
        <v>58.296467370000002</v>
      </c>
      <c r="AY157">
        <v>60.11959289</v>
      </c>
      <c r="AZ157">
        <v>64.056440980000005</v>
      </c>
      <c r="BA157">
        <v>64.437006190000005</v>
      </c>
      <c r="BB157">
        <v>69.293456710000001</v>
      </c>
      <c r="BC157">
        <v>66.16099844</v>
      </c>
      <c r="BD157">
        <v>62.822915799999997</v>
      </c>
      <c r="BE157">
        <v>64.632243599999995</v>
      </c>
      <c r="BF157">
        <v>65.438860689999998</v>
      </c>
      <c r="BG157">
        <v>69.219990229999993</v>
      </c>
      <c r="BH157">
        <v>63.328959640000001</v>
      </c>
    </row>
    <row r="158" spans="1:60">
      <c r="A158" t="s">
        <v>220</v>
      </c>
      <c r="B158" t="s">
        <v>539</v>
      </c>
      <c r="C158" t="s">
        <v>219</v>
      </c>
      <c r="D158" t="s">
        <v>547</v>
      </c>
      <c r="E158" t="s">
        <v>548</v>
      </c>
      <c r="AO158">
        <v>52.260989950000003</v>
      </c>
      <c r="AP158">
        <v>39.580274969999998</v>
      </c>
      <c r="AQ158">
        <v>36.11852185</v>
      </c>
      <c r="AR158">
        <v>34.454989349999998</v>
      </c>
      <c r="AS158">
        <v>30.083708009999999</v>
      </c>
      <c r="AT158">
        <v>32.89274614</v>
      </c>
      <c r="AU158">
        <v>44.93317304</v>
      </c>
      <c r="AV158">
        <v>40.190723079999998</v>
      </c>
      <c r="AW158">
        <v>44.114699829999999</v>
      </c>
      <c r="AX158">
        <v>49.234678440000003</v>
      </c>
      <c r="AY158">
        <v>47.95805927</v>
      </c>
      <c r="AZ158">
        <v>48.274934930000001</v>
      </c>
      <c r="BA158">
        <v>48.283566499999999</v>
      </c>
      <c r="BB158">
        <v>46.544608189999998</v>
      </c>
      <c r="BC158">
        <v>45.974978389999997</v>
      </c>
      <c r="BD158">
        <v>44.19759603</v>
      </c>
      <c r="BE158">
        <v>45.764377160000002</v>
      </c>
      <c r="BF158">
        <v>34.805017970000002</v>
      </c>
      <c r="BG158">
        <v>17.2439857</v>
      </c>
      <c r="BH158">
        <v>22.852434550000002</v>
      </c>
    </row>
    <row r="159" spans="1:60">
      <c r="A159" t="s">
        <v>218</v>
      </c>
      <c r="B159" t="s">
        <v>539</v>
      </c>
      <c r="C159" t="s">
        <v>217</v>
      </c>
      <c r="D159" t="s">
        <v>547</v>
      </c>
      <c r="E159" t="s">
        <v>548</v>
      </c>
      <c r="AO159">
        <v>67.530972800000001</v>
      </c>
      <c r="AP159">
        <v>67.602177449999999</v>
      </c>
      <c r="AQ159">
        <v>70.194801720000001</v>
      </c>
      <c r="AR159">
        <v>68.944368710000006</v>
      </c>
      <c r="AS159">
        <v>68.321567860000002</v>
      </c>
      <c r="AT159">
        <v>69.417092969999999</v>
      </c>
      <c r="AU159">
        <v>67.948187750000002</v>
      </c>
      <c r="AV159">
        <v>69.08602947</v>
      </c>
      <c r="AW159">
        <v>68.786862979999995</v>
      </c>
      <c r="AX159">
        <v>66.807338560000005</v>
      </c>
      <c r="AY159">
        <v>67.893956959999997</v>
      </c>
      <c r="AZ159">
        <v>67.686537319999999</v>
      </c>
      <c r="BA159">
        <v>65.602453920000002</v>
      </c>
      <c r="BB159">
        <v>63.235787270000003</v>
      </c>
      <c r="BC159">
        <v>63.014928759999997</v>
      </c>
      <c r="BD159">
        <v>62.892039009999998</v>
      </c>
      <c r="BE159">
        <v>67.321694010000002</v>
      </c>
      <c r="BF159">
        <v>66.576610099999996</v>
      </c>
      <c r="BG159">
        <v>66.259498879999995</v>
      </c>
      <c r="BH159">
        <v>69.163954200000006</v>
      </c>
    </row>
    <row r="160" spans="1:60">
      <c r="A160" t="s">
        <v>216</v>
      </c>
      <c r="B160" t="s">
        <v>539</v>
      </c>
      <c r="C160" t="s">
        <v>215</v>
      </c>
      <c r="D160" t="s">
        <v>547</v>
      </c>
      <c r="E160" t="s">
        <v>548</v>
      </c>
      <c r="AO160">
        <v>18.956188539999999</v>
      </c>
      <c r="AP160">
        <v>15.80909159</v>
      </c>
      <c r="AQ160">
        <v>14.576602400000001</v>
      </c>
      <c r="AR160">
        <v>10.59279538</v>
      </c>
      <c r="AS160">
        <v>10.99106248</v>
      </c>
      <c r="AT160">
        <v>14.20946706</v>
      </c>
      <c r="AU160">
        <v>12.49559202</v>
      </c>
      <c r="AV160">
        <v>15.293997790000001</v>
      </c>
      <c r="AW160">
        <v>12.37520035</v>
      </c>
      <c r="AX160">
        <v>13.56008548</v>
      </c>
      <c r="AY160">
        <v>9.0144954100000003</v>
      </c>
      <c r="AZ160">
        <v>14.428693190000001</v>
      </c>
      <c r="BA160">
        <v>11.765034180000001</v>
      </c>
      <c r="BB160">
        <v>11.07181177</v>
      </c>
      <c r="BC160">
        <v>11.367151679999999</v>
      </c>
      <c r="BD160">
        <v>15.58374686</v>
      </c>
      <c r="BE160">
        <v>15.92891195</v>
      </c>
      <c r="BF160">
        <v>36.94966256</v>
      </c>
      <c r="BG160">
        <v>38.311834529999999</v>
      </c>
      <c r="BH160">
        <v>45.91443245</v>
      </c>
    </row>
    <row r="161" spans="1:60">
      <c r="A161" t="s">
        <v>214</v>
      </c>
      <c r="B161" t="s">
        <v>536</v>
      </c>
      <c r="C161" t="s">
        <v>213</v>
      </c>
      <c r="D161" t="s">
        <v>547</v>
      </c>
      <c r="E161" t="s">
        <v>548</v>
      </c>
      <c r="AO161">
        <v>46.305992184709673</v>
      </c>
      <c r="AP161">
        <v>47.067699546554877</v>
      </c>
      <c r="AQ161">
        <v>46.310277591227631</v>
      </c>
      <c r="AR161">
        <v>45.592846490738339</v>
      </c>
      <c r="AS161">
        <v>42.804928475160828</v>
      </c>
      <c r="AT161">
        <v>43.210822599273477</v>
      </c>
      <c r="AU161">
        <v>45.189091741381063</v>
      </c>
      <c r="AV161">
        <v>44.767464004703264</v>
      </c>
      <c r="AW161">
        <v>45.819894973732616</v>
      </c>
      <c r="AX161">
        <v>45.260928100790139</v>
      </c>
      <c r="AY161">
        <v>45.065185840482748</v>
      </c>
      <c r="AZ161">
        <v>47.377466272859529</v>
      </c>
      <c r="BA161">
        <v>47.603084273359428</v>
      </c>
      <c r="BB161">
        <v>48.107791740194877</v>
      </c>
      <c r="BC161">
        <v>47.160373394669264</v>
      </c>
      <c r="BD161">
        <v>44.254292700892677</v>
      </c>
      <c r="BE161">
        <v>44.88381100542631</v>
      </c>
      <c r="BF161">
        <v>47.822929508796349</v>
      </c>
      <c r="BG161">
        <v>49.855862225527559</v>
      </c>
      <c r="BH161">
        <v>49.504841340462939</v>
      </c>
    </row>
    <row r="162" spans="1:60">
      <c r="A162" t="s">
        <v>212</v>
      </c>
      <c r="B162" t="s">
        <v>539</v>
      </c>
      <c r="C162" t="s">
        <v>211</v>
      </c>
      <c r="D162" t="s">
        <v>547</v>
      </c>
      <c r="E162" t="s">
        <v>548</v>
      </c>
      <c r="AO162">
        <v>70.033673449999995</v>
      </c>
      <c r="AP162">
        <v>69.898382060000003</v>
      </c>
      <c r="AQ162">
        <v>70.175872519999999</v>
      </c>
      <c r="AR162">
        <v>70.027316350000007</v>
      </c>
      <c r="AS162">
        <v>69.495626130000005</v>
      </c>
      <c r="AT162">
        <v>71.021722569999994</v>
      </c>
      <c r="AU162">
        <v>72.397061309999998</v>
      </c>
      <c r="AV162">
        <v>70.578314030000001</v>
      </c>
      <c r="AW162">
        <v>74.770171660000003</v>
      </c>
      <c r="AX162">
        <v>73.770512719999999</v>
      </c>
      <c r="AY162">
        <v>71.173585729999999</v>
      </c>
      <c r="AZ162">
        <v>70.061986099999999</v>
      </c>
      <c r="BA162">
        <v>67.45257531</v>
      </c>
      <c r="BB162">
        <v>65.078701600000002</v>
      </c>
      <c r="BC162">
        <v>59.490296710000003</v>
      </c>
      <c r="BD162">
        <v>60.469154420000002</v>
      </c>
      <c r="BE162">
        <v>60.457644279999997</v>
      </c>
      <c r="BF162">
        <v>61.710133030000001</v>
      </c>
      <c r="BG162">
        <v>57.881180729999997</v>
      </c>
      <c r="BH162">
        <v>57.15509291</v>
      </c>
    </row>
    <row r="163" spans="1:60">
      <c r="A163" t="s">
        <v>210</v>
      </c>
      <c r="B163" t="s">
        <v>539</v>
      </c>
      <c r="C163" t="s">
        <v>209</v>
      </c>
      <c r="D163" t="s">
        <v>547</v>
      </c>
      <c r="E163" t="s">
        <v>548</v>
      </c>
      <c r="AO163">
        <v>82.472502259999999</v>
      </c>
      <c r="AP163">
        <v>85.493966029999996</v>
      </c>
      <c r="AQ163">
        <v>83.998119410000001</v>
      </c>
      <c r="AR163">
        <v>86.19024091</v>
      </c>
      <c r="AS163">
        <v>84.605607939999999</v>
      </c>
      <c r="AT163">
        <v>77.763001680000002</v>
      </c>
      <c r="AU163">
        <v>71.493212450000001</v>
      </c>
      <c r="AV163">
        <v>59.448827319999999</v>
      </c>
      <c r="AW163">
        <v>47.22216908</v>
      </c>
      <c r="AX163">
        <v>48.822868450000001</v>
      </c>
      <c r="AY163">
        <v>48.854806240000002</v>
      </c>
      <c r="AZ163">
        <v>51.260203580000002</v>
      </c>
      <c r="BA163">
        <v>54.040158499999997</v>
      </c>
      <c r="BB163">
        <v>57.082696859999999</v>
      </c>
      <c r="BC163">
        <v>52.333548649999997</v>
      </c>
      <c r="BD163">
        <v>56.515080759999996</v>
      </c>
      <c r="BE163">
        <v>58.273618749999997</v>
      </c>
      <c r="BF163">
        <v>53.568947350000002</v>
      </c>
      <c r="BG163">
        <v>52.513622429999998</v>
      </c>
      <c r="BH163">
        <v>55.399229720000001</v>
      </c>
    </row>
    <row r="164" spans="1:60">
      <c r="A164" t="s">
        <v>208</v>
      </c>
      <c r="B164" t="s">
        <v>539</v>
      </c>
      <c r="C164" t="s">
        <v>207</v>
      </c>
      <c r="D164" t="s">
        <v>547</v>
      </c>
      <c r="E164" t="s">
        <v>548</v>
      </c>
    </row>
    <row r="165" spans="1:60">
      <c r="A165" t="s">
        <v>206</v>
      </c>
      <c r="B165" t="s">
        <v>539</v>
      </c>
      <c r="C165" t="s">
        <v>205</v>
      </c>
      <c r="D165" t="s">
        <v>547</v>
      </c>
      <c r="E165" t="s">
        <v>548</v>
      </c>
      <c r="AO165">
        <v>64.089311699999996</v>
      </c>
      <c r="AP165">
        <v>60.671346720000003</v>
      </c>
      <c r="AQ165">
        <v>63.828618339999998</v>
      </c>
      <c r="AR165">
        <v>65.663981410000005</v>
      </c>
      <c r="AS165">
        <v>67.470494389999999</v>
      </c>
      <c r="AT165">
        <v>69.979687639999995</v>
      </c>
      <c r="AU165">
        <v>70.312803849999995</v>
      </c>
      <c r="AV165">
        <v>69.608672299999995</v>
      </c>
      <c r="AW165">
        <v>64.268486879999998</v>
      </c>
      <c r="AX165">
        <v>59.564833980000003</v>
      </c>
      <c r="AY165">
        <v>62.700179579999997</v>
      </c>
      <c r="AZ165">
        <v>60.665000880000001</v>
      </c>
      <c r="BA165">
        <v>59.017225680000003</v>
      </c>
      <c r="BB165">
        <v>53.055284329999999</v>
      </c>
      <c r="BC165">
        <v>46.277397540000003</v>
      </c>
      <c r="BD165">
        <v>56.09519358</v>
      </c>
      <c r="BE165">
        <v>42.737855260000003</v>
      </c>
      <c r="BF165">
        <v>49.760364969999998</v>
      </c>
      <c r="BG165">
        <v>52.884652490000001</v>
      </c>
      <c r="BH165">
        <v>56.435934019999998</v>
      </c>
    </row>
    <row r="166" spans="1:60">
      <c r="A166" t="s">
        <v>204</v>
      </c>
      <c r="B166" t="s">
        <v>539</v>
      </c>
      <c r="C166" t="s">
        <v>203</v>
      </c>
      <c r="D166" t="s">
        <v>547</v>
      </c>
      <c r="E166" t="s">
        <v>548</v>
      </c>
      <c r="AO166">
        <v>47.98633315</v>
      </c>
      <c r="AP166">
        <v>35.527803259999999</v>
      </c>
      <c r="AQ166">
        <v>38.135565700000001</v>
      </c>
      <c r="AR166">
        <v>45.114911769999999</v>
      </c>
      <c r="AS166">
        <v>54.420251370000003</v>
      </c>
      <c r="AT166">
        <v>52.72233404</v>
      </c>
      <c r="AU166">
        <v>43.332840099999999</v>
      </c>
      <c r="AV166">
        <v>53.892741460000003</v>
      </c>
      <c r="AW166">
        <v>48.123326130000002</v>
      </c>
      <c r="AX166">
        <v>52.377224239999997</v>
      </c>
      <c r="AY166">
        <v>48.343599320000003</v>
      </c>
      <c r="AZ166">
        <v>45.131166450000002</v>
      </c>
      <c r="BA166">
        <v>46.723002149999999</v>
      </c>
      <c r="BB166">
        <v>41.980435649999997</v>
      </c>
      <c r="BC166">
        <v>47.521385420000001</v>
      </c>
      <c r="BD166">
        <v>46.382896410000001</v>
      </c>
      <c r="BE166">
        <v>44.574236820000003</v>
      </c>
      <c r="BF166">
        <v>40.762575130000002</v>
      </c>
      <c r="BG166">
        <v>47.490734660000001</v>
      </c>
      <c r="BH166">
        <v>49.59357327</v>
      </c>
    </row>
    <row r="167" spans="1:60">
      <c r="A167" t="s">
        <v>202</v>
      </c>
      <c r="B167" t="s">
        <v>539</v>
      </c>
      <c r="C167" t="s">
        <v>201</v>
      </c>
      <c r="D167" t="s">
        <v>547</v>
      </c>
      <c r="E167" t="s">
        <v>548</v>
      </c>
      <c r="AO167">
        <v>54.617118130000001</v>
      </c>
      <c r="AP167">
        <v>53.99251941</v>
      </c>
      <c r="AQ167">
        <v>54.157849030000001</v>
      </c>
      <c r="AR167">
        <v>54.659343280000002</v>
      </c>
      <c r="AS167">
        <v>54.005456160000001</v>
      </c>
      <c r="AT167">
        <v>52.057284330000002</v>
      </c>
      <c r="AU167">
        <v>51.848759100000002</v>
      </c>
      <c r="AV167">
        <v>51.47668865</v>
      </c>
      <c r="AW167">
        <v>52.765876419999998</v>
      </c>
      <c r="AX167">
        <v>54.729998670000001</v>
      </c>
      <c r="AY167">
        <v>49.563805369999997</v>
      </c>
      <c r="AZ167">
        <v>46.76056767</v>
      </c>
      <c r="BA167">
        <v>44.160973560000002</v>
      </c>
      <c r="BB167">
        <v>38.733749349999997</v>
      </c>
      <c r="BC167">
        <v>43.65566355</v>
      </c>
      <c r="BD167">
        <v>48.863910060000002</v>
      </c>
      <c r="BE167">
        <v>48.981242530000003</v>
      </c>
      <c r="BF167">
        <v>48.204039369999997</v>
      </c>
      <c r="BG167">
        <v>49.062461689999999</v>
      </c>
      <c r="BH167">
        <v>49.166520380000001</v>
      </c>
    </row>
    <row r="168" spans="1:60">
      <c r="A168" t="s">
        <v>200</v>
      </c>
      <c r="B168" t="s">
        <v>539</v>
      </c>
      <c r="C168" t="s">
        <v>199</v>
      </c>
      <c r="D168" t="s">
        <v>547</v>
      </c>
      <c r="E168" t="s">
        <v>548</v>
      </c>
      <c r="AO168">
        <v>36.963821580000001</v>
      </c>
      <c r="AP168">
        <v>27.383201740000001</v>
      </c>
      <c r="AQ168">
        <v>31.071248010000001</v>
      </c>
      <c r="AR168">
        <v>34.161225600000002</v>
      </c>
      <c r="AS168">
        <v>34.899781130000001</v>
      </c>
      <c r="AT168">
        <v>45.776596759999997</v>
      </c>
      <c r="AU168">
        <v>43.662227710000003</v>
      </c>
      <c r="AV168">
        <v>60.394558799999999</v>
      </c>
      <c r="AW168">
        <v>72.132770170000001</v>
      </c>
      <c r="AX168">
        <v>73.142764170000007</v>
      </c>
      <c r="AY168">
        <v>73.964755960000005</v>
      </c>
      <c r="AZ168">
        <v>68.88707891</v>
      </c>
      <c r="BA168">
        <v>47.421319889999999</v>
      </c>
      <c r="BB168">
        <v>56.990526260000003</v>
      </c>
      <c r="BC168">
        <v>60.779700210000001</v>
      </c>
      <c r="BD168">
        <v>63.106275580000002</v>
      </c>
      <c r="BE168">
        <v>59.403269979999997</v>
      </c>
      <c r="BF168">
        <v>56.121939910000002</v>
      </c>
      <c r="BG168">
        <v>52.850355370000003</v>
      </c>
      <c r="BH168">
        <v>52.721427319999997</v>
      </c>
    </row>
    <row r="169" spans="1:60">
      <c r="A169" t="s">
        <v>198</v>
      </c>
      <c r="B169" t="s">
        <v>539</v>
      </c>
      <c r="C169" t="s">
        <v>197</v>
      </c>
      <c r="D169" t="s">
        <v>547</v>
      </c>
      <c r="E169" t="s">
        <v>548</v>
      </c>
      <c r="AO169">
        <v>56.463019430000003</v>
      </c>
      <c r="AP169">
        <v>57.733999269999998</v>
      </c>
      <c r="AQ169">
        <v>55.18243665</v>
      </c>
      <c r="AR169">
        <v>55.462784290000002</v>
      </c>
      <c r="AS169">
        <v>55.473722270000003</v>
      </c>
      <c r="AT169">
        <v>55.763053749999997</v>
      </c>
      <c r="AU169">
        <v>58.585354150000001</v>
      </c>
      <c r="AV169">
        <v>57.556697249999999</v>
      </c>
      <c r="AW169">
        <v>59.73892902</v>
      </c>
      <c r="AX169">
        <v>56.557624019999999</v>
      </c>
      <c r="AY169">
        <v>51.364635180000001</v>
      </c>
      <c r="AZ169">
        <v>55.054430889999999</v>
      </c>
      <c r="BA169">
        <v>54.411248610000001</v>
      </c>
      <c r="BB169">
        <v>55.792247680000003</v>
      </c>
      <c r="BC169">
        <v>58.790051339999998</v>
      </c>
      <c r="BD169">
        <v>57.294338369999998</v>
      </c>
      <c r="BE169">
        <v>54.939066250000003</v>
      </c>
      <c r="BF169">
        <v>55.223375779999998</v>
      </c>
      <c r="BG169">
        <v>54.830358459999999</v>
      </c>
      <c r="BH169">
        <v>55.175028959999999</v>
      </c>
    </row>
    <row r="170" spans="1:60">
      <c r="A170" t="s">
        <v>196</v>
      </c>
      <c r="B170" t="s">
        <v>536</v>
      </c>
      <c r="C170" t="s">
        <v>195</v>
      </c>
      <c r="D170" t="s">
        <v>547</v>
      </c>
      <c r="E170" t="s">
        <v>548</v>
      </c>
      <c r="AO170">
        <v>46.474174095707028</v>
      </c>
      <c r="AP170">
        <v>46.412711602652557</v>
      </c>
      <c r="AQ170">
        <v>46.182670546780862</v>
      </c>
      <c r="AR170">
        <v>44.920160241849437</v>
      </c>
      <c r="AS170">
        <v>44.413745194093387</v>
      </c>
      <c r="AT170">
        <v>44.489114565346924</v>
      </c>
      <c r="AU170">
        <v>45.368273247942938</v>
      </c>
      <c r="AV170">
        <v>45.225300563903318</v>
      </c>
      <c r="AW170">
        <v>45.175018754204153</v>
      </c>
      <c r="AX170">
        <v>45.551257420277096</v>
      </c>
      <c r="AY170">
        <v>45.737974621976264</v>
      </c>
      <c r="AZ170">
        <v>46.470507548121944</v>
      </c>
      <c r="BA170">
        <v>46.571257915174627</v>
      </c>
      <c r="BB170">
        <v>47.488495665435011</v>
      </c>
      <c r="BC170">
        <v>48.53982903922104</v>
      </c>
      <c r="BD170">
        <v>48.999953087543012</v>
      </c>
      <c r="BE170">
        <v>48.944400820306484</v>
      </c>
      <c r="BF170">
        <v>48.849259754870019</v>
      </c>
      <c r="BG170">
        <v>49.12629925433211</v>
      </c>
      <c r="BH170">
        <v>49.628344430707969</v>
      </c>
    </row>
    <row r="171" spans="1:60">
      <c r="A171" t="s">
        <v>194</v>
      </c>
      <c r="B171" t="s">
        <v>539</v>
      </c>
      <c r="C171" t="s">
        <v>193</v>
      </c>
      <c r="D171" t="s">
        <v>547</v>
      </c>
      <c r="E171" t="s">
        <v>548</v>
      </c>
      <c r="AO171">
        <v>71.100746959999995</v>
      </c>
      <c r="AP171">
        <v>72.230470650000001</v>
      </c>
      <c r="AQ171">
        <v>71.963647469999998</v>
      </c>
      <c r="AR171">
        <v>72.440542739999998</v>
      </c>
      <c r="AS171">
        <v>73.329038740000001</v>
      </c>
      <c r="AT171">
        <v>68.924080480000001</v>
      </c>
      <c r="AU171">
        <v>56.226125680000003</v>
      </c>
      <c r="AV171">
        <v>57.9974001</v>
      </c>
      <c r="AW171">
        <v>57.055765219999998</v>
      </c>
      <c r="AX171">
        <v>49.552697029999997</v>
      </c>
      <c r="AY171">
        <v>48.910524180000003</v>
      </c>
      <c r="AZ171">
        <v>43.464302910000001</v>
      </c>
      <c r="BA171">
        <v>54.349445000000003</v>
      </c>
      <c r="BB171">
        <v>54.526098390000001</v>
      </c>
      <c r="BC171">
        <v>54.856572389999997</v>
      </c>
      <c r="BD171">
        <v>58.206703650000001</v>
      </c>
      <c r="BE171">
        <v>60.540804270000002</v>
      </c>
      <c r="BF171">
        <v>58.942020380000002</v>
      </c>
      <c r="BG171">
        <v>58.965251070000001</v>
      </c>
      <c r="BH171">
        <v>59.99916116</v>
      </c>
    </row>
    <row r="172" spans="1:60">
      <c r="A172" t="s">
        <v>192</v>
      </c>
      <c r="B172" t="s">
        <v>539</v>
      </c>
      <c r="C172" t="s">
        <v>191</v>
      </c>
      <c r="D172" t="s">
        <v>547</v>
      </c>
      <c r="E172" t="s">
        <v>548</v>
      </c>
    </row>
    <row r="173" spans="1:60">
      <c r="A173" t="s">
        <v>190</v>
      </c>
      <c r="B173" t="s">
        <v>539</v>
      </c>
      <c r="C173" t="s">
        <v>189</v>
      </c>
      <c r="D173" t="s">
        <v>547</v>
      </c>
      <c r="E173" t="s">
        <v>548</v>
      </c>
      <c r="AO173">
        <v>22.088526000000002</v>
      </c>
      <c r="AP173">
        <v>20.38916781</v>
      </c>
      <c r="AQ173">
        <v>25.046056889999999</v>
      </c>
      <c r="AR173">
        <v>24.950428509999998</v>
      </c>
      <c r="AS173">
        <v>24.915253570000001</v>
      </c>
      <c r="AT173">
        <v>25.35176323</v>
      </c>
      <c r="AU173">
        <v>26.631288980000001</v>
      </c>
      <c r="AV173">
        <v>29.147123659999998</v>
      </c>
      <c r="AW173">
        <v>26.962400559999999</v>
      </c>
      <c r="AX173">
        <v>27.925371259999999</v>
      </c>
      <c r="AY173">
        <v>41.661612310000002</v>
      </c>
      <c r="AZ173">
        <v>42.944453580000001</v>
      </c>
      <c r="BA173">
        <v>38.373021749999999</v>
      </c>
      <c r="BB173">
        <v>39.892410550000001</v>
      </c>
      <c r="BC173">
        <v>37.980317220000003</v>
      </c>
      <c r="BD173">
        <v>33.991964320000001</v>
      </c>
      <c r="BE173">
        <v>36.833742090000001</v>
      </c>
      <c r="BF173">
        <v>36.204350060000003</v>
      </c>
      <c r="BG173">
        <v>48.24719185</v>
      </c>
      <c r="BH173">
        <v>55.219525730000001</v>
      </c>
    </row>
    <row r="174" spans="1:60">
      <c r="A174" t="s">
        <v>188</v>
      </c>
      <c r="B174" t="s">
        <v>539</v>
      </c>
      <c r="C174" t="s">
        <v>187</v>
      </c>
      <c r="D174" t="s">
        <v>547</v>
      </c>
      <c r="E174" t="s">
        <v>548</v>
      </c>
      <c r="AO174">
        <v>23.761641130000001</v>
      </c>
      <c r="AP174">
        <v>20.592424959999999</v>
      </c>
      <c r="AQ174">
        <v>24.609538430000001</v>
      </c>
      <c r="AR174">
        <v>26.140055629999999</v>
      </c>
      <c r="AS174">
        <v>29.1248386</v>
      </c>
      <c r="AT174">
        <v>33.460479460000002</v>
      </c>
      <c r="AU174">
        <v>31.350432269999999</v>
      </c>
      <c r="AV174">
        <v>25.57934921</v>
      </c>
      <c r="AW174">
        <v>22.403668079999999</v>
      </c>
      <c r="AX174">
        <v>32.692284260000001</v>
      </c>
      <c r="AY174">
        <v>29.169509139999999</v>
      </c>
      <c r="AZ174">
        <v>32.940850150000003</v>
      </c>
      <c r="BA174">
        <v>32.922451389999999</v>
      </c>
      <c r="BB174">
        <v>36.769168919999998</v>
      </c>
      <c r="BC174">
        <v>31.27909704</v>
      </c>
      <c r="BD174">
        <v>26.179915300000001</v>
      </c>
      <c r="BE174">
        <v>31.234280739999999</v>
      </c>
      <c r="BF174">
        <v>31.316858530000001</v>
      </c>
      <c r="BG174">
        <v>23.829507199999998</v>
      </c>
      <c r="BH174">
        <v>25.14542956</v>
      </c>
    </row>
    <row r="175" spans="1:60">
      <c r="A175" t="s">
        <v>186</v>
      </c>
      <c r="B175" t="s">
        <v>539</v>
      </c>
      <c r="C175" t="s">
        <v>185</v>
      </c>
      <c r="D175" t="s">
        <v>547</v>
      </c>
      <c r="E175" t="s">
        <v>548</v>
      </c>
      <c r="AO175">
        <v>64.402335249999993</v>
      </c>
      <c r="AP175">
        <v>59.209961360000001</v>
      </c>
      <c r="AQ175">
        <v>48.90871654</v>
      </c>
      <c r="AR175">
        <v>49.266277760000001</v>
      </c>
      <c r="AS175">
        <v>45.78740157</v>
      </c>
      <c r="AT175">
        <v>53.458345260000002</v>
      </c>
      <c r="AU175">
        <v>53.924434050000002</v>
      </c>
      <c r="AV175">
        <v>52.414084899999999</v>
      </c>
      <c r="AW175">
        <v>56.607956389999998</v>
      </c>
      <c r="AX175">
        <v>55.330021039999998</v>
      </c>
      <c r="AY175">
        <v>56.460669809999999</v>
      </c>
      <c r="AZ175">
        <v>54.850459610000001</v>
      </c>
      <c r="BA175">
        <v>54.851832770000001</v>
      </c>
      <c r="BB175">
        <v>54.849212979999997</v>
      </c>
      <c r="BC175">
        <v>62.875036280000003</v>
      </c>
      <c r="BD175">
        <v>65.183920169999993</v>
      </c>
      <c r="BE175">
        <v>63.841275490000001</v>
      </c>
      <c r="BF175">
        <v>52.975853000000001</v>
      </c>
      <c r="BG175">
        <v>52.440179989999997</v>
      </c>
      <c r="BH175">
        <v>56.368573990000002</v>
      </c>
    </row>
    <row r="176" spans="1:60">
      <c r="A176" t="s">
        <v>184</v>
      </c>
      <c r="B176" t="s">
        <v>539</v>
      </c>
      <c r="C176" t="s">
        <v>183</v>
      </c>
      <c r="D176" t="s">
        <v>547</v>
      </c>
      <c r="E176" t="s">
        <v>548</v>
      </c>
      <c r="AO176">
        <v>71.043231550000002</v>
      </c>
      <c r="AP176">
        <v>66.178142429999994</v>
      </c>
      <c r="AQ176">
        <v>67.816459100000003</v>
      </c>
      <c r="AR176">
        <v>64.145648679999994</v>
      </c>
      <c r="AS176">
        <v>62.712895379999999</v>
      </c>
      <c r="AT176">
        <v>63.079883350000003</v>
      </c>
      <c r="AU176">
        <v>62.807537009999997</v>
      </c>
      <c r="AV176">
        <v>62.458801860000001</v>
      </c>
      <c r="AW176">
        <v>66.540171990000005</v>
      </c>
      <c r="AX176">
        <v>65.614788419999996</v>
      </c>
      <c r="AY176">
        <v>69.484602899999999</v>
      </c>
      <c r="AZ176">
        <v>85.22424504</v>
      </c>
      <c r="BA176">
        <v>85.287390720000005</v>
      </c>
      <c r="BB176">
        <v>85.774923639999997</v>
      </c>
      <c r="BC176">
        <v>86.504164950000003</v>
      </c>
      <c r="BD176">
        <v>86.688974479999999</v>
      </c>
      <c r="BE176">
        <v>86.308679249999997</v>
      </c>
      <c r="BF176">
        <v>86.524890619999994</v>
      </c>
      <c r="BG176">
        <v>87.073348510000002</v>
      </c>
      <c r="BH176">
        <v>87.004476120000007</v>
      </c>
    </row>
    <row r="177" spans="1:60">
      <c r="A177" t="s">
        <v>182</v>
      </c>
      <c r="B177" t="s">
        <v>539</v>
      </c>
      <c r="C177" t="s">
        <v>181</v>
      </c>
      <c r="D177" t="s">
        <v>547</v>
      </c>
      <c r="E177" t="s">
        <v>548</v>
      </c>
      <c r="AO177">
        <v>84.231849269999998</v>
      </c>
      <c r="AP177">
        <v>84.170232769999998</v>
      </c>
      <c r="AQ177">
        <v>81.311220800000001</v>
      </c>
      <c r="AR177">
        <v>82.189306770000002</v>
      </c>
      <c r="AS177">
        <v>82.557080389999996</v>
      </c>
      <c r="AT177">
        <v>82.488015070000003</v>
      </c>
      <c r="AU177">
        <v>83.556965109999993</v>
      </c>
      <c r="AV177">
        <v>83.475971470000005</v>
      </c>
      <c r="AW177">
        <v>83.708498879999993</v>
      </c>
      <c r="AX177">
        <v>83.558509029999996</v>
      </c>
      <c r="AY177">
        <v>83.542400380000004</v>
      </c>
      <c r="AZ177">
        <v>83.777300640000007</v>
      </c>
      <c r="BA177">
        <v>84.096909699999998</v>
      </c>
      <c r="BB177">
        <v>84.397869409999998</v>
      </c>
      <c r="BC177">
        <v>84.566955780000001</v>
      </c>
      <c r="BD177">
        <v>84.696533599999995</v>
      </c>
      <c r="BE177">
        <v>84.475086349999998</v>
      </c>
      <c r="BF177">
        <v>84.896821220000007</v>
      </c>
      <c r="BG177">
        <v>85.237677550000001</v>
      </c>
      <c r="BH177">
        <v>85.492383469999993</v>
      </c>
    </row>
    <row r="178" spans="1:60">
      <c r="A178" t="s">
        <v>180</v>
      </c>
      <c r="B178" t="s">
        <v>539</v>
      </c>
      <c r="C178" t="s">
        <v>179</v>
      </c>
      <c r="D178" t="s">
        <v>547</v>
      </c>
      <c r="E178" t="s">
        <v>548</v>
      </c>
      <c r="AO178">
        <v>26.48353285</v>
      </c>
      <c r="AP178">
        <v>26.24577442</v>
      </c>
      <c r="AQ178">
        <v>26.750767809999999</v>
      </c>
      <c r="AR178">
        <v>38.64371697</v>
      </c>
      <c r="AS178">
        <v>30.02459451</v>
      </c>
      <c r="AT178">
        <v>24.908955550000002</v>
      </c>
      <c r="AU178">
        <v>29.7429804</v>
      </c>
      <c r="AV178">
        <v>29.294881799999999</v>
      </c>
      <c r="AW178">
        <v>27.85554771</v>
      </c>
      <c r="AX178">
        <v>27.311285489999999</v>
      </c>
      <c r="AY178">
        <v>27.695904639999998</v>
      </c>
      <c r="AZ178">
        <v>35.895466450000001</v>
      </c>
      <c r="BA178">
        <v>39.087155260000003</v>
      </c>
      <c r="BB178">
        <v>42.351116859999998</v>
      </c>
      <c r="BC178">
        <v>44.077307380000001</v>
      </c>
      <c r="BD178">
        <v>44.58374482</v>
      </c>
      <c r="BE178">
        <v>48.179878359999996</v>
      </c>
      <c r="BF178">
        <v>41.863332460000002</v>
      </c>
      <c r="BG178">
        <v>39.03970975</v>
      </c>
      <c r="BH178">
        <v>40.326513300000002</v>
      </c>
    </row>
    <row r="179" spans="1:60">
      <c r="A179" t="s">
        <v>178</v>
      </c>
      <c r="B179" t="s">
        <v>539</v>
      </c>
      <c r="C179" t="s">
        <v>177</v>
      </c>
      <c r="D179" t="s">
        <v>547</v>
      </c>
      <c r="E179" t="s">
        <v>548</v>
      </c>
      <c r="AO179">
        <v>93.571601849999993</v>
      </c>
      <c r="AP179">
        <v>93.520825389999999</v>
      </c>
      <c r="AQ179">
        <v>94.034748399999998</v>
      </c>
      <c r="AR179">
        <v>94.913384339999993</v>
      </c>
      <c r="AS179">
        <v>94.327880089999994</v>
      </c>
      <c r="AT179">
        <v>92.96681135</v>
      </c>
      <c r="AU179">
        <v>93.25123395</v>
      </c>
      <c r="AV179">
        <v>93.383819709999997</v>
      </c>
      <c r="AW179">
        <v>93.376737640000002</v>
      </c>
      <c r="AX179">
        <v>91.631036129999998</v>
      </c>
      <c r="AY179">
        <v>92.414427329999995</v>
      </c>
      <c r="AZ179">
        <v>92.820834809999994</v>
      </c>
      <c r="BA179">
        <v>94.543787710000004</v>
      </c>
      <c r="BB179">
        <v>94.924708260000003</v>
      </c>
      <c r="BC179">
        <v>92.283882000000006</v>
      </c>
      <c r="BD179">
        <v>92.871499749999998</v>
      </c>
      <c r="BE179">
        <v>92.753983599999998</v>
      </c>
      <c r="BF179">
        <v>93.601967279999997</v>
      </c>
      <c r="BG179">
        <v>90.131827990000005</v>
      </c>
      <c r="BH179">
        <v>86.202839850000004</v>
      </c>
    </row>
    <row r="180" spans="1:60">
      <c r="A180" t="s">
        <v>176</v>
      </c>
      <c r="B180" t="s">
        <v>539</v>
      </c>
      <c r="C180" t="s">
        <v>175</v>
      </c>
      <c r="D180" t="s">
        <v>547</v>
      </c>
      <c r="E180" t="s">
        <v>548</v>
      </c>
      <c r="AO180">
        <v>77.168792710000005</v>
      </c>
      <c r="AP180">
        <v>76.680925590000001</v>
      </c>
      <c r="AQ180">
        <v>77.289283749999996</v>
      </c>
      <c r="AR180">
        <v>77.034249900000006</v>
      </c>
      <c r="AS180">
        <v>77.48182285</v>
      </c>
      <c r="AT180">
        <v>78.016085790000005</v>
      </c>
      <c r="AU180">
        <v>76.422347509999994</v>
      </c>
      <c r="AV180">
        <v>77.897587250000001</v>
      </c>
      <c r="AW180">
        <v>78.338411899999997</v>
      </c>
      <c r="AX180">
        <v>79.632430810000002</v>
      </c>
      <c r="AY180">
        <v>79.677813630000003</v>
      </c>
      <c r="AZ180">
        <v>80.069101439999997</v>
      </c>
      <c r="BA180">
        <v>82.394703019999994</v>
      </c>
      <c r="BB180">
        <v>83.254834700000004</v>
      </c>
      <c r="BC180">
        <v>83.198465810000002</v>
      </c>
      <c r="BD180">
        <v>83.099543539999999</v>
      </c>
      <c r="BE180">
        <v>83.110790800000004</v>
      </c>
      <c r="BF180">
        <v>82.804741179999994</v>
      </c>
      <c r="BG180">
        <v>82.575272819999995</v>
      </c>
      <c r="BH180">
        <v>82.347936709999999</v>
      </c>
    </row>
    <row r="181" spans="1:60">
      <c r="A181" t="s">
        <v>174</v>
      </c>
      <c r="B181" t="s">
        <v>536</v>
      </c>
      <c r="C181" t="s">
        <v>173</v>
      </c>
      <c r="D181" t="s">
        <v>547</v>
      </c>
      <c r="E181" t="s">
        <v>548</v>
      </c>
      <c r="AO181">
        <v>63.31159081019144</v>
      </c>
      <c r="AP181">
        <v>62.588298161357834</v>
      </c>
      <c r="AQ181">
        <v>61.228806123045239</v>
      </c>
      <c r="AR181">
        <v>60.018696439391171</v>
      </c>
      <c r="AS181">
        <v>59.743365033284661</v>
      </c>
      <c r="AT181">
        <v>59.057540243083693</v>
      </c>
      <c r="AU181">
        <v>58.878416903871901</v>
      </c>
      <c r="AV181">
        <v>58.640745902092526</v>
      </c>
      <c r="AW181">
        <v>59.145909001380808</v>
      </c>
      <c r="AX181">
        <v>59.820644418931032</v>
      </c>
      <c r="AY181">
        <v>59.844350002051932</v>
      </c>
      <c r="AZ181">
        <v>60.189143532200788</v>
      </c>
      <c r="BA181">
        <v>60.573822667976479</v>
      </c>
      <c r="BB181">
        <v>61.730454995439594</v>
      </c>
      <c r="BC181">
        <v>62.44713097722186</v>
      </c>
      <c r="BD181">
        <v>62.488464636783725</v>
      </c>
      <c r="BE181">
        <v>62.762201333493095</v>
      </c>
      <c r="BF181">
        <v>62.211244208634213</v>
      </c>
      <c r="BG181">
        <v>62.137752417218636</v>
      </c>
      <c r="BH181">
        <v>62.160982240755622</v>
      </c>
    </row>
    <row r="182" spans="1:60">
      <c r="A182" t="s">
        <v>172</v>
      </c>
      <c r="B182" t="s">
        <v>539</v>
      </c>
      <c r="C182" t="s">
        <v>171</v>
      </c>
      <c r="D182" t="s">
        <v>547</v>
      </c>
      <c r="E182" t="s">
        <v>548</v>
      </c>
      <c r="AO182">
        <v>83.918927949999997</v>
      </c>
      <c r="AP182">
        <v>83.897031870000006</v>
      </c>
      <c r="AQ182">
        <v>82.928464890000001</v>
      </c>
      <c r="AR182">
        <v>81.556777479999994</v>
      </c>
      <c r="AS182">
        <v>81.661398469999995</v>
      </c>
      <c r="AT182">
        <v>81.751736589999993</v>
      </c>
      <c r="AU182">
        <v>82.028491220000006</v>
      </c>
      <c r="AV182">
        <v>83.469986340000005</v>
      </c>
      <c r="AW182">
        <v>82.873002760000006</v>
      </c>
      <c r="AX182">
        <v>81.914006209999997</v>
      </c>
      <c r="AY182">
        <v>82.343893660000006</v>
      </c>
      <c r="AZ182">
        <v>80.688946720000004</v>
      </c>
      <c r="BA182">
        <v>81.140114010000005</v>
      </c>
      <c r="BB182">
        <v>78.833583579999996</v>
      </c>
      <c r="BC182">
        <v>81.297033929999998</v>
      </c>
      <c r="BD182">
        <v>82.713563500000006</v>
      </c>
      <c r="BE182">
        <v>81.822983969999996</v>
      </c>
      <c r="BF182">
        <v>82.431198940000002</v>
      </c>
      <c r="BG182">
        <v>87.240646620000007</v>
      </c>
      <c r="BH182">
        <v>89.765973900000006</v>
      </c>
    </row>
    <row r="183" spans="1:60">
      <c r="A183" t="s">
        <v>170</v>
      </c>
      <c r="B183" t="s">
        <v>536</v>
      </c>
      <c r="C183" t="s">
        <v>169</v>
      </c>
      <c r="D183" t="s">
        <v>547</v>
      </c>
      <c r="E183" t="s">
        <v>548</v>
      </c>
      <c r="AO183">
        <v>64.213074273692442</v>
      </c>
      <c r="AP183">
        <v>64.800516627072895</v>
      </c>
      <c r="AQ183">
        <v>65.954982633933653</v>
      </c>
      <c r="AR183">
        <v>66.114726126454016</v>
      </c>
      <c r="AS183">
        <v>66.50858504498278</v>
      </c>
      <c r="AT183">
        <v>66.681911762875359</v>
      </c>
      <c r="AU183">
        <v>66.689382006233487</v>
      </c>
      <c r="AV183">
        <v>67.601266794593542</v>
      </c>
      <c r="AW183">
        <v>68.680883122642527</v>
      </c>
      <c r="AX183">
        <v>68.135245893769422</v>
      </c>
      <c r="AY183">
        <v>68.50798892043214</v>
      </c>
      <c r="AZ183">
        <v>68.18312750459566</v>
      </c>
      <c r="BA183">
        <v>69.583889055933824</v>
      </c>
      <c r="BB183">
        <v>68.792467723410198</v>
      </c>
      <c r="BC183">
        <v>68.102763303963386</v>
      </c>
      <c r="BD183">
        <v>68.776755044691811</v>
      </c>
      <c r="BE183">
        <v>69.120913386941041</v>
      </c>
      <c r="BF183">
        <v>71.300312258355873</v>
      </c>
      <c r="BG183">
        <v>71.906317399925712</v>
      </c>
      <c r="BH183">
        <v>71.769084414491857</v>
      </c>
    </row>
    <row r="184" spans="1:60">
      <c r="A184" t="s">
        <v>168</v>
      </c>
      <c r="B184" t="s">
        <v>539</v>
      </c>
      <c r="C184" t="s">
        <v>167</v>
      </c>
      <c r="D184" t="s">
        <v>547</v>
      </c>
      <c r="E184" t="s">
        <v>548</v>
      </c>
      <c r="AO184">
        <v>26.182356049999999</v>
      </c>
      <c r="AP184">
        <v>27.780990280000001</v>
      </c>
      <c r="AQ184">
        <v>25.557482780000001</v>
      </c>
      <c r="AR184">
        <v>20.781625470000002</v>
      </c>
      <c r="AS184">
        <v>19.587178489999999</v>
      </c>
      <c r="AT184">
        <v>21.83325615</v>
      </c>
      <c r="AU184">
        <v>21.147420100000001</v>
      </c>
      <c r="AV184">
        <v>29.29185751</v>
      </c>
      <c r="AW184">
        <v>24.85153313</v>
      </c>
      <c r="AX184">
        <v>26.478550460000001</v>
      </c>
      <c r="AY184">
        <v>23.542081710000001</v>
      </c>
      <c r="AZ184">
        <v>23.187757609999998</v>
      </c>
      <c r="BA184">
        <v>23.820569219999999</v>
      </c>
      <c r="BB184">
        <v>25.750661969999999</v>
      </c>
      <c r="BC184">
        <v>27.317596259999998</v>
      </c>
      <c r="BD184">
        <v>31.63805773</v>
      </c>
      <c r="BE184">
        <v>30.593983690000002</v>
      </c>
      <c r="BF184">
        <v>36.904480630000002</v>
      </c>
      <c r="BG184">
        <v>36.773623139999998</v>
      </c>
      <c r="BH184">
        <v>35.150760949999999</v>
      </c>
    </row>
    <row r="185" spans="1:60">
      <c r="A185" t="s">
        <v>166</v>
      </c>
      <c r="B185" t="s">
        <v>539</v>
      </c>
      <c r="C185" t="s">
        <v>165</v>
      </c>
      <c r="D185" t="s">
        <v>547</v>
      </c>
      <c r="E185" t="s">
        <v>548</v>
      </c>
      <c r="AO185">
        <v>67.955439060000003</v>
      </c>
      <c r="AP185">
        <v>64.441457589999999</v>
      </c>
      <c r="AQ185">
        <v>68.467966570000002</v>
      </c>
      <c r="AR185">
        <v>66.709694080000006</v>
      </c>
      <c r="AS185">
        <v>66.280402390000006</v>
      </c>
      <c r="AT185">
        <v>68.066947459999994</v>
      </c>
      <c r="AU185">
        <v>67.083470439999999</v>
      </c>
      <c r="AV185">
        <v>69.048102290000003</v>
      </c>
      <c r="AW185">
        <v>66.365022879999998</v>
      </c>
      <c r="AX185">
        <v>70.347113199999995</v>
      </c>
      <c r="AY185">
        <v>69.600553349999998</v>
      </c>
      <c r="AZ185">
        <v>67.472894080000003</v>
      </c>
      <c r="BA185">
        <v>64.200348329999997</v>
      </c>
      <c r="BB185">
        <v>69.131476469999996</v>
      </c>
      <c r="BC185">
        <v>74.504881299999994</v>
      </c>
      <c r="BD185">
        <v>70.211332330000005</v>
      </c>
      <c r="BE185">
        <v>67.85028269</v>
      </c>
      <c r="BF185">
        <v>68.618181820000004</v>
      </c>
      <c r="BG185">
        <v>71.779587410000005</v>
      </c>
      <c r="BH185">
        <v>73.24406347</v>
      </c>
    </row>
    <row r="186" spans="1:60">
      <c r="A186" t="s">
        <v>164</v>
      </c>
      <c r="B186" t="s">
        <v>539</v>
      </c>
      <c r="C186" t="s">
        <v>163</v>
      </c>
      <c r="D186" t="s">
        <v>547</v>
      </c>
      <c r="E186" t="s">
        <v>548</v>
      </c>
      <c r="AO186">
        <v>53.7745605</v>
      </c>
      <c r="AP186">
        <v>54.153305060000001</v>
      </c>
      <c r="AQ186">
        <v>51.702786379999999</v>
      </c>
      <c r="AR186">
        <v>56.423432679999998</v>
      </c>
      <c r="AS186">
        <v>57.128205129999998</v>
      </c>
      <c r="AT186">
        <v>56.358087490000003</v>
      </c>
      <c r="AU186">
        <v>56.801316360000001</v>
      </c>
      <c r="AV186">
        <v>57.215447150000003</v>
      </c>
      <c r="AW186">
        <v>58.511722730000002</v>
      </c>
      <c r="AX186">
        <v>55.760696090000003</v>
      </c>
      <c r="AY186">
        <v>57.098240050000001</v>
      </c>
      <c r="AZ186">
        <v>53.53717262</v>
      </c>
      <c r="BA186">
        <v>52.498079519999997</v>
      </c>
      <c r="BB186">
        <v>51.840600739999999</v>
      </c>
      <c r="BC186">
        <v>55.645211670000002</v>
      </c>
      <c r="BD186">
        <v>55.533899839999997</v>
      </c>
      <c r="BE186">
        <v>53.258889549999999</v>
      </c>
      <c r="BF186">
        <v>54.997932710000001</v>
      </c>
      <c r="BG186">
        <v>58.20352424</v>
      </c>
      <c r="BH186">
        <v>60.638226770000003</v>
      </c>
    </row>
    <row r="187" spans="1:60">
      <c r="A187" t="s">
        <v>162</v>
      </c>
      <c r="B187" t="s">
        <v>539</v>
      </c>
      <c r="C187" t="s">
        <v>161</v>
      </c>
      <c r="D187" t="s">
        <v>547</v>
      </c>
      <c r="E187" t="s">
        <v>548</v>
      </c>
      <c r="AO187">
        <v>39.534402030000003</v>
      </c>
      <c r="AP187">
        <v>40.978930779999999</v>
      </c>
      <c r="AQ187">
        <v>43.050252819999997</v>
      </c>
      <c r="AR187">
        <v>42.928252090000001</v>
      </c>
      <c r="AS187">
        <v>44.204906299999998</v>
      </c>
      <c r="AT187">
        <v>47.574849579999999</v>
      </c>
      <c r="AU187">
        <v>44.171678440000001</v>
      </c>
      <c r="AV187">
        <v>40.006365209999998</v>
      </c>
      <c r="AW187">
        <v>40.22628529</v>
      </c>
      <c r="AX187">
        <v>40.367765060000004</v>
      </c>
      <c r="AY187">
        <v>38.367514730000003</v>
      </c>
      <c r="AZ187">
        <v>36.748917609999999</v>
      </c>
      <c r="BA187">
        <v>34.713396539999998</v>
      </c>
      <c r="BB187">
        <v>32.927827049999998</v>
      </c>
      <c r="BC187">
        <v>35.113900909999998</v>
      </c>
      <c r="BD187">
        <v>35.978539499999997</v>
      </c>
      <c r="BE187">
        <v>30.451874190000002</v>
      </c>
      <c r="BF187">
        <v>31.094848259999999</v>
      </c>
      <c r="BG187">
        <v>31.796511339999999</v>
      </c>
      <c r="BH187">
        <v>34.282171830000003</v>
      </c>
    </row>
    <row r="188" spans="1:60">
      <c r="A188" t="s">
        <v>160</v>
      </c>
      <c r="B188" t="s">
        <v>539</v>
      </c>
      <c r="C188" t="s">
        <v>159</v>
      </c>
      <c r="D188" t="s">
        <v>547</v>
      </c>
      <c r="E188" t="s">
        <v>548</v>
      </c>
      <c r="AO188">
        <v>74.218686969999993</v>
      </c>
      <c r="AP188">
        <v>74.986180910000002</v>
      </c>
      <c r="AQ188">
        <v>74.151869669999996</v>
      </c>
      <c r="AR188">
        <v>71.109020360000002</v>
      </c>
      <c r="AS188">
        <v>67.576541779999999</v>
      </c>
      <c r="AT188">
        <v>67.074318090000006</v>
      </c>
      <c r="AU188">
        <v>71.729911900000005</v>
      </c>
      <c r="AV188">
        <v>70.698153550000001</v>
      </c>
      <c r="AW188">
        <v>71.889099279999996</v>
      </c>
      <c r="AX188">
        <v>73.721494370000002</v>
      </c>
      <c r="AY188">
        <v>71.769236669999998</v>
      </c>
      <c r="AZ188">
        <v>72.776812100000001</v>
      </c>
      <c r="BA188">
        <v>72.8129974</v>
      </c>
      <c r="BB188">
        <v>72.082937130000005</v>
      </c>
      <c r="BC188">
        <v>69.434636170000005</v>
      </c>
      <c r="BD188">
        <v>71.798522410000004</v>
      </c>
      <c r="BE188">
        <v>70.451801189999998</v>
      </c>
      <c r="BF188">
        <v>72.000359970000005</v>
      </c>
      <c r="BG188">
        <v>71.211122360000005</v>
      </c>
      <c r="BH188">
        <v>72.404212799999996</v>
      </c>
    </row>
    <row r="189" spans="1:60">
      <c r="A189" t="s">
        <v>158</v>
      </c>
      <c r="B189" t="s">
        <v>539</v>
      </c>
      <c r="C189" t="s">
        <v>157</v>
      </c>
      <c r="D189" t="s">
        <v>547</v>
      </c>
      <c r="E189" t="s">
        <v>548</v>
      </c>
      <c r="AO189">
        <v>83.539601579999996</v>
      </c>
      <c r="AP189">
        <v>83.516784729999998</v>
      </c>
      <c r="AQ189">
        <v>81.811102739999995</v>
      </c>
      <c r="AR189">
        <v>83.135407909999998</v>
      </c>
      <c r="AS189">
        <v>82.403564119999999</v>
      </c>
      <c r="AT189">
        <v>81.73778523</v>
      </c>
      <c r="AU189">
        <v>88.304690059999999</v>
      </c>
      <c r="AV189">
        <v>87.350785520000002</v>
      </c>
      <c r="AW189">
        <v>88.702080870000003</v>
      </c>
      <c r="AX189">
        <v>90.5745407</v>
      </c>
      <c r="AY189">
        <v>85.265805869999994</v>
      </c>
      <c r="AZ189">
        <v>85.47219235</v>
      </c>
      <c r="BA189">
        <v>77.375746359999994</v>
      </c>
      <c r="BB189">
        <v>75.823157899999998</v>
      </c>
      <c r="BC189">
        <v>73.913586690000002</v>
      </c>
      <c r="BD189">
        <v>76.235388520000001</v>
      </c>
      <c r="BE189">
        <v>81.759673840000005</v>
      </c>
      <c r="BF189">
        <v>80.291238500000006</v>
      </c>
      <c r="BG189">
        <v>81.740479780000001</v>
      </c>
      <c r="BH189">
        <v>81.282635299999995</v>
      </c>
    </row>
    <row r="190" spans="1:60">
      <c r="A190" t="s">
        <v>156</v>
      </c>
      <c r="B190" t="s">
        <v>539</v>
      </c>
      <c r="C190" t="s">
        <v>155</v>
      </c>
      <c r="D190" t="s">
        <v>547</v>
      </c>
      <c r="E190" t="s">
        <v>548</v>
      </c>
      <c r="AO190">
        <v>72.890718079999999</v>
      </c>
      <c r="AP190">
        <v>73.388656139999995</v>
      </c>
      <c r="AQ190">
        <v>71.957214070000006</v>
      </c>
      <c r="AR190">
        <v>65.38364</v>
      </c>
      <c r="AS190">
        <v>71.129750959999996</v>
      </c>
      <c r="AT190">
        <v>70.030171780000003</v>
      </c>
      <c r="AU190">
        <v>71.89928845</v>
      </c>
      <c r="AV190">
        <v>71.159360860000007</v>
      </c>
      <c r="AW190">
        <v>69.913740689999997</v>
      </c>
      <c r="AX190">
        <v>68.580854149999993</v>
      </c>
      <c r="AY190">
        <v>69.297615350000001</v>
      </c>
      <c r="AZ190">
        <v>69.898556299999996</v>
      </c>
      <c r="BA190">
        <v>70.392984470000002</v>
      </c>
      <c r="BB190">
        <v>71.770390950000007</v>
      </c>
      <c r="BC190">
        <v>71.580751910000004</v>
      </c>
      <c r="BD190">
        <v>71.215242570000001</v>
      </c>
      <c r="BE190">
        <v>70.27885474</v>
      </c>
      <c r="BF190">
        <v>69.170479229999998</v>
      </c>
      <c r="BG190">
        <v>70.803249080000001</v>
      </c>
      <c r="BH190">
        <v>70.983696379999998</v>
      </c>
    </row>
    <row r="191" spans="1:60">
      <c r="A191" t="s">
        <v>154</v>
      </c>
      <c r="B191" t="s">
        <v>536</v>
      </c>
      <c r="C191" t="s">
        <v>153</v>
      </c>
      <c r="D191" t="s">
        <v>547</v>
      </c>
      <c r="E191" t="s">
        <v>548</v>
      </c>
      <c r="AO191">
        <v>29.433347825798762</v>
      </c>
      <c r="AP191">
        <v>26.219634789763692</v>
      </c>
      <c r="AQ191">
        <v>28.618487805496848</v>
      </c>
      <c r="AR191">
        <v>29.161941865197949</v>
      </c>
      <c r="AS191">
        <v>32.227651197127742</v>
      </c>
      <c r="AT191">
        <v>33.959156970888948</v>
      </c>
      <c r="AU191">
        <v>36.431706887874611</v>
      </c>
      <c r="AV191">
        <v>34.574353740445432</v>
      </c>
      <c r="AW191">
        <v>32.787473764841678</v>
      </c>
      <c r="AX191">
        <v>39.521325211786504</v>
      </c>
      <c r="AY191">
        <v>38.532870194431176</v>
      </c>
      <c r="AZ191">
        <v>41.097262120970896</v>
      </c>
      <c r="BA191">
        <v>40.175625511886942</v>
      </c>
      <c r="BB191">
        <v>44.103070002815379</v>
      </c>
      <c r="BC191">
        <v>41.842427743543659</v>
      </c>
      <c r="BD191">
        <v>39.909254849525318</v>
      </c>
      <c r="BE191">
        <v>42.970120317316152</v>
      </c>
      <c r="BF191">
        <v>43.962043912336057</v>
      </c>
      <c r="BG191">
        <v>42.312853920788839</v>
      </c>
      <c r="BH191">
        <v>40.504594188524727</v>
      </c>
    </row>
    <row r="192" spans="1:60">
      <c r="A192" t="s">
        <v>152</v>
      </c>
      <c r="B192" t="s">
        <v>539</v>
      </c>
      <c r="C192" t="s">
        <v>151</v>
      </c>
      <c r="D192" t="s">
        <v>547</v>
      </c>
      <c r="E192" t="s">
        <v>548</v>
      </c>
    </row>
    <row r="193" spans="1:60">
      <c r="A193" t="s">
        <v>150</v>
      </c>
      <c r="B193" t="s">
        <v>539</v>
      </c>
      <c r="C193" t="s">
        <v>149</v>
      </c>
      <c r="D193" t="s">
        <v>547</v>
      </c>
      <c r="E193" t="s">
        <v>548</v>
      </c>
    </row>
    <row r="194" spans="1:60">
      <c r="A194" t="s">
        <v>148</v>
      </c>
      <c r="B194" t="s">
        <v>539</v>
      </c>
      <c r="C194" t="s">
        <v>147</v>
      </c>
      <c r="D194" t="s">
        <v>547</v>
      </c>
      <c r="E194" t="s">
        <v>548</v>
      </c>
      <c r="AO194">
        <v>62.617961299999997</v>
      </c>
      <c r="AP194">
        <v>65.254486900000003</v>
      </c>
      <c r="AQ194">
        <v>65.685014980000005</v>
      </c>
      <c r="AR194">
        <v>67.113494189999997</v>
      </c>
      <c r="AS194">
        <v>67.563896709999995</v>
      </c>
      <c r="AT194">
        <v>67.749949740000005</v>
      </c>
      <c r="AU194">
        <v>68.471984739999996</v>
      </c>
      <c r="AV194">
        <v>70.591442400000005</v>
      </c>
      <c r="AW194">
        <v>68.800778089999994</v>
      </c>
      <c r="AX194">
        <v>70.071280200000004</v>
      </c>
      <c r="AY194">
        <v>70.064132819999998</v>
      </c>
      <c r="AZ194">
        <v>68.062602150000004</v>
      </c>
      <c r="BA194">
        <v>67.640602209999997</v>
      </c>
      <c r="BB194">
        <v>67.423447879999998</v>
      </c>
      <c r="BC194">
        <v>68.729247000000001</v>
      </c>
      <c r="BD194">
        <v>68.713994940000006</v>
      </c>
      <c r="BE194">
        <v>66.549754829999998</v>
      </c>
      <c r="BF194">
        <v>64.030800990000003</v>
      </c>
      <c r="BG194">
        <v>65.235355190000007</v>
      </c>
      <c r="BH194">
        <v>64.815704519999997</v>
      </c>
    </row>
    <row r="195" spans="1:60">
      <c r="A195" t="s">
        <v>146</v>
      </c>
      <c r="B195" t="s">
        <v>539</v>
      </c>
      <c r="C195" t="s">
        <v>145</v>
      </c>
      <c r="D195" t="s">
        <v>547</v>
      </c>
      <c r="E195" t="s">
        <v>548</v>
      </c>
      <c r="AO195">
        <v>35.962180740000001</v>
      </c>
      <c r="AP195">
        <v>40.349726519999997</v>
      </c>
      <c r="AQ195">
        <v>39.218029170000001</v>
      </c>
      <c r="AR195">
        <v>44.882854610000003</v>
      </c>
      <c r="AS195">
        <v>44.609008639999999</v>
      </c>
      <c r="AT195">
        <v>39.88401915</v>
      </c>
      <c r="AU195">
        <v>34.857650309999997</v>
      </c>
      <c r="AV195">
        <v>31.900280089999999</v>
      </c>
      <c r="AW195">
        <v>32.57041109</v>
      </c>
      <c r="AX195">
        <v>35.16657378</v>
      </c>
      <c r="AY195">
        <v>38.775092409999999</v>
      </c>
      <c r="AZ195">
        <v>40.608134319999998</v>
      </c>
      <c r="BA195">
        <v>41.989925769999999</v>
      </c>
      <c r="BB195">
        <v>38.407397279999998</v>
      </c>
      <c r="BC195">
        <v>38.279108440000002</v>
      </c>
      <c r="BD195">
        <v>36.926095220000001</v>
      </c>
      <c r="BE195">
        <v>39.962823849999999</v>
      </c>
      <c r="BF195">
        <v>44.499400960000003</v>
      </c>
      <c r="BG195">
        <v>45.561316380000001</v>
      </c>
      <c r="BH195">
        <v>45.873722309999998</v>
      </c>
    </row>
    <row r="196" spans="1:60">
      <c r="A196" t="s">
        <v>144</v>
      </c>
      <c r="B196" t="s">
        <v>536</v>
      </c>
      <c r="C196" t="s">
        <v>143</v>
      </c>
      <c r="D196" t="s">
        <v>547</v>
      </c>
      <c r="E196" t="s">
        <v>548</v>
      </c>
    </row>
    <row r="197" spans="1:60">
      <c r="A197" t="s">
        <v>142</v>
      </c>
      <c r="B197" t="s">
        <v>536</v>
      </c>
      <c r="C197" t="s">
        <v>141</v>
      </c>
      <c r="D197" t="s">
        <v>547</v>
      </c>
      <c r="E197" t="s">
        <v>548</v>
      </c>
      <c r="AO197">
        <v>84.162411084993408</v>
      </c>
      <c r="AP197">
        <v>82.950213164106984</v>
      </c>
      <c r="AQ197">
        <v>83.286017150880667</v>
      </c>
      <c r="AR197">
        <v>83.293270844066342</v>
      </c>
      <c r="AS197">
        <v>82.521765190318504</v>
      </c>
      <c r="AT197">
        <v>84.454663843906431</v>
      </c>
      <c r="AU197">
        <v>84.242834040980341</v>
      </c>
      <c r="AV197">
        <v>84.363888997764718</v>
      </c>
      <c r="AW197">
        <v>84.120973385601147</v>
      </c>
      <c r="AX197">
        <v>83.993671605237068</v>
      </c>
      <c r="AY197">
        <v>85.104918597321202</v>
      </c>
      <c r="AZ197">
        <v>83.827803869016847</v>
      </c>
      <c r="BA197">
        <v>82.170435837320952</v>
      </c>
      <c r="BB197">
        <v>82.268240883513243</v>
      </c>
      <c r="BC197">
        <v>80.675712930952741</v>
      </c>
      <c r="BD197">
        <v>81.449384374845167</v>
      </c>
      <c r="BE197">
        <v>79.13613180626038</v>
      </c>
      <c r="BF197">
        <v>79.019363643369971</v>
      </c>
      <c r="BG197">
        <v>80.243560296016511</v>
      </c>
      <c r="BH197">
        <v>79.566430792373552</v>
      </c>
    </row>
    <row r="198" spans="1:60">
      <c r="A198" t="s">
        <v>140</v>
      </c>
      <c r="B198" t="s">
        <v>536</v>
      </c>
      <c r="C198" t="s">
        <v>139</v>
      </c>
      <c r="D198" t="s">
        <v>547</v>
      </c>
      <c r="E198" t="s">
        <v>548</v>
      </c>
      <c r="AO198">
        <v>63.41508295243343</v>
      </c>
      <c r="AP198">
        <v>62.679212646375674</v>
      </c>
      <c r="AQ198">
        <v>61.280754900957639</v>
      </c>
      <c r="AR198">
        <v>60.06678133402098</v>
      </c>
      <c r="AS198">
        <v>59.801979061956089</v>
      </c>
      <c r="AT198">
        <v>59.128767645601741</v>
      </c>
      <c r="AU198">
        <v>58.947452914482767</v>
      </c>
      <c r="AV198">
        <v>58.682541227622664</v>
      </c>
      <c r="AW198">
        <v>59.230531192556143</v>
      </c>
      <c r="AX198">
        <v>59.889165836065892</v>
      </c>
      <c r="AY198">
        <v>59.951539128742354</v>
      </c>
      <c r="AZ198">
        <v>60.274636256512764</v>
      </c>
      <c r="BA198">
        <v>60.667863256765642</v>
      </c>
      <c r="BB198">
        <v>61.759995289844476</v>
      </c>
      <c r="BC198">
        <v>62.440663765612342</v>
      </c>
      <c r="BD198">
        <v>62.500478149524568</v>
      </c>
      <c r="BE198">
        <v>62.742897524157996</v>
      </c>
      <c r="BF198">
        <v>62.190033680247275</v>
      </c>
      <c r="BG198">
        <v>62.101002703147415</v>
      </c>
      <c r="BH198">
        <v>62.152019952613735</v>
      </c>
    </row>
    <row r="199" spans="1:60">
      <c r="A199" t="s">
        <v>138</v>
      </c>
      <c r="B199" t="s">
        <v>539</v>
      </c>
      <c r="C199" t="s">
        <v>137</v>
      </c>
      <c r="D199" t="s">
        <v>547</v>
      </c>
      <c r="E199" t="s">
        <v>548</v>
      </c>
    </row>
    <row r="200" spans="1:60">
      <c r="A200" t="s">
        <v>136</v>
      </c>
      <c r="B200" t="s">
        <v>539</v>
      </c>
      <c r="C200" t="s">
        <v>135</v>
      </c>
      <c r="D200" t="s">
        <v>547</v>
      </c>
      <c r="E200" t="s">
        <v>548</v>
      </c>
      <c r="AO200">
        <v>62.637330589999998</v>
      </c>
      <c r="AP200">
        <v>67.556646099999995</v>
      </c>
      <c r="AQ200">
        <v>68.294628230000001</v>
      </c>
      <c r="AR200">
        <v>66.521698610000001</v>
      </c>
      <c r="AS200">
        <v>67.185521600000001</v>
      </c>
      <c r="AT200">
        <v>72.301136360000001</v>
      </c>
      <c r="AU200">
        <v>75.181280630000003</v>
      </c>
      <c r="AV200">
        <v>75.076040449999994</v>
      </c>
      <c r="AW200">
        <v>84.209329760000003</v>
      </c>
      <c r="AX200">
        <v>84.185605469999999</v>
      </c>
      <c r="AY200">
        <v>84.131882919999995</v>
      </c>
      <c r="AZ200">
        <v>84.078012380000004</v>
      </c>
      <c r="BA200">
        <v>84.023993689999998</v>
      </c>
      <c r="BB200">
        <v>83.969826670000003</v>
      </c>
      <c r="BC200">
        <v>78.423634809999996</v>
      </c>
      <c r="BD200">
        <v>77.452523339999999</v>
      </c>
      <c r="BE200">
        <v>78.165938859999997</v>
      </c>
      <c r="BF200">
        <v>84.944417009999995</v>
      </c>
      <c r="BG200">
        <v>86.43352917</v>
      </c>
      <c r="BH200">
        <v>85.749334110000007</v>
      </c>
    </row>
    <row r="201" spans="1:60">
      <c r="A201" t="s">
        <v>134</v>
      </c>
      <c r="B201" t="s">
        <v>539</v>
      </c>
      <c r="C201" t="s">
        <v>133</v>
      </c>
      <c r="D201" t="s">
        <v>547</v>
      </c>
      <c r="E201" t="s">
        <v>548</v>
      </c>
      <c r="AO201">
        <v>74.543987470000005</v>
      </c>
      <c r="AP201">
        <v>73.218088820000006</v>
      </c>
      <c r="AQ201">
        <v>79.376013369999995</v>
      </c>
      <c r="AR201">
        <v>75.582617690000006</v>
      </c>
      <c r="AS201">
        <v>79.661695370000004</v>
      </c>
      <c r="AT201">
        <v>81.196309799999995</v>
      </c>
      <c r="AU201">
        <v>81.117649569999998</v>
      </c>
      <c r="AV201">
        <v>82.186440680000004</v>
      </c>
      <c r="AW201">
        <v>84.799658179999994</v>
      </c>
      <c r="AX201">
        <v>74.597394910000006</v>
      </c>
      <c r="AY201">
        <v>80.429281799999998</v>
      </c>
      <c r="AZ201">
        <v>79.661692680000002</v>
      </c>
      <c r="BA201">
        <v>82.114246390000005</v>
      </c>
      <c r="BB201">
        <v>81.992164599999995</v>
      </c>
      <c r="BC201">
        <v>78.997991760000005</v>
      </c>
      <c r="BD201">
        <v>80.348678890000002</v>
      </c>
      <c r="BE201">
        <v>79.224293349999996</v>
      </c>
      <c r="BF201">
        <v>80.26870083</v>
      </c>
      <c r="BG201">
        <v>80.783197700000002</v>
      </c>
      <c r="BH201">
        <v>80.403777340000005</v>
      </c>
    </row>
    <row r="202" spans="1:60">
      <c r="A202" t="s">
        <v>132</v>
      </c>
      <c r="B202" t="s">
        <v>539</v>
      </c>
      <c r="C202" t="s">
        <v>131</v>
      </c>
      <c r="D202" t="s">
        <v>547</v>
      </c>
      <c r="E202" t="s">
        <v>548</v>
      </c>
      <c r="AO202">
        <v>73.884537170000002</v>
      </c>
      <c r="AP202">
        <v>71.438147259999994</v>
      </c>
      <c r="AQ202">
        <v>70.790050379999997</v>
      </c>
      <c r="AR202">
        <v>65.088577650000005</v>
      </c>
      <c r="AS202">
        <v>61.863273479999997</v>
      </c>
      <c r="AT202">
        <v>59.883867709999997</v>
      </c>
      <c r="AU202">
        <v>58.660098519999998</v>
      </c>
      <c r="AV202">
        <v>58.950617280000003</v>
      </c>
      <c r="AW202">
        <v>58.814794820000003</v>
      </c>
      <c r="AX202">
        <v>59.583380499999997</v>
      </c>
      <c r="AY202">
        <v>61.981710020000001</v>
      </c>
      <c r="AZ202">
        <v>63.232719379999999</v>
      </c>
      <c r="BA202">
        <v>64.180689889999996</v>
      </c>
      <c r="BB202">
        <v>56.552044680000002</v>
      </c>
      <c r="BC202">
        <v>55.876418909999998</v>
      </c>
      <c r="BD202">
        <v>54.120826190000002</v>
      </c>
      <c r="BE202">
        <v>54.18270167</v>
      </c>
      <c r="BF202">
        <v>55.175620590000001</v>
      </c>
      <c r="BG202">
        <v>52.275450409999998</v>
      </c>
      <c r="BH202">
        <v>52.202400169999997</v>
      </c>
    </row>
    <row r="203" spans="1:60">
      <c r="A203" t="s">
        <v>130</v>
      </c>
      <c r="B203" t="s">
        <v>539</v>
      </c>
      <c r="C203" t="s">
        <v>129</v>
      </c>
      <c r="D203" t="s">
        <v>547</v>
      </c>
      <c r="E203" t="s">
        <v>548</v>
      </c>
      <c r="AO203">
        <v>38.428453769999997</v>
      </c>
      <c r="AP203">
        <v>42.292860220000001</v>
      </c>
      <c r="AQ203">
        <v>41.958726009999999</v>
      </c>
      <c r="AR203">
        <v>50.380730200000002</v>
      </c>
      <c r="AS203">
        <v>45.561878569999998</v>
      </c>
      <c r="AT203">
        <v>39.167978759999997</v>
      </c>
      <c r="AU203">
        <v>48.832954829999998</v>
      </c>
      <c r="AV203">
        <v>52.268356599999997</v>
      </c>
      <c r="AW203">
        <v>52.743021550000002</v>
      </c>
      <c r="AX203">
        <v>46.054745560000001</v>
      </c>
      <c r="AY203">
        <v>46.818756720000003</v>
      </c>
      <c r="AZ203">
        <v>49.723881839999997</v>
      </c>
      <c r="BA203">
        <v>44.521679980000002</v>
      </c>
      <c r="BB203">
        <v>36.943519620000004</v>
      </c>
      <c r="BC203">
        <v>33.353035429999998</v>
      </c>
      <c r="BD203">
        <v>37.01716622</v>
      </c>
      <c r="BE203">
        <v>36.455960439999998</v>
      </c>
      <c r="BF203">
        <v>36.936938830000003</v>
      </c>
      <c r="BG203">
        <v>38.046806250000003</v>
      </c>
      <c r="BH203">
        <v>38.098409060000002</v>
      </c>
    </row>
    <row r="204" spans="1:60">
      <c r="A204" t="s">
        <v>128</v>
      </c>
      <c r="B204" t="s">
        <v>536</v>
      </c>
      <c r="C204" t="s">
        <v>127</v>
      </c>
      <c r="D204" t="s">
        <v>547</v>
      </c>
      <c r="E204" t="s">
        <v>548</v>
      </c>
      <c r="AO204">
        <v>27.438138891960115</v>
      </c>
      <c r="AP204">
        <v>27.250217155784895</v>
      </c>
      <c r="AQ204">
        <v>26.700189244077173</v>
      </c>
      <c r="AR204">
        <v>26.923979131529144</v>
      </c>
      <c r="AS204">
        <v>28.538270214399045</v>
      </c>
      <c r="AT204">
        <v>27.112631542525644</v>
      </c>
      <c r="AU204">
        <v>25.324974261110388</v>
      </c>
      <c r="AV204">
        <v>25.196496936190321</v>
      </c>
      <c r="AW204">
        <v>24.249650294716869</v>
      </c>
      <c r="AX204">
        <v>25.647513860804551</v>
      </c>
      <c r="AY204">
        <v>27.067662135808149</v>
      </c>
      <c r="AZ204">
        <v>26.939376836576329</v>
      </c>
      <c r="BA204">
        <v>26.701090519020401</v>
      </c>
      <c r="BB204">
        <v>27.632293872459368</v>
      </c>
      <c r="BC204">
        <v>28.850717838668906</v>
      </c>
      <c r="BD204">
        <v>28.475649047992356</v>
      </c>
      <c r="BE204">
        <v>28.294981690212353</v>
      </c>
      <c r="BF204">
        <v>28.43234948002916</v>
      </c>
      <c r="BG204">
        <v>29.911376907282886</v>
      </c>
      <c r="BH204">
        <v>31.230811565702496</v>
      </c>
    </row>
    <row r="205" spans="1:60">
      <c r="A205" t="s">
        <v>126</v>
      </c>
      <c r="B205" t="s">
        <v>539</v>
      </c>
      <c r="C205" t="s">
        <v>125</v>
      </c>
      <c r="D205" t="s">
        <v>547</v>
      </c>
      <c r="E205" t="s">
        <v>548</v>
      </c>
      <c r="AO205">
        <v>52.622921910000002</v>
      </c>
      <c r="AP205">
        <v>55.142331130000002</v>
      </c>
      <c r="AQ205">
        <v>57.865955579999998</v>
      </c>
      <c r="AR205">
        <v>58.739009959999997</v>
      </c>
      <c r="AS205">
        <v>68.391173519999995</v>
      </c>
      <c r="AT205">
        <v>72.055642070000005</v>
      </c>
      <c r="AU205">
        <v>72.541124819999993</v>
      </c>
      <c r="AV205">
        <v>72.162242280000001</v>
      </c>
      <c r="AW205">
        <v>72.073623760000004</v>
      </c>
      <c r="AX205">
        <v>71.47998595</v>
      </c>
      <c r="AY205">
        <v>72.493258280000006</v>
      </c>
      <c r="AZ205">
        <v>74.411589120000002</v>
      </c>
      <c r="BA205">
        <v>71.897712150000004</v>
      </c>
      <c r="BB205">
        <v>65.829478519999995</v>
      </c>
      <c r="BC205">
        <v>68.231301590000001</v>
      </c>
      <c r="BD205">
        <v>64.850293100000002</v>
      </c>
      <c r="BE205">
        <v>69.996840379999995</v>
      </c>
      <c r="BF205">
        <v>71.239382610000007</v>
      </c>
      <c r="BG205">
        <v>73.029516000000001</v>
      </c>
      <c r="BH205">
        <v>74.524477730000001</v>
      </c>
    </row>
    <row r="206" spans="1:60">
      <c r="A206" t="s">
        <v>124</v>
      </c>
      <c r="B206" t="s">
        <v>539</v>
      </c>
      <c r="C206" t="s">
        <v>123</v>
      </c>
      <c r="D206" t="s">
        <v>547</v>
      </c>
      <c r="E206" t="s">
        <v>548</v>
      </c>
      <c r="AO206">
        <v>19.720881160000001</v>
      </c>
      <c r="AP206">
        <v>25.098787009999999</v>
      </c>
      <c r="AQ206">
        <v>21.065381639999998</v>
      </c>
      <c r="AR206">
        <v>23.029079450000001</v>
      </c>
      <c r="AS206">
        <v>19.981535560000001</v>
      </c>
      <c r="AT206">
        <v>27.512422040000001</v>
      </c>
      <c r="AU206">
        <v>25.491434569999999</v>
      </c>
      <c r="AV206">
        <v>26.579661640000001</v>
      </c>
      <c r="AW206">
        <v>27.800011909999998</v>
      </c>
      <c r="AX206">
        <v>31.85421002</v>
      </c>
      <c r="AY206">
        <v>34.35721246</v>
      </c>
      <c r="AZ206">
        <v>32.356994870000001</v>
      </c>
      <c r="BA206">
        <v>32.007361099999997</v>
      </c>
      <c r="BB206">
        <v>32.213954649999998</v>
      </c>
      <c r="BC206">
        <v>29.317224880000001</v>
      </c>
      <c r="BD206">
        <v>33.878751610000002</v>
      </c>
      <c r="BE206">
        <v>31.84957503</v>
      </c>
      <c r="BF206">
        <v>22.825692830000001</v>
      </c>
      <c r="BG206">
        <v>22.083037050000001</v>
      </c>
      <c r="BH206">
        <v>21.383438590000001</v>
      </c>
    </row>
    <row r="207" spans="1:60">
      <c r="A207" t="s">
        <v>122</v>
      </c>
      <c r="B207" t="s">
        <v>539</v>
      </c>
      <c r="C207" t="s">
        <v>121</v>
      </c>
      <c r="D207" t="s">
        <v>547</v>
      </c>
      <c r="E207" t="s">
        <v>548</v>
      </c>
      <c r="AO207">
        <v>32.530156460000001</v>
      </c>
      <c r="AP207">
        <v>36.334984400000003</v>
      </c>
      <c r="AQ207">
        <v>32.599209979999998</v>
      </c>
      <c r="AR207">
        <v>33.059101730000002</v>
      </c>
      <c r="AS207">
        <v>38.77784913</v>
      </c>
      <c r="AT207">
        <v>40.927067649999998</v>
      </c>
      <c r="AU207">
        <v>42.88780792</v>
      </c>
      <c r="AV207">
        <v>38.515178349999999</v>
      </c>
      <c r="AW207">
        <v>38.735576260000002</v>
      </c>
      <c r="AX207">
        <v>37.304383469999998</v>
      </c>
      <c r="AY207">
        <v>55.698354719999998</v>
      </c>
      <c r="AZ207">
        <v>57.864771859999998</v>
      </c>
      <c r="BA207">
        <v>49.398826739999997</v>
      </c>
      <c r="BB207">
        <v>51.214808869999999</v>
      </c>
      <c r="BC207">
        <v>51.715711400000004</v>
      </c>
      <c r="BD207">
        <v>51.250723010000002</v>
      </c>
      <c r="BE207">
        <v>51.616256759999999</v>
      </c>
      <c r="BF207">
        <v>50.563034879999996</v>
      </c>
      <c r="BG207">
        <v>49.623965069999997</v>
      </c>
      <c r="BH207">
        <v>51.832166719999996</v>
      </c>
    </row>
    <row r="208" spans="1:60">
      <c r="A208" t="s">
        <v>120</v>
      </c>
      <c r="B208" t="s">
        <v>539</v>
      </c>
      <c r="C208" t="s">
        <v>119</v>
      </c>
      <c r="D208" t="s">
        <v>547</v>
      </c>
      <c r="E208" t="s">
        <v>548</v>
      </c>
      <c r="AO208">
        <v>49.606762490000001</v>
      </c>
      <c r="AP208">
        <v>48.700448360000003</v>
      </c>
      <c r="AQ208">
        <v>48.111022920000003</v>
      </c>
      <c r="AR208">
        <v>53.60223526</v>
      </c>
      <c r="AS208">
        <v>52.507225990000002</v>
      </c>
      <c r="AT208">
        <v>45.007951599999998</v>
      </c>
      <c r="AU208">
        <v>37.445409269999999</v>
      </c>
      <c r="AV208">
        <v>37.242840119999997</v>
      </c>
      <c r="AW208">
        <v>37.128909530000001</v>
      </c>
      <c r="AX208">
        <v>32.46244506</v>
      </c>
      <c r="AY208">
        <v>26.811657319999998</v>
      </c>
      <c r="AZ208">
        <v>27.382839189999999</v>
      </c>
      <c r="BA208">
        <v>27.625940839999998</v>
      </c>
      <c r="BB208">
        <v>30.690148560000001</v>
      </c>
      <c r="BC208">
        <v>35.725987080000003</v>
      </c>
      <c r="BD208">
        <v>34.664883660000001</v>
      </c>
      <c r="BE208">
        <v>34.241237150000003</v>
      </c>
      <c r="BF208">
        <v>35.54654086</v>
      </c>
      <c r="BG208">
        <v>38.345588919999997</v>
      </c>
      <c r="BH208">
        <v>41.738170930000003</v>
      </c>
    </row>
    <row r="209" spans="1:60">
      <c r="A209" t="s">
        <v>118</v>
      </c>
      <c r="B209" t="s">
        <v>539</v>
      </c>
      <c r="C209" t="s">
        <v>117</v>
      </c>
      <c r="D209" t="s">
        <v>547</v>
      </c>
      <c r="E209" t="s">
        <v>548</v>
      </c>
      <c r="AO209">
        <v>92.812903199999994</v>
      </c>
      <c r="AP209">
        <v>92.212239319999995</v>
      </c>
      <c r="AQ209">
        <v>92.798855020000005</v>
      </c>
      <c r="AR209">
        <v>92.882195999999993</v>
      </c>
      <c r="AS209">
        <v>93.166722239999999</v>
      </c>
      <c r="AT209">
        <v>94.277774660000006</v>
      </c>
      <c r="AU209">
        <v>95.640166109999996</v>
      </c>
      <c r="AV209">
        <v>95.579396239999994</v>
      </c>
      <c r="AW209">
        <v>92.238157920000006</v>
      </c>
      <c r="AX209">
        <v>91.85010269</v>
      </c>
      <c r="AY209">
        <v>94.079944830000002</v>
      </c>
      <c r="AZ209">
        <v>93.119698869999993</v>
      </c>
      <c r="BA209">
        <v>92.722648980000002</v>
      </c>
      <c r="BB209">
        <v>92.49248901</v>
      </c>
      <c r="BC209">
        <v>94.092222829999997</v>
      </c>
      <c r="BD209">
        <v>94.041901940000002</v>
      </c>
      <c r="BE209">
        <v>92.38957293</v>
      </c>
      <c r="BF209">
        <v>92.962710150000007</v>
      </c>
      <c r="BG209">
        <v>92.050850490000002</v>
      </c>
      <c r="BH209">
        <v>91.871408889999998</v>
      </c>
    </row>
    <row r="210" spans="1:60">
      <c r="A210" t="s">
        <v>116</v>
      </c>
      <c r="B210" t="s">
        <v>539</v>
      </c>
      <c r="C210" t="s">
        <v>115</v>
      </c>
      <c r="D210" t="s">
        <v>547</v>
      </c>
      <c r="E210" t="s">
        <v>548</v>
      </c>
      <c r="AO210">
        <v>21.034360119999999</v>
      </c>
      <c r="AP210">
        <v>19.521675640000002</v>
      </c>
      <c r="AQ210">
        <v>21.675240179999999</v>
      </c>
      <c r="AR210">
        <v>18.7436294</v>
      </c>
      <c r="AS210">
        <v>25.205035550000002</v>
      </c>
      <c r="AT210">
        <v>25.630783709999999</v>
      </c>
      <c r="AU210">
        <v>23.86353639</v>
      </c>
      <c r="AV210">
        <v>24.78936929</v>
      </c>
      <c r="AW210">
        <v>23.812445709999999</v>
      </c>
      <c r="AX210">
        <v>23.012684050000001</v>
      </c>
      <c r="AY210">
        <v>21.852054540000001</v>
      </c>
      <c r="AZ210">
        <v>18.37156075</v>
      </c>
      <c r="BA210">
        <v>16.263565610000001</v>
      </c>
      <c r="BB210">
        <v>17.371161990000001</v>
      </c>
      <c r="BC210">
        <v>16.80714764</v>
      </c>
      <c r="BD210">
        <v>23.22701035</v>
      </c>
      <c r="BE210">
        <v>22.085418180000001</v>
      </c>
      <c r="BF210">
        <v>17.63090218</v>
      </c>
      <c r="BG210">
        <v>14.627605150000001</v>
      </c>
      <c r="BH210">
        <v>16.986640779999998</v>
      </c>
    </row>
    <row r="211" spans="1:60">
      <c r="A211" t="s">
        <v>114</v>
      </c>
      <c r="B211" t="s">
        <v>539</v>
      </c>
      <c r="C211" t="s">
        <v>113</v>
      </c>
      <c r="D211" t="s">
        <v>547</v>
      </c>
      <c r="E211" t="s">
        <v>548</v>
      </c>
      <c r="AO211">
        <v>38.51535878</v>
      </c>
      <c r="AP211">
        <v>40.99048002</v>
      </c>
      <c r="AQ211">
        <v>39.04519492</v>
      </c>
      <c r="AR211">
        <v>43.719736390000001</v>
      </c>
      <c r="AS211">
        <v>44.730400840000001</v>
      </c>
      <c r="AT211">
        <v>46.464344160000003</v>
      </c>
      <c r="AU211">
        <v>46.808452870000004</v>
      </c>
      <c r="AV211">
        <v>48.177198500000003</v>
      </c>
      <c r="AW211">
        <v>49.304111849999998</v>
      </c>
      <c r="AX211">
        <v>49.816356800000001</v>
      </c>
      <c r="AY211">
        <v>53.024304090000001</v>
      </c>
      <c r="AZ211">
        <v>62.205679430000004</v>
      </c>
      <c r="BA211">
        <v>59.29901031</v>
      </c>
      <c r="BB211">
        <v>59.6581081</v>
      </c>
      <c r="BC211">
        <v>60.510267429999999</v>
      </c>
      <c r="BD211">
        <v>62.063435290000001</v>
      </c>
      <c r="BE211">
        <v>63.570227180000003</v>
      </c>
      <c r="BF211">
        <v>62.801103249999997</v>
      </c>
      <c r="BG211">
        <v>66.691979630000006</v>
      </c>
      <c r="BH211">
        <v>65.99590164</v>
      </c>
    </row>
    <row r="212" spans="1:60">
      <c r="A212" t="s">
        <v>112</v>
      </c>
      <c r="B212" t="s">
        <v>539</v>
      </c>
      <c r="C212" t="s">
        <v>111</v>
      </c>
      <c r="D212" t="s">
        <v>547</v>
      </c>
      <c r="E212" t="s">
        <v>548</v>
      </c>
      <c r="AO212">
        <v>85.97377951</v>
      </c>
      <c r="AP212">
        <v>85.923692930000001</v>
      </c>
      <c r="AQ212">
        <v>89.915583600000005</v>
      </c>
      <c r="AR212">
        <v>90.131214779999993</v>
      </c>
      <c r="AS212">
        <v>90.941412749999998</v>
      </c>
      <c r="AT212">
        <v>91.092934209999996</v>
      </c>
      <c r="AU212">
        <v>91.2276466</v>
      </c>
      <c r="AV212">
        <v>91.326356509999997</v>
      </c>
      <c r="AW212">
        <v>91.840087920000002</v>
      </c>
      <c r="AX212">
        <v>91.873146309999996</v>
      </c>
      <c r="AY212">
        <v>91.762886370000004</v>
      </c>
      <c r="AZ212">
        <v>91.48892927</v>
      </c>
      <c r="BA212">
        <v>91.492970290000002</v>
      </c>
      <c r="BB212">
        <v>91.65286193</v>
      </c>
      <c r="BC212">
        <v>91.991120530000003</v>
      </c>
      <c r="BD212">
        <v>92.636133400000006</v>
      </c>
      <c r="BE212">
        <v>93.094956929999995</v>
      </c>
      <c r="BF212">
        <v>93.395526050000001</v>
      </c>
      <c r="BG212">
        <v>93.503042469999997</v>
      </c>
      <c r="BH212">
        <v>93.587830179999997</v>
      </c>
    </row>
    <row r="213" spans="1:60">
      <c r="A213" t="s">
        <v>110</v>
      </c>
      <c r="B213" t="s">
        <v>539</v>
      </c>
      <c r="C213" t="s">
        <v>109</v>
      </c>
      <c r="D213" t="s">
        <v>547</v>
      </c>
      <c r="E213" t="s">
        <v>548</v>
      </c>
    </row>
    <row r="214" spans="1:60">
      <c r="A214" t="s">
        <v>108</v>
      </c>
      <c r="B214" t="s">
        <v>539</v>
      </c>
      <c r="C214" t="s">
        <v>107</v>
      </c>
      <c r="D214" t="s">
        <v>547</v>
      </c>
      <c r="E214" t="s">
        <v>548</v>
      </c>
      <c r="AO214">
        <v>65.594889660000007</v>
      </c>
      <c r="AP214">
        <v>65.601358570000002</v>
      </c>
      <c r="AQ214">
        <v>65.530083989999994</v>
      </c>
      <c r="AR214">
        <v>64.986120490000005</v>
      </c>
      <c r="AS214">
        <v>64.59611495</v>
      </c>
      <c r="AT214">
        <v>65.401312559999994</v>
      </c>
      <c r="AU214">
        <v>66.814537189999996</v>
      </c>
      <c r="AV214">
        <v>72.156518379999994</v>
      </c>
      <c r="AW214">
        <v>70.947167269999994</v>
      </c>
      <c r="AX214">
        <v>68.852109159999998</v>
      </c>
      <c r="AY214">
        <v>65.996309620000005</v>
      </c>
      <c r="AZ214">
        <v>63.001812749999999</v>
      </c>
      <c r="BA214">
        <v>61.374102030000003</v>
      </c>
      <c r="BB214">
        <v>61.984503349999997</v>
      </c>
      <c r="BC214">
        <v>61.862793400000001</v>
      </c>
      <c r="BD214">
        <v>61.870446090000002</v>
      </c>
      <c r="BE214">
        <v>62.11560429</v>
      </c>
      <c r="BF214">
        <v>61.163435530000001</v>
      </c>
      <c r="BG214">
        <v>59.159800160000003</v>
      </c>
      <c r="BH214">
        <v>61.882746590000004</v>
      </c>
    </row>
    <row r="215" spans="1:60">
      <c r="A215" t="s">
        <v>106</v>
      </c>
      <c r="B215" t="s">
        <v>536</v>
      </c>
      <c r="C215" t="s">
        <v>105</v>
      </c>
      <c r="D215" t="s">
        <v>547</v>
      </c>
      <c r="E215" t="s">
        <v>548</v>
      </c>
      <c r="AO215">
        <v>37.482931387269204</v>
      </c>
      <c r="AP215">
        <v>37.352380489749308</v>
      </c>
      <c r="AQ215">
        <v>37.51484580505722</v>
      </c>
      <c r="AR215">
        <v>36.541449260334815</v>
      </c>
      <c r="AS215">
        <v>38.266134990776564</v>
      </c>
      <c r="AT215">
        <v>39.709937439098134</v>
      </c>
      <c r="AU215">
        <v>40.213007015585809</v>
      </c>
      <c r="AV215">
        <v>39.714630355281571</v>
      </c>
      <c r="AW215">
        <v>38.4994211212639</v>
      </c>
      <c r="AX215">
        <v>40.629233083108439</v>
      </c>
      <c r="AY215">
        <v>41.486125524574902</v>
      </c>
      <c r="AZ215">
        <v>43.241010496031478</v>
      </c>
      <c r="BA215">
        <v>42.643341855544634</v>
      </c>
      <c r="BB215">
        <v>44.163258476837235</v>
      </c>
      <c r="BC215">
        <v>43.231483506933856</v>
      </c>
      <c r="BD215">
        <v>42.963273881344797</v>
      </c>
      <c r="BE215">
        <v>45.13099048983424</v>
      </c>
      <c r="BF215">
        <v>45.54993772677448</v>
      </c>
      <c r="BG215">
        <v>43.699636610737919</v>
      </c>
      <c r="BH215">
        <v>42.58942402970542</v>
      </c>
    </row>
    <row r="216" spans="1:60">
      <c r="A216" t="s">
        <v>104</v>
      </c>
      <c r="B216" t="s">
        <v>539</v>
      </c>
      <c r="C216" t="s">
        <v>103</v>
      </c>
      <c r="D216" t="s">
        <v>547</v>
      </c>
      <c r="E216" t="s">
        <v>548</v>
      </c>
      <c r="BF216">
        <v>33.061640349999998</v>
      </c>
      <c r="BG216">
        <v>35.193505430000002</v>
      </c>
      <c r="BH216">
        <v>41.51722504</v>
      </c>
    </row>
    <row r="217" spans="1:60">
      <c r="A217" t="s">
        <v>102</v>
      </c>
      <c r="B217" t="s">
        <v>536</v>
      </c>
      <c r="C217" t="s">
        <v>101</v>
      </c>
      <c r="D217" t="s">
        <v>547</v>
      </c>
      <c r="E217" t="s">
        <v>548</v>
      </c>
      <c r="AO217">
        <v>37.534339286560829</v>
      </c>
      <c r="AP217">
        <v>37.402876796819875</v>
      </c>
      <c r="AQ217">
        <v>37.572719761988523</v>
      </c>
      <c r="AR217">
        <v>36.596160690068949</v>
      </c>
      <c r="AS217">
        <v>38.334751433599493</v>
      </c>
      <c r="AT217">
        <v>39.765729159876379</v>
      </c>
      <c r="AU217">
        <v>40.272043770023096</v>
      </c>
      <c r="AV217">
        <v>39.781337059784939</v>
      </c>
      <c r="AW217">
        <v>38.554335280968864</v>
      </c>
      <c r="AX217">
        <v>40.676773084289323</v>
      </c>
      <c r="AY217">
        <v>41.528991351587656</v>
      </c>
      <c r="AZ217">
        <v>43.279865455813919</v>
      </c>
      <c r="BA217">
        <v>42.67350107278844</v>
      </c>
      <c r="BB217">
        <v>44.182288246304417</v>
      </c>
      <c r="BC217">
        <v>43.248086133077045</v>
      </c>
      <c r="BD217">
        <v>42.984491158418152</v>
      </c>
      <c r="BE217">
        <v>45.151675819937502</v>
      </c>
      <c r="BF217">
        <v>45.57496469139938</v>
      </c>
      <c r="BG217">
        <v>43.726542581279958</v>
      </c>
      <c r="BH217">
        <v>42.614390751352737</v>
      </c>
    </row>
    <row r="218" spans="1:60">
      <c r="A218" t="s">
        <v>100</v>
      </c>
      <c r="B218" t="s">
        <v>536</v>
      </c>
      <c r="C218" t="s">
        <v>99</v>
      </c>
      <c r="D218" t="s">
        <v>547</v>
      </c>
      <c r="E218" t="s">
        <v>548</v>
      </c>
      <c r="AO218">
        <v>62.477750670986389</v>
      </c>
      <c r="AP218">
        <v>62.822364626163761</v>
      </c>
      <c r="AQ218">
        <v>63.405927179893446</v>
      </c>
      <c r="AR218">
        <v>64.030054754823126</v>
      </c>
      <c r="AS218">
        <v>63.693123319485167</v>
      </c>
      <c r="AT218">
        <v>63.82006235034175</v>
      </c>
      <c r="AU218">
        <v>63.221011864494983</v>
      </c>
      <c r="AV218">
        <v>64.951470769878881</v>
      </c>
      <c r="AW218">
        <v>65.488094616476289</v>
      </c>
      <c r="AX218">
        <v>65.391399246657301</v>
      </c>
      <c r="AY218">
        <v>65.254913709664208</v>
      </c>
      <c r="AZ218">
        <v>65.297761390438438</v>
      </c>
      <c r="BA218">
        <v>66.098299867902952</v>
      </c>
      <c r="BB218">
        <v>65.590797211854891</v>
      </c>
      <c r="BC218">
        <v>65.536070786400288</v>
      </c>
      <c r="BD218">
        <v>66.519371791070569</v>
      </c>
      <c r="BE218">
        <v>66.423334895975259</v>
      </c>
      <c r="BF218">
        <v>68.073621061383534</v>
      </c>
      <c r="BG218">
        <v>68.720156022628487</v>
      </c>
      <c r="BH218">
        <v>68.571078116044262</v>
      </c>
    </row>
    <row r="219" spans="1:60">
      <c r="A219" t="s">
        <v>98</v>
      </c>
      <c r="B219" t="s">
        <v>539</v>
      </c>
      <c r="C219" t="s">
        <v>97</v>
      </c>
      <c r="D219" t="s">
        <v>547</v>
      </c>
      <c r="E219" t="s">
        <v>548</v>
      </c>
      <c r="AO219">
        <v>36.702554839999998</v>
      </c>
      <c r="AP219">
        <v>28.893810999999999</v>
      </c>
      <c r="AQ219">
        <v>35.330301380000002</v>
      </c>
      <c r="AR219">
        <v>39.543554069999999</v>
      </c>
      <c r="AS219">
        <v>45.421610569999999</v>
      </c>
      <c r="AT219">
        <v>43.16493509</v>
      </c>
      <c r="AU219">
        <v>36.895641150000003</v>
      </c>
      <c r="AV219">
        <v>37.665457600000003</v>
      </c>
      <c r="AW219">
        <v>54.313543510000002</v>
      </c>
      <c r="AX219">
        <v>51.71407413</v>
      </c>
      <c r="AY219">
        <v>52.733804970000001</v>
      </c>
      <c r="AZ219">
        <v>32.407651340000001</v>
      </c>
      <c r="BA219">
        <v>28.7400251</v>
      </c>
      <c r="BB219">
        <v>28.117950149999999</v>
      </c>
      <c r="BC219">
        <v>37.688926189999997</v>
      </c>
      <c r="BD219">
        <v>48.405710319999997</v>
      </c>
      <c r="BE219">
        <v>47.869335700000001</v>
      </c>
      <c r="BF219">
        <v>28.85234363</v>
      </c>
      <c r="BG219">
        <v>36.74560408</v>
      </c>
      <c r="BH219">
        <v>43.242585769999998</v>
      </c>
    </row>
    <row r="220" spans="1:60">
      <c r="A220" t="s">
        <v>96</v>
      </c>
      <c r="B220" t="s">
        <v>539</v>
      </c>
      <c r="C220" t="s">
        <v>95</v>
      </c>
      <c r="D220" t="s">
        <v>547</v>
      </c>
      <c r="E220" t="s">
        <v>548</v>
      </c>
      <c r="AO220">
        <v>64.166822550000006</v>
      </c>
      <c r="AP220">
        <v>42.432209280000002</v>
      </c>
      <c r="AQ220">
        <v>56.180780540000001</v>
      </c>
      <c r="AR220">
        <v>63.938671229999997</v>
      </c>
      <c r="AS220">
        <v>58.320098129999998</v>
      </c>
      <c r="AT220">
        <v>58.207082059999998</v>
      </c>
      <c r="AU220">
        <v>49.943672579999998</v>
      </c>
      <c r="AV220">
        <v>49.723756909999999</v>
      </c>
      <c r="AW220">
        <v>50.684931509999998</v>
      </c>
      <c r="AX220">
        <v>48.387096769999999</v>
      </c>
      <c r="AY220">
        <v>51.204819280000002</v>
      </c>
      <c r="AZ220">
        <v>51.112738919999998</v>
      </c>
      <c r="BA220">
        <v>50.258708689999999</v>
      </c>
      <c r="BB220">
        <v>45.754067579999997</v>
      </c>
      <c r="BC220">
        <v>52.096462850000002</v>
      </c>
      <c r="BD220">
        <v>50.478916920000003</v>
      </c>
      <c r="BE220">
        <v>49.262823470000001</v>
      </c>
      <c r="BF220">
        <v>52.830188679999999</v>
      </c>
      <c r="BG220">
        <v>53.691275169999997</v>
      </c>
      <c r="BH220">
        <v>51.703554339999997</v>
      </c>
    </row>
    <row r="221" spans="1:60">
      <c r="A221" t="s">
        <v>94</v>
      </c>
      <c r="B221" t="s">
        <v>539</v>
      </c>
      <c r="C221" t="s">
        <v>93</v>
      </c>
      <c r="D221" t="s">
        <v>547</v>
      </c>
      <c r="E221" t="s">
        <v>548</v>
      </c>
      <c r="AO221">
        <v>88.518796739999999</v>
      </c>
      <c r="AP221">
        <v>88.676889770000002</v>
      </c>
      <c r="AQ221">
        <v>91.677894159999994</v>
      </c>
      <c r="AR221">
        <v>91.585589970000001</v>
      </c>
      <c r="AS221">
        <v>89.643488689999998</v>
      </c>
      <c r="AT221">
        <v>89.385790950000001</v>
      </c>
      <c r="AU221">
        <v>89.285963229999993</v>
      </c>
      <c r="AV221">
        <v>89.064460699999998</v>
      </c>
      <c r="AW221">
        <v>88.319558529999995</v>
      </c>
      <c r="AX221">
        <v>73.772792319999994</v>
      </c>
      <c r="AY221">
        <v>74.395586559999998</v>
      </c>
      <c r="AZ221">
        <v>68.323814220000003</v>
      </c>
      <c r="BA221">
        <v>66.848553330000001</v>
      </c>
      <c r="BB221">
        <v>67.764824070000003</v>
      </c>
      <c r="BC221">
        <v>65.690976419999998</v>
      </c>
      <c r="BD221">
        <v>68.132467669999997</v>
      </c>
      <c r="BE221">
        <v>70.929501200000004</v>
      </c>
      <c r="BF221">
        <v>69.724582909999995</v>
      </c>
      <c r="BG221">
        <v>72.312808009999998</v>
      </c>
      <c r="BH221">
        <v>72.505149320000001</v>
      </c>
    </row>
    <row r="222" spans="1:60">
      <c r="A222" t="s">
        <v>92</v>
      </c>
      <c r="B222" t="s">
        <v>539</v>
      </c>
      <c r="C222" t="s">
        <v>91</v>
      </c>
      <c r="D222" t="s">
        <v>547</v>
      </c>
      <c r="E222" t="s">
        <v>548</v>
      </c>
      <c r="AO222">
        <v>77.69992877</v>
      </c>
      <c r="AP222">
        <v>76.178839519999997</v>
      </c>
      <c r="AQ222">
        <v>75.025345119999997</v>
      </c>
      <c r="AR222">
        <v>75.516998310000005</v>
      </c>
      <c r="AS222">
        <v>75.656179910000006</v>
      </c>
      <c r="AT222">
        <v>74.010297859999994</v>
      </c>
      <c r="AU222">
        <v>73.292232639999995</v>
      </c>
      <c r="AV222">
        <v>73.372878729999996</v>
      </c>
      <c r="AW222">
        <v>72.018785539999996</v>
      </c>
      <c r="AX222">
        <v>73.499511859999998</v>
      </c>
      <c r="AY222">
        <v>73.126576020000002</v>
      </c>
      <c r="AZ222">
        <v>72.73070061</v>
      </c>
      <c r="BA222">
        <v>72.325788840000001</v>
      </c>
      <c r="BB222">
        <v>74.315889279999993</v>
      </c>
      <c r="BC222">
        <v>73.833519550000005</v>
      </c>
      <c r="BD222">
        <v>74.196979339999999</v>
      </c>
      <c r="BE222">
        <v>73.520402840000003</v>
      </c>
      <c r="BF222">
        <v>72.634937149999999</v>
      </c>
      <c r="BG222">
        <v>71.75633363</v>
      </c>
      <c r="BH222">
        <v>71.733846249999999</v>
      </c>
    </row>
    <row r="223" spans="1:60">
      <c r="A223" t="s">
        <v>90</v>
      </c>
      <c r="B223" t="s">
        <v>539</v>
      </c>
      <c r="C223" t="s">
        <v>89</v>
      </c>
      <c r="D223" t="s">
        <v>547</v>
      </c>
      <c r="E223" t="s">
        <v>548</v>
      </c>
      <c r="AO223">
        <v>86.649746120000003</v>
      </c>
      <c r="AP223">
        <v>86.927954099999994</v>
      </c>
      <c r="AQ223">
        <v>85.820046070000004</v>
      </c>
      <c r="AR223">
        <v>85.793903900000004</v>
      </c>
      <c r="AS223">
        <v>85.726721569999995</v>
      </c>
      <c r="AT223">
        <v>84.890299659999997</v>
      </c>
      <c r="AU223">
        <v>81.136029379999997</v>
      </c>
      <c r="AV223">
        <v>81.424111539999998</v>
      </c>
      <c r="AW223">
        <v>82.006769989999995</v>
      </c>
      <c r="AX223">
        <v>81.37346119</v>
      </c>
      <c r="AY223">
        <v>81.158172840000006</v>
      </c>
      <c r="AZ223">
        <v>81.130063160000006</v>
      </c>
      <c r="BA223">
        <v>81.35703882</v>
      </c>
      <c r="BB223">
        <v>81.504940719999993</v>
      </c>
      <c r="BC223">
        <v>81.503030620000004</v>
      </c>
      <c r="BD223">
        <v>81.513370859999995</v>
      </c>
      <c r="BE223">
        <v>84.722757580000007</v>
      </c>
      <c r="BF223">
        <v>84.351637330000003</v>
      </c>
      <c r="BG223">
        <v>84.001373009999995</v>
      </c>
      <c r="BH223">
        <v>84.030419519999995</v>
      </c>
    </row>
    <row r="224" spans="1:60">
      <c r="A224" t="s">
        <v>88</v>
      </c>
      <c r="B224" t="s">
        <v>539</v>
      </c>
      <c r="C224" t="s">
        <v>87</v>
      </c>
      <c r="D224" t="s">
        <v>547</v>
      </c>
      <c r="E224" t="s">
        <v>548</v>
      </c>
      <c r="AO224">
        <v>57.095683270000002</v>
      </c>
      <c r="AP224">
        <v>56.592868920000001</v>
      </c>
      <c r="AQ224">
        <v>54.94804654</v>
      </c>
      <c r="AR224">
        <v>52.291666669999998</v>
      </c>
      <c r="AS224">
        <v>56.349206350000003</v>
      </c>
      <c r="AT224">
        <v>56.294964030000003</v>
      </c>
      <c r="AU224">
        <v>57.364620690000002</v>
      </c>
      <c r="AV224">
        <v>59.167259649999998</v>
      </c>
      <c r="AW224">
        <v>65.17841937</v>
      </c>
      <c r="AX224">
        <v>63.26691701</v>
      </c>
      <c r="AY224">
        <v>67.549208530000001</v>
      </c>
      <c r="AZ224">
        <v>66.917238589999997</v>
      </c>
      <c r="BA224">
        <v>68.335708640000007</v>
      </c>
      <c r="BB224">
        <v>69.560376090000005</v>
      </c>
      <c r="BC224">
        <v>68.157261919999996</v>
      </c>
      <c r="BD224">
        <v>70.42855745</v>
      </c>
      <c r="BE224">
        <v>69.324541539999998</v>
      </c>
      <c r="BF224">
        <v>71.879200819999994</v>
      </c>
      <c r="BG224">
        <v>76.352235719999996</v>
      </c>
      <c r="BH224">
        <v>75.712875819999994</v>
      </c>
    </row>
    <row r="225" spans="1:60">
      <c r="A225" t="s">
        <v>86</v>
      </c>
      <c r="B225" t="s">
        <v>539</v>
      </c>
      <c r="C225" t="s">
        <v>85</v>
      </c>
      <c r="D225" t="s">
        <v>547</v>
      </c>
      <c r="E225" t="s">
        <v>548</v>
      </c>
    </row>
    <row r="226" spans="1:60">
      <c r="A226" t="s">
        <v>84</v>
      </c>
      <c r="B226" t="s">
        <v>539</v>
      </c>
      <c r="C226" t="s">
        <v>83</v>
      </c>
      <c r="D226" t="s">
        <v>547</v>
      </c>
      <c r="E226" t="s">
        <v>548</v>
      </c>
      <c r="AO226">
        <v>84.968441179999999</v>
      </c>
      <c r="AP226">
        <v>87.778031780000006</v>
      </c>
      <c r="AQ226">
        <v>86.509507380000002</v>
      </c>
      <c r="AR226">
        <v>84.644491909999999</v>
      </c>
      <c r="AS226">
        <v>85.451793379999998</v>
      </c>
      <c r="AT226">
        <v>81.988436579999998</v>
      </c>
      <c r="AU226">
        <v>84.389523659999995</v>
      </c>
      <c r="AV226">
        <v>86.399769699999993</v>
      </c>
      <c r="AW226">
        <v>89.261945519999998</v>
      </c>
      <c r="AX226">
        <v>91.355315950000005</v>
      </c>
      <c r="AY226">
        <v>92.643746460000003</v>
      </c>
      <c r="AZ226">
        <v>92.734748069999995</v>
      </c>
      <c r="BA226">
        <v>92.704259219999997</v>
      </c>
      <c r="BB226">
        <v>91.214412089999996</v>
      </c>
      <c r="BC226">
        <v>91.546330710000007</v>
      </c>
      <c r="BD226">
        <v>89.28371147</v>
      </c>
      <c r="BE226">
        <v>94.567417640000002</v>
      </c>
      <c r="BF226">
        <v>93.011772669999999</v>
      </c>
      <c r="BG226">
        <v>93.215289330000004</v>
      </c>
      <c r="BH226">
        <v>92.208058589999993</v>
      </c>
    </row>
    <row r="227" spans="1:60">
      <c r="A227" t="s">
        <v>82</v>
      </c>
      <c r="B227" t="s">
        <v>539</v>
      </c>
      <c r="C227" t="s">
        <v>81</v>
      </c>
      <c r="D227" t="s">
        <v>547</v>
      </c>
      <c r="E227" t="s">
        <v>548</v>
      </c>
      <c r="AO227">
        <v>39.682539679999998</v>
      </c>
      <c r="AP227">
        <v>35.526315789999998</v>
      </c>
      <c r="AQ227">
        <v>35.443037969999999</v>
      </c>
      <c r="AR227">
        <v>38.271604940000003</v>
      </c>
      <c r="AS227">
        <v>38.372093020000001</v>
      </c>
      <c r="AT227">
        <v>40.449438200000003</v>
      </c>
      <c r="AU227">
        <v>44.21052632</v>
      </c>
      <c r="AV227">
        <v>45.771567679999997</v>
      </c>
      <c r="AW227">
        <v>48.246747339999999</v>
      </c>
      <c r="AX227">
        <v>47.970531729999998</v>
      </c>
      <c r="AY227">
        <v>50.504062089999998</v>
      </c>
      <c r="AZ227">
        <v>48.53786959</v>
      </c>
      <c r="BA227">
        <v>48.078752559999998</v>
      </c>
      <c r="BB227">
        <v>46.987985219999999</v>
      </c>
      <c r="BC227">
        <v>46</v>
      </c>
      <c r="BD227">
        <v>46</v>
      </c>
      <c r="BE227">
        <v>46.624796959999998</v>
      </c>
      <c r="BF227">
        <v>46.308721849999998</v>
      </c>
      <c r="BG227">
        <v>46.309768079999998</v>
      </c>
      <c r="BH227">
        <v>46.309768079999998</v>
      </c>
    </row>
    <row r="228" spans="1:60">
      <c r="A228" t="s">
        <v>80</v>
      </c>
      <c r="B228" t="s">
        <v>539</v>
      </c>
      <c r="C228" t="s">
        <v>79</v>
      </c>
      <c r="D228" t="s">
        <v>547</v>
      </c>
      <c r="E228" t="s">
        <v>548</v>
      </c>
    </row>
    <row r="229" spans="1:60">
      <c r="A229" t="s">
        <v>78</v>
      </c>
      <c r="B229" t="s">
        <v>539</v>
      </c>
      <c r="C229" t="s">
        <v>77</v>
      </c>
      <c r="D229" t="s">
        <v>547</v>
      </c>
      <c r="E229" t="s">
        <v>548</v>
      </c>
      <c r="AO229">
        <v>34.76658012</v>
      </c>
      <c r="AP229">
        <v>36.24385453</v>
      </c>
      <c r="AQ229">
        <v>35.335520330000001</v>
      </c>
      <c r="AR229">
        <v>30.664267769999999</v>
      </c>
      <c r="AS229">
        <v>33.91892953</v>
      </c>
      <c r="AT229">
        <v>42.49852284</v>
      </c>
      <c r="AU229">
        <v>39.376010049999998</v>
      </c>
      <c r="AV229">
        <v>32.305603079999997</v>
      </c>
      <c r="AW229">
        <v>41.313235689999999</v>
      </c>
      <c r="AX229">
        <v>40.2000989</v>
      </c>
      <c r="AY229">
        <v>39.843284570000002</v>
      </c>
      <c r="AZ229">
        <v>33.98754246</v>
      </c>
      <c r="BA229">
        <v>37.363704939999998</v>
      </c>
      <c r="BB229">
        <v>34.171600079999997</v>
      </c>
      <c r="BC229">
        <v>37.242384059999999</v>
      </c>
      <c r="BD229">
        <v>40.190852810000003</v>
      </c>
      <c r="BE229">
        <v>48.438124510000002</v>
      </c>
      <c r="BF229">
        <v>47.39277019</v>
      </c>
      <c r="BG229">
        <v>51.930248550000002</v>
      </c>
      <c r="BH229">
        <v>54.649553109999999</v>
      </c>
    </row>
    <row r="230" spans="1:60">
      <c r="A230" t="s">
        <v>76</v>
      </c>
      <c r="B230" t="s">
        <v>536</v>
      </c>
      <c r="C230" t="s">
        <v>75</v>
      </c>
      <c r="D230" t="s">
        <v>547</v>
      </c>
      <c r="E230" t="s">
        <v>548</v>
      </c>
      <c r="AO230">
        <v>48.079297407760279</v>
      </c>
      <c r="AP230">
        <v>45.935698516135176</v>
      </c>
      <c r="AQ230">
        <v>44.999259320170459</v>
      </c>
      <c r="AR230">
        <v>43.040214185900638</v>
      </c>
      <c r="AS230">
        <v>42.211100510238396</v>
      </c>
      <c r="AT230">
        <v>40.26848812173364</v>
      </c>
      <c r="AU230">
        <v>38.289868437049755</v>
      </c>
      <c r="AV230">
        <v>38.5275906356325</v>
      </c>
      <c r="AW230">
        <v>39.07731544839838</v>
      </c>
      <c r="AX230">
        <v>40.170091788190504</v>
      </c>
      <c r="AY230">
        <v>39.637433486174572</v>
      </c>
      <c r="AZ230">
        <v>41.902512668231687</v>
      </c>
      <c r="BA230">
        <v>47.32088139308842</v>
      </c>
      <c r="BB230">
        <v>49.652273906531263</v>
      </c>
      <c r="BC230">
        <v>51.885690643718171</v>
      </c>
      <c r="BD230">
        <v>53.425184223799796</v>
      </c>
      <c r="BE230">
        <v>54.758101694084111</v>
      </c>
      <c r="BF230">
        <v>55.116874295200027</v>
      </c>
      <c r="BG230">
        <v>55.025314182642816</v>
      </c>
      <c r="BH230">
        <v>55.108587189015068</v>
      </c>
    </row>
    <row r="231" spans="1:60">
      <c r="A231" t="s">
        <v>74</v>
      </c>
      <c r="B231" t="s">
        <v>536</v>
      </c>
      <c r="C231" t="s">
        <v>73</v>
      </c>
      <c r="D231" t="s">
        <v>547</v>
      </c>
      <c r="E231" t="s">
        <v>548</v>
      </c>
      <c r="AO231">
        <v>71.699594330501725</v>
      </c>
      <c r="AP231">
        <v>70.244859342806421</v>
      </c>
      <c r="AQ231">
        <v>69.706438570565297</v>
      </c>
      <c r="AR231">
        <v>65.891376058072382</v>
      </c>
      <c r="AS231">
        <v>63.967342104362054</v>
      </c>
      <c r="AT231">
        <v>63.460132782057329</v>
      </c>
      <c r="AU231">
        <v>64.49678325300664</v>
      </c>
      <c r="AV231">
        <v>65.028895098029423</v>
      </c>
      <c r="AW231">
        <v>65.516182906110785</v>
      </c>
      <c r="AX231">
        <v>64.646450774481963</v>
      </c>
      <c r="AY231">
        <v>65.138927730280358</v>
      </c>
      <c r="AZ231">
        <v>65.491595587676002</v>
      </c>
      <c r="BA231">
        <v>65.974882796605939</v>
      </c>
      <c r="BB231">
        <v>63.562546906156918</v>
      </c>
      <c r="BC231">
        <v>64.165228447647848</v>
      </c>
      <c r="BD231">
        <v>62.806195457907592</v>
      </c>
      <c r="BE231">
        <v>61.64084977350231</v>
      </c>
      <c r="BF231">
        <v>61.48442788201816</v>
      </c>
      <c r="BG231">
        <v>59.73988741110135</v>
      </c>
      <c r="BH231">
        <v>60.227099115537349</v>
      </c>
    </row>
    <row r="232" spans="1:60">
      <c r="A232" t="s">
        <v>72</v>
      </c>
      <c r="B232" t="s">
        <v>539</v>
      </c>
      <c r="C232" t="s">
        <v>71</v>
      </c>
      <c r="D232" t="s">
        <v>547</v>
      </c>
      <c r="E232" t="s">
        <v>548</v>
      </c>
      <c r="AO232">
        <v>37.957737659999999</v>
      </c>
      <c r="AP232">
        <v>36.842567750000001</v>
      </c>
      <c r="AQ232">
        <v>32.594127640000004</v>
      </c>
      <c r="AR232">
        <v>38.885600519999997</v>
      </c>
      <c r="AS232">
        <v>35.467883239999999</v>
      </c>
      <c r="AT232">
        <v>32.694046790000002</v>
      </c>
      <c r="AU232">
        <v>29.217761299999999</v>
      </c>
      <c r="AV232">
        <v>22.279318100000001</v>
      </c>
      <c r="AW232">
        <v>28.84690311</v>
      </c>
      <c r="AX232">
        <v>33.279441810000002</v>
      </c>
      <c r="AY232">
        <v>36.707779430000002</v>
      </c>
      <c r="AZ232">
        <v>40.639322819999997</v>
      </c>
      <c r="BA232">
        <v>38.895657679999999</v>
      </c>
      <c r="BB232">
        <v>42.15885368</v>
      </c>
      <c r="BC232">
        <v>49.395114</v>
      </c>
      <c r="BD232">
        <v>36.115511400000003</v>
      </c>
      <c r="BE232">
        <v>31.776758130000001</v>
      </c>
      <c r="BF232">
        <v>38.113124820000003</v>
      </c>
      <c r="BG232">
        <v>41.965147549999998</v>
      </c>
      <c r="BH232">
        <v>38.448037370000002</v>
      </c>
    </row>
    <row r="233" spans="1:60">
      <c r="A233" t="s">
        <v>70</v>
      </c>
      <c r="B233" t="s">
        <v>539</v>
      </c>
      <c r="C233" t="s">
        <v>69</v>
      </c>
      <c r="D233" t="s">
        <v>547</v>
      </c>
      <c r="E233" t="s">
        <v>548</v>
      </c>
      <c r="AO233">
        <v>47.008552905528397</v>
      </c>
      <c r="AP233">
        <v>47.179535565181197</v>
      </c>
      <c r="AQ233">
        <v>53.9450300380717</v>
      </c>
      <c r="AR233">
        <v>54.8218941811758</v>
      </c>
      <c r="AS233">
        <v>54.885250739064297</v>
      </c>
      <c r="AT233">
        <v>56.145957670090297</v>
      </c>
      <c r="AU233">
        <v>56.383254613747198</v>
      </c>
      <c r="AV233">
        <v>63.517426870057498</v>
      </c>
      <c r="AW233">
        <v>63.791884676389301</v>
      </c>
      <c r="AX233">
        <v>64.9128385419545</v>
      </c>
      <c r="AY233">
        <v>64.393340450725503</v>
      </c>
      <c r="AZ233">
        <v>72.701991817997495</v>
      </c>
      <c r="BA233">
        <v>76.327523251631604</v>
      </c>
      <c r="BB233">
        <v>75.886834488371704</v>
      </c>
      <c r="BC233">
        <v>74.206117022564101</v>
      </c>
      <c r="BD233">
        <v>74.594079532427898</v>
      </c>
      <c r="BE233">
        <v>77.700873586901594</v>
      </c>
      <c r="BF233">
        <v>77.900972703521404</v>
      </c>
      <c r="BG233">
        <v>77.296321924858205</v>
      </c>
      <c r="BH233">
        <v>77.833507219229304</v>
      </c>
    </row>
    <row r="234" spans="1:60">
      <c r="A234" t="s">
        <v>68</v>
      </c>
      <c r="B234" t="s">
        <v>539</v>
      </c>
      <c r="C234" t="s">
        <v>67</v>
      </c>
      <c r="D234" t="s">
        <v>547</v>
      </c>
      <c r="E234" t="s">
        <v>548</v>
      </c>
      <c r="AO234">
        <v>42.056074770000002</v>
      </c>
      <c r="AP234">
        <v>41.771094400000003</v>
      </c>
      <c r="AQ234">
        <v>44.069236490000002</v>
      </c>
      <c r="AR234">
        <v>32.067973139999999</v>
      </c>
      <c r="AS234">
        <v>26.843822360000001</v>
      </c>
      <c r="AT234">
        <v>20.393844739999999</v>
      </c>
      <c r="AU234">
        <v>20.711215459999998</v>
      </c>
      <c r="AV234">
        <v>20.236872569999999</v>
      </c>
      <c r="AW234">
        <v>20.40810596</v>
      </c>
      <c r="AX234">
        <v>18.605340999999999</v>
      </c>
      <c r="AY234">
        <v>19.4301022</v>
      </c>
      <c r="AZ234">
        <v>19.800688449999999</v>
      </c>
      <c r="BA234">
        <v>22.15892492</v>
      </c>
      <c r="BB234">
        <v>24.562645360000001</v>
      </c>
      <c r="BC234">
        <v>24.94071469</v>
      </c>
      <c r="BD234">
        <v>26.389819159999998</v>
      </c>
      <c r="BE234">
        <v>28.5881045</v>
      </c>
      <c r="BF234">
        <v>29.374864809999998</v>
      </c>
      <c r="BG234">
        <v>30.624025329999998</v>
      </c>
      <c r="BH234">
        <v>28.830089399999999</v>
      </c>
    </row>
    <row r="235" spans="1:60">
      <c r="A235" t="s">
        <v>66</v>
      </c>
      <c r="B235" t="s">
        <v>539</v>
      </c>
      <c r="C235" t="s">
        <v>65</v>
      </c>
      <c r="D235" t="s">
        <v>547</v>
      </c>
      <c r="E235" t="s">
        <v>548</v>
      </c>
      <c r="AO235">
        <v>60.503351889999998</v>
      </c>
      <c r="AP235">
        <v>72.169617130000006</v>
      </c>
      <c r="AQ235">
        <v>70.145190560000003</v>
      </c>
      <c r="AR235">
        <v>69.602272729999996</v>
      </c>
      <c r="AS235">
        <v>61.464354530000001</v>
      </c>
      <c r="AT235">
        <v>81.544439049999994</v>
      </c>
      <c r="AU235">
        <v>72.779369630000005</v>
      </c>
      <c r="AV235">
        <v>72.847682120000002</v>
      </c>
      <c r="AW235">
        <v>70.292704240000006</v>
      </c>
      <c r="AX235">
        <v>60.033585219999999</v>
      </c>
      <c r="AY235">
        <v>57.575757580000001</v>
      </c>
      <c r="AZ235">
        <v>53.243536149999997</v>
      </c>
      <c r="BA235">
        <v>64.310226490000005</v>
      </c>
      <c r="BB235">
        <v>49.181016380000003</v>
      </c>
      <c r="BC235">
        <v>61.810165499999997</v>
      </c>
      <c r="BD235">
        <v>61.574786379999999</v>
      </c>
      <c r="BE235">
        <v>64.011238180000007</v>
      </c>
      <c r="BF235">
        <v>64.906076569999996</v>
      </c>
      <c r="BG235">
        <v>67.242362400000005</v>
      </c>
      <c r="BH235">
        <v>65.228767169999998</v>
      </c>
    </row>
    <row r="236" spans="1:60">
      <c r="A236" t="s">
        <v>64</v>
      </c>
      <c r="B236" t="s">
        <v>536</v>
      </c>
      <c r="C236" t="s">
        <v>63</v>
      </c>
      <c r="D236" t="s">
        <v>547</v>
      </c>
      <c r="E236" t="s">
        <v>548</v>
      </c>
      <c r="AO236">
        <v>46.885723711631428</v>
      </c>
      <c r="AP236">
        <v>45.670334365919445</v>
      </c>
      <c r="AQ236">
        <v>47.012376954846367</v>
      </c>
      <c r="AR236">
        <v>47.560927235586313</v>
      </c>
      <c r="AS236">
        <v>49.136510258492528</v>
      </c>
      <c r="AT236">
        <v>47.62999992207132</v>
      </c>
      <c r="AU236">
        <v>47.868352434387091</v>
      </c>
      <c r="AV236">
        <v>47.666987300452142</v>
      </c>
      <c r="AW236">
        <v>45.96620609788858</v>
      </c>
      <c r="AX236">
        <v>47.512039864070239</v>
      </c>
      <c r="AY236">
        <v>45.370299255546882</v>
      </c>
      <c r="AZ236">
        <v>45.808659177155832</v>
      </c>
      <c r="BA236">
        <v>46.253190515995854</v>
      </c>
      <c r="BB236">
        <v>47.359232980751017</v>
      </c>
      <c r="BC236">
        <v>49.441435948287456</v>
      </c>
      <c r="BD236">
        <v>49.915176563287936</v>
      </c>
      <c r="BE236">
        <v>50.256037832050289</v>
      </c>
      <c r="BF236">
        <v>49.542307256962523</v>
      </c>
      <c r="BG236">
        <v>50.066046286392336</v>
      </c>
      <c r="BH236">
        <v>50.235133721460677</v>
      </c>
    </row>
    <row r="237" spans="1:60">
      <c r="A237" t="s">
        <v>62</v>
      </c>
      <c r="B237" t="s">
        <v>539</v>
      </c>
      <c r="C237" t="s">
        <v>61</v>
      </c>
      <c r="D237" t="s">
        <v>547</v>
      </c>
      <c r="E237" t="s">
        <v>548</v>
      </c>
      <c r="AT237">
        <v>37.483201610000002</v>
      </c>
      <c r="AU237">
        <v>32.63593229</v>
      </c>
      <c r="AV237">
        <v>32.734629810000001</v>
      </c>
      <c r="AW237">
        <v>54.180064309999999</v>
      </c>
      <c r="AX237">
        <v>54.449894880000002</v>
      </c>
      <c r="AY237">
        <v>57.368421050000002</v>
      </c>
      <c r="AZ237">
        <v>67.479674799999998</v>
      </c>
      <c r="BA237">
        <v>48.364885710000003</v>
      </c>
      <c r="BB237">
        <v>84.049619579999998</v>
      </c>
      <c r="BC237">
        <v>85.917208110000004</v>
      </c>
      <c r="BD237">
        <v>88.612273029999997</v>
      </c>
      <c r="BE237">
        <v>89.339319990000007</v>
      </c>
      <c r="BF237">
        <v>90.858972080000001</v>
      </c>
      <c r="BG237">
        <v>91.075533129999997</v>
      </c>
      <c r="BH237">
        <v>90.397069459999997</v>
      </c>
    </row>
    <row r="238" spans="1:60">
      <c r="A238" t="s">
        <v>60</v>
      </c>
      <c r="B238" t="s">
        <v>536</v>
      </c>
      <c r="C238" t="s">
        <v>59</v>
      </c>
      <c r="D238" t="s">
        <v>547</v>
      </c>
      <c r="E238" t="s">
        <v>548</v>
      </c>
      <c r="AO238">
        <v>46.305992184709673</v>
      </c>
      <c r="AP238">
        <v>47.067699546554877</v>
      </c>
      <c r="AQ238">
        <v>46.310277591227631</v>
      </c>
      <c r="AR238">
        <v>45.592846490738346</v>
      </c>
      <c r="AS238">
        <v>42.804928475160835</v>
      </c>
      <c r="AT238">
        <v>43.210822599273484</v>
      </c>
      <c r="AU238">
        <v>45.189091741381063</v>
      </c>
      <c r="AV238">
        <v>44.767464004703271</v>
      </c>
      <c r="AW238">
        <v>45.819894973732609</v>
      </c>
      <c r="AX238">
        <v>45.260928100790139</v>
      </c>
      <c r="AY238">
        <v>45.065185840482762</v>
      </c>
      <c r="AZ238">
        <v>47.377466272859515</v>
      </c>
      <c r="BA238">
        <v>47.603084273359428</v>
      </c>
      <c r="BB238">
        <v>48.107791740194855</v>
      </c>
      <c r="BC238">
        <v>47.16037339466925</v>
      </c>
      <c r="BD238">
        <v>44.254292700892677</v>
      </c>
      <c r="BE238">
        <v>44.883811005426331</v>
      </c>
      <c r="BF238">
        <v>47.822929508796349</v>
      </c>
      <c r="BG238">
        <v>49.855862225527559</v>
      </c>
      <c r="BH238">
        <v>49.504841340462924</v>
      </c>
    </row>
    <row r="239" spans="1:60">
      <c r="A239" t="s">
        <v>58</v>
      </c>
      <c r="B239" t="s">
        <v>539</v>
      </c>
      <c r="C239" t="s">
        <v>57</v>
      </c>
      <c r="D239" t="s">
        <v>547</v>
      </c>
      <c r="E239" t="s">
        <v>548</v>
      </c>
      <c r="AO239">
        <v>64.657137980000002</v>
      </c>
      <c r="AP239">
        <v>66.359365749999995</v>
      </c>
      <c r="AQ239">
        <v>67.878117810000006</v>
      </c>
      <c r="AR239">
        <v>67.960053939999995</v>
      </c>
      <c r="AS239">
        <v>73.167010779999998</v>
      </c>
      <c r="AT239">
        <v>70.466129120000005</v>
      </c>
      <c r="AU239">
        <v>75.708064579999999</v>
      </c>
      <c r="AV239">
        <v>75.708064579999999</v>
      </c>
      <c r="AW239">
        <v>83.167968490000007</v>
      </c>
      <c r="AX239">
        <v>83.167968490000007</v>
      </c>
      <c r="AY239">
        <v>87.071751160000005</v>
      </c>
      <c r="AZ239">
        <v>87.035908649999996</v>
      </c>
      <c r="BA239">
        <v>81.868362399999995</v>
      </c>
      <c r="BB239">
        <v>81.613065789999993</v>
      </c>
      <c r="BC239">
        <v>79.364320939999999</v>
      </c>
      <c r="BD239">
        <v>80.428065579999995</v>
      </c>
      <c r="BE239">
        <v>79.389541159999993</v>
      </c>
      <c r="BF239">
        <v>80.704396389999999</v>
      </c>
      <c r="BG239">
        <v>81.369816259999993</v>
      </c>
      <c r="BH239">
        <v>82.400771509999998</v>
      </c>
    </row>
    <row r="240" spans="1:60">
      <c r="A240" t="s">
        <v>56</v>
      </c>
      <c r="B240" t="s">
        <v>536</v>
      </c>
      <c r="C240" t="s">
        <v>55</v>
      </c>
      <c r="D240" t="s">
        <v>547</v>
      </c>
      <c r="E240" t="s">
        <v>548</v>
      </c>
      <c r="AO240">
        <v>27.438138891960111</v>
      </c>
      <c r="AP240">
        <v>27.250217155784895</v>
      </c>
      <c r="AQ240">
        <v>26.700189244077169</v>
      </c>
      <c r="AR240">
        <v>26.923979131529144</v>
      </c>
      <c r="AS240">
        <v>28.538270214399045</v>
      </c>
      <c r="AT240">
        <v>27.112631542525644</v>
      </c>
      <c r="AU240">
        <v>25.324974261110391</v>
      </c>
      <c r="AV240">
        <v>25.196496936190321</v>
      </c>
      <c r="AW240">
        <v>24.249650294716869</v>
      </c>
      <c r="AX240">
        <v>25.647513860804555</v>
      </c>
      <c r="AY240">
        <v>27.067662135808138</v>
      </c>
      <c r="AZ240">
        <v>26.939376836576329</v>
      </c>
      <c r="BA240">
        <v>26.701090519020404</v>
      </c>
      <c r="BB240">
        <v>27.632293872459371</v>
      </c>
      <c r="BC240">
        <v>28.850717838668906</v>
      </c>
      <c r="BD240">
        <v>28.475649047992352</v>
      </c>
      <c r="BE240">
        <v>28.294981690212357</v>
      </c>
      <c r="BF240">
        <v>28.43234948002916</v>
      </c>
      <c r="BG240">
        <v>29.911376907282889</v>
      </c>
      <c r="BH240">
        <v>31.230811565702492</v>
      </c>
    </row>
    <row r="241" spans="1:60">
      <c r="A241" t="s">
        <v>54</v>
      </c>
      <c r="B241" t="s">
        <v>536</v>
      </c>
      <c r="C241" t="s">
        <v>53</v>
      </c>
      <c r="D241" t="s">
        <v>547</v>
      </c>
      <c r="E241" t="s">
        <v>548</v>
      </c>
      <c r="AO241">
        <v>37.534339286560829</v>
      </c>
      <c r="AP241">
        <v>37.402876796819875</v>
      </c>
      <c r="AQ241">
        <v>37.572719761988516</v>
      </c>
      <c r="AR241">
        <v>36.596160690068935</v>
      </c>
      <c r="AS241">
        <v>38.3347514335995</v>
      </c>
      <c r="AT241">
        <v>39.765729159876386</v>
      </c>
      <c r="AU241">
        <v>40.27204377002311</v>
      </c>
      <c r="AV241">
        <v>39.781337059784931</v>
      </c>
      <c r="AW241">
        <v>38.554335280968857</v>
      </c>
      <c r="AX241">
        <v>40.676773084289316</v>
      </c>
      <c r="AY241">
        <v>41.528991351587656</v>
      </c>
      <c r="AZ241">
        <v>43.279865455813905</v>
      </c>
      <c r="BA241">
        <v>42.673501072788433</v>
      </c>
      <c r="BB241">
        <v>44.182288246304424</v>
      </c>
      <c r="BC241">
        <v>43.248086133077052</v>
      </c>
      <c r="BD241">
        <v>42.984491158418145</v>
      </c>
      <c r="BE241">
        <v>45.151675819937523</v>
      </c>
      <c r="BF241">
        <v>45.574964691399387</v>
      </c>
      <c r="BG241">
        <v>43.726542581279965</v>
      </c>
      <c r="BH241">
        <v>42.61439075135273</v>
      </c>
    </row>
    <row r="242" spans="1:60">
      <c r="A242" t="s">
        <v>52</v>
      </c>
      <c r="B242" t="s">
        <v>539</v>
      </c>
      <c r="C242" t="s">
        <v>51</v>
      </c>
      <c r="D242" t="s">
        <v>547</v>
      </c>
      <c r="E242" t="s">
        <v>548</v>
      </c>
      <c r="AO242">
        <v>51.749896890000002</v>
      </c>
      <c r="AP242">
        <v>50.433799499999999</v>
      </c>
      <c r="AQ242">
        <v>51.216547869999999</v>
      </c>
      <c r="AR242">
        <v>46.718426350000001</v>
      </c>
      <c r="AS242">
        <v>49.813981380000001</v>
      </c>
      <c r="AT242">
        <v>46.924190760000002</v>
      </c>
      <c r="AU242">
        <v>50.632388200000001</v>
      </c>
      <c r="AV242">
        <v>52.96459548</v>
      </c>
      <c r="AW242">
        <v>50.725437190000001</v>
      </c>
      <c r="AX242">
        <v>49.76415094</v>
      </c>
      <c r="AY242">
        <v>49.751684410000003</v>
      </c>
      <c r="AZ242">
        <v>49.71263038</v>
      </c>
      <c r="BA242">
        <v>49.248123560000003</v>
      </c>
      <c r="BB242">
        <v>49.212460919999998</v>
      </c>
      <c r="BC242">
        <v>50.70121382</v>
      </c>
      <c r="BD242">
        <v>57.108072100000001</v>
      </c>
      <c r="BE242">
        <v>53.005281150000002</v>
      </c>
      <c r="BF242">
        <v>50.067753029999999</v>
      </c>
      <c r="BG242">
        <v>52.553349609999998</v>
      </c>
      <c r="BH242">
        <v>53.506188020000003</v>
      </c>
    </row>
    <row r="243" spans="1:60">
      <c r="A243" t="s">
        <v>50</v>
      </c>
      <c r="B243" t="s">
        <v>539</v>
      </c>
      <c r="C243" t="s">
        <v>49</v>
      </c>
      <c r="D243" t="s">
        <v>547</v>
      </c>
      <c r="E243" t="s">
        <v>548</v>
      </c>
      <c r="AO243">
        <v>49.399569460000002</v>
      </c>
      <c r="AP243">
        <v>55.007909060000003</v>
      </c>
      <c r="AQ243">
        <v>52.543598160000002</v>
      </c>
      <c r="AR243">
        <v>54.08069192</v>
      </c>
      <c r="AS243">
        <v>53.430422970000002</v>
      </c>
      <c r="AT243">
        <v>54.88624695</v>
      </c>
      <c r="AU243">
        <v>53.573916369999999</v>
      </c>
      <c r="AV243">
        <v>52.664767310000002</v>
      </c>
      <c r="AW243">
        <v>52.88393499</v>
      </c>
      <c r="AX243">
        <v>51.795313559999997</v>
      </c>
      <c r="AY243">
        <v>51.482333240000003</v>
      </c>
      <c r="AZ243">
        <v>52.354460250000002</v>
      </c>
      <c r="BA243">
        <v>52.329647870000002</v>
      </c>
      <c r="BB243">
        <v>54.04335734</v>
      </c>
      <c r="BC243">
        <v>56.716563270000002</v>
      </c>
      <c r="BD243">
        <v>58.518386919999998</v>
      </c>
      <c r="BE243">
        <v>58.245044790000001</v>
      </c>
      <c r="BF243">
        <v>57.919536129999997</v>
      </c>
      <c r="BG243">
        <v>58.221864949999997</v>
      </c>
      <c r="BH243">
        <v>56.666147840000001</v>
      </c>
    </row>
    <row r="244" spans="1:60">
      <c r="A244" t="s">
        <v>6</v>
      </c>
      <c r="B244" t="s">
        <v>539</v>
      </c>
      <c r="C244" t="s">
        <v>48</v>
      </c>
      <c r="D244" t="s">
        <v>547</v>
      </c>
      <c r="E244" t="s">
        <v>548</v>
      </c>
      <c r="AO244">
        <v>70.317278290000004</v>
      </c>
      <c r="AP244">
        <v>69.155359680000004</v>
      </c>
      <c r="AQ244">
        <v>71.612398630000001</v>
      </c>
      <c r="AR244">
        <v>71.927411390000003</v>
      </c>
      <c r="AS244">
        <v>61.129010899999997</v>
      </c>
      <c r="AT244">
        <v>62.926836960000003</v>
      </c>
      <c r="AU244">
        <v>68.070345270000004</v>
      </c>
      <c r="AV244">
        <v>70.682859269999994</v>
      </c>
      <c r="AW244">
        <v>71.922237319999994</v>
      </c>
      <c r="AX244">
        <v>71.246793909999994</v>
      </c>
      <c r="AY244">
        <v>67.838456969999996</v>
      </c>
      <c r="AZ244">
        <v>68.338287690000001</v>
      </c>
      <c r="BA244">
        <v>67.833569069999996</v>
      </c>
      <c r="BB244">
        <v>73.015240730000002</v>
      </c>
      <c r="BC244">
        <v>80.969073230000006</v>
      </c>
      <c r="BD244">
        <v>78.605013130000003</v>
      </c>
      <c r="BE244">
        <v>79.554564400000004</v>
      </c>
      <c r="BF244">
        <v>79.236814080000002</v>
      </c>
      <c r="BG244">
        <v>78.478492709999998</v>
      </c>
      <c r="BH244">
        <v>77.448021109999999</v>
      </c>
    </row>
    <row r="245" spans="1:60">
      <c r="A245" t="s">
        <v>47</v>
      </c>
      <c r="B245" t="s">
        <v>539</v>
      </c>
      <c r="C245" t="s">
        <v>46</v>
      </c>
      <c r="D245" t="s">
        <v>547</v>
      </c>
      <c r="E245" t="s">
        <v>548</v>
      </c>
      <c r="AO245">
        <v>97.433710379999994</v>
      </c>
      <c r="AP245">
        <v>99.014353979999996</v>
      </c>
      <c r="AQ245">
        <v>97.859125509999998</v>
      </c>
      <c r="AR245">
        <v>98.292698180000002</v>
      </c>
      <c r="AS245">
        <v>98.696135130000002</v>
      </c>
      <c r="AT245">
        <v>99.802495680000007</v>
      </c>
      <c r="AU245">
        <v>99.060504359999996</v>
      </c>
      <c r="AV245">
        <v>98.667238459999993</v>
      </c>
      <c r="AW245">
        <v>98.966129640000005</v>
      </c>
      <c r="AX245">
        <v>98.923058209999994</v>
      </c>
      <c r="AY245">
        <v>99.045356319999996</v>
      </c>
      <c r="AZ245">
        <v>99.376945620000001</v>
      </c>
      <c r="BA245">
        <v>99.157554399999995</v>
      </c>
      <c r="BB245">
        <v>98.83067398</v>
      </c>
      <c r="BC245">
        <v>99.002483769999998</v>
      </c>
      <c r="BD245">
        <v>99.258504360000003</v>
      </c>
      <c r="BE245">
        <v>99.188222539999998</v>
      </c>
      <c r="BF245">
        <v>99.038865200000004</v>
      </c>
      <c r="BG245">
        <v>99.184587879999995</v>
      </c>
      <c r="BH245">
        <v>99.202517130000004</v>
      </c>
    </row>
    <row r="246" spans="1:60">
      <c r="A246" t="s">
        <v>45</v>
      </c>
      <c r="B246" t="s">
        <v>539</v>
      </c>
      <c r="C246" t="s">
        <v>44</v>
      </c>
      <c r="D246" t="s">
        <v>547</v>
      </c>
      <c r="E246" t="s">
        <v>548</v>
      </c>
      <c r="AO246">
        <v>45.374397199999997</v>
      </c>
      <c r="AP246">
        <v>42.295812939999998</v>
      </c>
      <c r="AQ246">
        <v>40.602027440000001</v>
      </c>
      <c r="AR246">
        <v>39.692308779999998</v>
      </c>
      <c r="AS246">
        <v>41.934333840000001</v>
      </c>
      <c r="AT246">
        <v>43.379092399999998</v>
      </c>
      <c r="AU246">
        <v>54.004437609999997</v>
      </c>
      <c r="AV246">
        <v>58.68511195</v>
      </c>
      <c r="AW246">
        <v>63.459141049999999</v>
      </c>
      <c r="AX246">
        <v>62.646454599999998</v>
      </c>
      <c r="AY246">
        <v>63.591358120000002</v>
      </c>
      <c r="AZ246">
        <v>69.398324830000007</v>
      </c>
      <c r="BA246">
        <v>64.398091530000002</v>
      </c>
      <c r="BB246">
        <v>57.796376469999998</v>
      </c>
      <c r="BC246">
        <v>53.090570169999999</v>
      </c>
      <c r="BD246">
        <v>39.135517440000001</v>
      </c>
      <c r="BE246">
        <v>43.48509662</v>
      </c>
      <c r="BF246">
        <v>48.774945019999997</v>
      </c>
      <c r="BG246">
        <v>46.060256719999998</v>
      </c>
      <c r="BH246">
        <v>46.41406654</v>
      </c>
    </row>
    <row r="247" spans="1:60">
      <c r="A247" t="s">
        <v>43</v>
      </c>
      <c r="B247" t="s">
        <v>539</v>
      </c>
      <c r="C247" t="s">
        <v>42</v>
      </c>
      <c r="D247" t="s">
        <v>547</v>
      </c>
      <c r="E247" t="s">
        <v>548</v>
      </c>
      <c r="AO247">
        <v>24.944520059999999</v>
      </c>
      <c r="AP247">
        <v>24.914226800000002</v>
      </c>
      <c r="AQ247">
        <v>25.789205419999998</v>
      </c>
      <c r="AR247">
        <v>30.565552409999999</v>
      </c>
      <c r="AS247">
        <v>26.846497750000001</v>
      </c>
      <c r="AT247">
        <v>27.135743000000002</v>
      </c>
      <c r="AU247">
        <v>27.270206510000001</v>
      </c>
      <c r="AV247">
        <v>27.051445510000001</v>
      </c>
      <c r="AW247">
        <v>25.84907917</v>
      </c>
      <c r="AX247">
        <v>25.467337180000001</v>
      </c>
      <c r="AY247">
        <v>25.229741090000001</v>
      </c>
      <c r="AZ247">
        <v>25.068257339999999</v>
      </c>
      <c r="BA247">
        <v>25.216043620000001</v>
      </c>
      <c r="BB247">
        <v>25.294737189999999</v>
      </c>
      <c r="BC247">
        <v>21.52391592</v>
      </c>
      <c r="BD247">
        <v>28.284980539999999</v>
      </c>
      <c r="BE247">
        <v>28.969725260000001</v>
      </c>
      <c r="BF247">
        <v>28.402335789999999</v>
      </c>
      <c r="BG247">
        <v>27.937250779999999</v>
      </c>
      <c r="BH247">
        <v>24.94069764</v>
      </c>
    </row>
    <row r="248" spans="1:60">
      <c r="A248" t="s">
        <v>41</v>
      </c>
      <c r="B248" t="s">
        <v>539</v>
      </c>
      <c r="C248" t="s">
        <v>40</v>
      </c>
      <c r="D248" t="s">
        <v>547</v>
      </c>
      <c r="E248" t="s">
        <v>548</v>
      </c>
      <c r="AO248">
        <v>72.594641699999997</v>
      </c>
      <c r="AP248">
        <v>69.89629635</v>
      </c>
      <c r="AQ248">
        <v>61.18984683</v>
      </c>
      <c r="AR248">
        <v>53.604901570000003</v>
      </c>
      <c r="AS248">
        <v>49.933838829999999</v>
      </c>
      <c r="AT248">
        <v>51.807211969999997</v>
      </c>
      <c r="AU248">
        <v>54.318554810000002</v>
      </c>
      <c r="AV248">
        <v>56.212775819999997</v>
      </c>
      <c r="AW248">
        <v>58.304161290000003</v>
      </c>
      <c r="AX248">
        <v>58.551448989999997</v>
      </c>
      <c r="AY248">
        <v>59.461465070000003</v>
      </c>
      <c r="AZ248">
        <v>60.769319230000001</v>
      </c>
      <c r="BA248">
        <v>61.846126980000001</v>
      </c>
      <c r="BB248">
        <v>57.655251360000001</v>
      </c>
      <c r="BC248">
        <v>55.03397159</v>
      </c>
      <c r="BD248">
        <v>56.629085160000002</v>
      </c>
      <c r="BE248">
        <v>53.40289516</v>
      </c>
      <c r="BF248">
        <v>55.227998329999998</v>
      </c>
      <c r="BG248">
        <v>54.141400099999998</v>
      </c>
      <c r="BH248">
        <v>50.798409990000003</v>
      </c>
    </row>
    <row r="249" spans="1:60">
      <c r="A249" t="s">
        <v>39</v>
      </c>
      <c r="B249" t="s">
        <v>536</v>
      </c>
      <c r="C249" t="s">
        <v>38</v>
      </c>
      <c r="D249" t="s">
        <v>547</v>
      </c>
      <c r="E249" t="s">
        <v>548</v>
      </c>
      <c r="AO249">
        <v>51.590759934597628</v>
      </c>
      <c r="AP249">
        <v>50.818687212759926</v>
      </c>
      <c r="AQ249">
        <v>51.664782827521165</v>
      </c>
      <c r="AR249">
        <v>50.031651877774273</v>
      </c>
      <c r="AS249">
        <v>49.117204517744966</v>
      </c>
      <c r="AT249">
        <v>47.76924166695887</v>
      </c>
      <c r="AU249">
        <v>47.438304382119476</v>
      </c>
      <c r="AV249">
        <v>47.867494393168919</v>
      </c>
      <c r="AW249">
        <v>48.067710693104814</v>
      </c>
      <c r="AX249">
        <v>49.085912231211857</v>
      </c>
      <c r="AY249">
        <v>48.790652765663722</v>
      </c>
      <c r="AZ249">
        <v>49.93677850634684</v>
      </c>
      <c r="BA249">
        <v>52.33750678395414</v>
      </c>
      <c r="BB249">
        <v>52.979451492752077</v>
      </c>
      <c r="BC249">
        <v>54.161751990207108</v>
      </c>
      <c r="BD249">
        <v>54.094879528784674</v>
      </c>
      <c r="BE249">
        <v>54.676793179628369</v>
      </c>
      <c r="BF249">
        <v>54.891607318755611</v>
      </c>
      <c r="BG249">
        <v>54.813496009542554</v>
      </c>
      <c r="BH249">
        <v>54.966271424289459</v>
      </c>
    </row>
    <row r="250" spans="1:60">
      <c r="A250" t="s">
        <v>37</v>
      </c>
      <c r="B250" t="s">
        <v>539</v>
      </c>
      <c r="C250" t="s">
        <v>36</v>
      </c>
      <c r="D250" t="s">
        <v>547</v>
      </c>
      <c r="E250" t="s">
        <v>548</v>
      </c>
      <c r="AO250">
        <v>30.720516960000001</v>
      </c>
      <c r="AP250">
        <v>31.985609050000001</v>
      </c>
      <c r="AQ250">
        <v>31.102693599999998</v>
      </c>
      <c r="AR250">
        <v>29.037844230000001</v>
      </c>
      <c r="AS250">
        <v>37.648844820000001</v>
      </c>
      <c r="AT250">
        <v>34.67790488</v>
      </c>
      <c r="AU250">
        <v>31.027839320000002</v>
      </c>
      <c r="AV250">
        <v>28.481988059999999</v>
      </c>
      <c r="AW250">
        <v>26.913000270000001</v>
      </c>
      <c r="AX250">
        <v>62.945389040000002</v>
      </c>
      <c r="AY250">
        <v>63.408324030000003</v>
      </c>
      <c r="AZ250">
        <v>64.851099230000003</v>
      </c>
      <c r="BA250">
        <v>55.823891060000001</v>
      </c>
      <c r="BB250">
        <v>64.822490650000006</v>
      </c>
      <c r="BC250">
        <v>60.931822670000003</v>
      </c>
      <c r="BD250">
        <v>62.265487069999999</v>
      </c>
      <c r="BE250">
        <v>64.541536050000005</v>
      </c>
      <c r="BF250">
        <v>68.038361649999999</v>
      </c>
      <c r="BG250">
        <v>70.002835309999995</v>
      </c>
      <c r="BH250">
        <v>71.217041640000005</v>
      </c>
    </row>
    <row r="251" spans="1:60">
      <c r="A251" t="s">
        <v>4</v>
      </c>
      <c r="B251" t="s">
        <v>539</v>
      </c>
      <c r="C251" t="s">
        <v>35</v>
      </c>
      <c r="D251" t="s">
        <v>547</v>
      </c>
      <c r="E251" t="s">
        <v>548</v>
      </c>
      <c r="AO251">
        <v>45.156530259999997</v>
      </c>
      <c r="AP251">
        <v>45.164291429999999</v>
      </c>
      <c r="AQ251">
        <v>44.981185439999997</v>
      </c>
      <c r="AR251">
        <v>43.709257809999997</v>
      </c>
      <c r="AS251">
        <v>43.21526472</v>
      </c>
      <c r="AT251">
        <v>43.255859970000003</v>
      </c>
      <c r="AU251">
        <v>44.243594180000002</v>
      </c>
      <c r="AV251">
        <v>44.152600579999998</v>
      </c>
      <c r="AW251">
        <v>43.953784480000003</v>
      </c>
      <c r="AX251">
        <v>44.253780229999997</v>
      </c>
      <c r="AY251">
        <v>44.361971590000003</v>
      </c>
      <c r="AZ251">
        <v>45.072124019999997</v>
      </c>
      <c r="BA251">
        <v>45.074780519999997</v>
      </c>
      <c r="BB251">
        <v>45.984291229999997</v>
      </c>
      <c r="BC251">
        <v>47.146787799999998</v>
      </c>
      <c r="BD251">
        <v>47.481337750000002</v>
      </c>
      <c r="BE251">
        <v>47.335783229999997</v>
      </c>
      <c r="BF251">
        <v>47.2597229</v>
      </c>
      <c r="BG251">
        <v>47.61000756</v>
      </c>
      <c r="BH251">
        <v>48.297277600000001</v>
      </c>
    </row>
    <row r="252" spans="1:60">
      <c r="A252" t="s">
        <v>34</v>
      </c>
      <c r="B252" t="s">
        <v>539</v>
      </c>
      <c r="C252" t="s">
        <v>33</v>
      </c>
      <c r="D252" t="s">
        <v>547</v>
      </c>
      <c r="E252" t="s">
        <v>548</v>
      </c>
      <c r="AO252">
        <v>53.37342306</v>
      </c>
      <c r="AP252">
        <v>51.928823170000001</v>
      </c>
      <c r="AQ252">
        <v>48.416586619999997</v>
      </c>
      <c r="AR252">
        <v>46.700851700000001</v>
      </c>
      <c r="AS252">
        <v>50.6625443</v>
      </c>
      <c r="AT252">
        <v>47.515176510000003</v>
      </c>
      <c r="AU252">
        <v>48.325980999999999</v>
      </c>
      <c r="AV252">
        <v>44.58565754</v>
      </c>
      <c r="AW252">
        <v>46.04670204</v>
      </c>
      <c r="AX252">
        <v>44.238129149999999</v>
      </c>
      <c r="AY252">
        <v>44.57320653</v>
      </c>
      <c r="AZ252">
        <v>44.689593350000003</v>
      </c>
      <c r="BA252">
        <v>39.548020600000001</v>
      </c>
      <c r="BB252">
        <v>42.723016620000003</v>
      </c>
      <c r="BC252">
        <v>41.478081160000002</v>
      </c>
      <c r="BD252">
        <v>51.484599699999997</v>
      </c>
      <c r="BE252">
        <v>50.705036919999998</v>
      </c>
      <c r="BF252">
        <v>48.166625979999999</v>
      </c>
      <c r="BG252">
        <v>49.361099080000002</v>
      </c>
      <c r="BH252">
        <v>53.288287310000001</v>
      </c>
    </row>
    <row r="253" spans="1:60">
      <c r="A253" t="s">
        <v>32</v>
      </c>
      <c r="B253" t="s">
        <v>539</v>
      </c>
      <c r="C253" t="s">
        <v>31</v>
      </c>
      <c r="D253" t="s">
        <v>547</v>
      </c>
      <c r="E253" t="s">
        <v>548</v>
      </c>
      <c r="AO253">
        <v>56.229891680000001</v>
      </c>
      <c r="AP253">
        <v>55.905930050000002</v>
      </c>
      <c r="AQ253">
        <v>52.22023591</v>
      </c>
      <c r="AR253">
        <v>49.656414499999997</v>
      </c>
      <c r="AS253">
        <v>53.48885361</v>
      </c>
      <c r="AT253">
        <v>82.265788580000006</v>
      </c>
      <c r="AU253">
        <v>80.953082420000001</v>
      </c>
      <c r="AV253">
        <v>82.196251200000006</v>
      </c>
      <c r="AW253">
        <v>82.075304579999994</v>
      </c>
      <c r="AX253">
        <v>81.20008387</v>
      </c>
      <c r="AY253">
        <v>80.868973879999999</v>
      </c>
      <c r="AZ253">
        <v>81.976172259999998</v>
      </c>
      <c r="BA253">
        <v>82.142867820000006</v>
      </c>
      <c r="BB253">
        <v>84.027895900000004</v>
      </c>
      <c r="BC253">
        <v>84.409070689999993</v>
      </c>
      <c r="BD253">
        <v>81.952165710000003</v>
      </c>
      <c r="BE253">
        <v>81.990926430000002</v>
      </c>
      <c r="BF253">
        <v>51.944600680000001</v>
      </c>
      <c r="BG253">
        <v>82.720884690000005</v>
      </c>
      <c r="BH253">
        <v>50.812297659999999</v>
      </c>
    </row>
    <row r="254" spans="1:60">
      <c r="A254" t="s">
        <v>30</v>
      </c>
      <c r="B254" t="s">
        <v>539</v>
      </c>
      <c r="C254" t="s">
        <v>29</v>
      </c>
      <c r="D254" t="s">
        <v>547</v>
      </c>
      <c r="E254" t="s">
        <v>548</v>
      </c>
      <c r="AO254">
        <v>33.243536110000001</v>
      </c>
      <c r="AP254">
        <v>31.357080459999999</v>
      </c>
      <c r="AQ254">
        <v>34.1839096</v>
      </c>
      <c r="AR254">
        <v>32.989042759999997</v>
      </c>
      <c r="AS254">
        <v>37.267223170000001</v>
      </c>
      <c r="AT254">
        <v>44.084220909999999</v>
      </c>
      <c r="AU254">
        <v>44.941643990000003</v>
      </c>
      <c r="AV254">
        <v>43.62482645</v>
      </c>
      <c r="AW254">
        <v>42.146799549999997</v>
      </c>
      <c r="AX254">
        <v>45.152765719999998</v>
      </c>
      <c r="AY254">
        <v>45.873866810000003</v>
      </c>
      <c r="AZ254">
        <v>45.805346190000002</v>
      </c>
      <c r="BA254">
        <v>46.91996426</v>
      </c>
      <c r="BB254">
        <v>30.91315642</v>
      </c>
      <c r="BC254">
        <v>42.939073690000001</v>
      </c>
      <c r="BD254">
        <v>41.460749989999997</v>
      </c>
      <c r="BE254">
        <v>44.527640720000001</v>
      </c>
      <c r="BF254">
        <v>34.897456140000003</v>
      </c>
      <c r="BG254">
        <v>31.252158040000001</v>
      </c>
      <c r="BH254">
        <v>29.34854971</v>
      </c>
    </row>
    <row r="255" spans="1:60">
      <c r="A255" t="s">
        <v>28</v>
      </c>
      <c r="B255" t="s">
        <v>539</v>
      </c>
      <c r="C255" t="s">
        <v>27</v>
      </c>
      <c r="D255" t="s">
        <v>547</v>
      </c>
      <c r="E255" t="s">
        <v>548</v>
      </c>
    </row>
    <row r="256" spans="1:60">
      <c r="A256" t="s">
        <v>26</v>
      </c>
      <c r="B256" t="s">
        <v>539</v>
      </c>
      <c r="C256" t="s">
        <v>25</v>
      </c>
      <c r="D256" t="s">
        <v>547</v>
      </c>
      <c r="E256" t="s">
        <v>548</v>
      </c>
    </row>
    <row r="257" spans="1:60">
      <c r="A257" t="s">
        <v>3</v>
      </c>
      <c r="B257" t="s">
        <v>539</v>
      </c>
      <c r="C257" t="s">
        <v>24</v>
      </c>
      <c r="D257" t="s">
        <v>547</v>
      </c>
      <c r="E257" t="s">
        <v>548</v>
      </c>
      <c r="AO257">
        <v>33.886436529999997</v>
      </c>
      <c r="AP257">
        <v>32.309522860000001</v>
      </c>
      <c r="AQ257">
        <v>32.898984400000003</v>
      </c>
      <c r="AR257">
        <v>35.202682320000001</v>
      </c>
      <c r="AS257">
        <v>35.160379290000002</v>
      </c>
      <c r="AT257">
        <v>30.949947030000001</v>
      </c>
      <c r="AU257">
        <v>31.458696809999999</v>
      </c>
      <c r="AV257">
        <v>30.815618969999999</v>
      </c>
      <c r="AW257">
        <v>32.069136010000001</v>
      </c>
      <c r="AX257">
        <v>27.395718800000001</v>
      </c>
      <c r="AY257">
        <v>26.402429659999999</v>
      </c>
      <c r="AZ257">
        <v>34.963370150000003</v>
      </c>
      <c r="BA257">
        <v>42.07816751</v>
      </c>
      <c r="BB257">
        <v>38.564243859999998</v>
      </c>
      <c r="BC257">
        <v>42.537531860000001</v>
      </c>
      <c r="BD257">
        <v>46.549862990000001</v>
      </c>
      <c r="BE257">
        <v>45.230060600000002</v>
      </c>
      <c r="BF257">
        <v>53.45129352</v>
      </c>
      <c r="BG257">
        <v>52.981033760000003</v>
      </c>
      <c r="BH257">
        <v>54.056019970000001</v>
      </c>
    </row>
    <row r="258" spans="1:60">
      <c r="A258" t="s">
        <v>23</v>
      </c>
      <c r="B258" t="s">
        <v>539</v>
      </c>
      <c r="C258" t="s">
        <v>22</v>
      </c>
      <c r="D258" t="s">
        <v>547</v>
      </c>
      <c r="E258" t="s">
        <v>548</v>
      </c>
      <c r="AO258">
        <v>80.105593089999999</v>
      </c>
      <c r="AP258">
        <v>75.994968779999994</v>
      </c>
      <c r="AQ258">
        <v>81.105374740000002</v>
      </c>
      <c r="AR258">
        <v>84.260926720000001</v>
      </c>
      <c r="AS258">
        <v>82.00739059</v>
      </c>
      <c r="AT258">
        <v>83.352017919999994</v>
      </c>
      <c r="AU258">
        <v>82.859846520000005</v>
      </c>
      <c r="AV258">
        <v>82.536724109999994</v>
      </c>
      <c r="AW258">
        <v>85.067769510000005</v>
      </c>
      <c r="AX258">
        <v>85.619926300000003</v>
      </c>
      <c r="AY258">
        <v>85.122992789999998</v>
      </c>
      <c r="AZ258">
        <v>86.494502539999999</v>
      </c>
      <c r="BA258">
        <v>86.1476586</v>
      </c>
      <c r="BB258">
        <v>86.796556910000007</v>
      </c>
      <c r="BC258">
        <v>87.179318319999993</v>
      </c>
      <c r="BD258">
        <v>88.780507029999995</v>
      </c>
      <c r="BE258">
        <v>86.338714569999993</v>
      </c>
      <c r="BF258">
        <v>85.547516000000002</v>
      </c>
      <c r="BG258">
        <v>86.510367079999995</v>
      </c>
      <c r="BH258">
        <v>89.791624659999997</v>
      </c>
    </row>
    <row r="259" spans="1:60">
      <c r="A259" t="s">
        <v>21</v>
      </c>
      <c r="B259" t="s">
        <v>536</v>
      </c>
      <c r="C259" t="s">
        <v>20</v>
      </c>
      <c r="D259" t="s">
        <v>547</v>
      </c>
      <c r="E259" t="s">
        <v>548</v>
      </c>
      <c r="AO259">
        <v>61.976987246890111</v>
      </c>
      <c r="AP259">
        <v>61.123251664411214</v>
      </c>
      <c r="AQ259">
        <v>59.818965295991063</v>
      </c>
      <c r="AR259">
        <v>58.627521433183198</v>
      </c>
      <c r="AS259">
        <v>58.525269558506416</v>
      </c>
      <c r="AT259">
        <v>57.740313878328763</v>
      </c>
      <c r="AU259">
        <v>57.582947868028732</v>
      </c>
      <c r="AV259">
        <v>57.494395766652595</v>
      </c>
      <c r="AW259">
        <v>57.944301697821707</v>
      </c>
      <c r="AX259">
        <v>58.559988785599927</v>
      </c>
      <c r="AY259">
        <v>58.392516662321349</v>
      </c>
      <c r="AZ259">
        <v>58.688736508769679</v>
      </c>
      <c r="BA259">
        <v>59.085534393292846</v>
      </c>
      <c r="BB259">
        <v>59.957952328360321</v>
      </c>
      <c r="BC259">
        <v>60.647421433472417</v>
      </c>
      <c r="BD259">
        <v>60.457248365485924</v>
      </c>
      <c r="BE259">
        <v>60.645803180058692</v>
      </c>
      <c r="BF259">
        <v>60.178396202509042</v>
      </c>
      <c r="BG259">
        <v>60.033566836890365</v>
      </c>
      <c r="BH259">
        <v>60.081206018670542</v>
      </c>
    </row>
    <row r="260" spans="1:60">
      <c r="A260" t="s">
        <v>19</v>
      </c>
      <c r="B260" t="s">
        <v>539</v>
      </c>
      <c r="C260" t="s">
        <v>18</v>
      </c>
      <c r="D260" t="s">
        <v>547</v>
      </c>
      <c r="E260" t="s">
        <v>548</v>
      </c>
      <c r="AO260">
        <v>73.569423540000003</v>
      </c>
      <c r="AP260">
        <v>72.113538649999995</v>
      </c>
      <c r="AQ260">
        <v>71.916337670000004</v>
      </c>
      <c r="AR260">
        <v>75.998778400000006</v>
      </c>
      <c r="AS260">
        <v>76.292691489999996</v>
      </c>
      <c r="AT260">
        <v>77.489262210000007</v>
      </c>
      <c r="AU260">
        <v>74.58887532</v>
      </c>
      <c r="AV260">
        <v>78.616901319999997</v>
      </c>
      <c r="AW260">
        <v>77.531882530000004</v>
      </c>
      <c r="AX260">
        <v>80.879895059999996</v>
      </c>
      <c r="AY260">
        <v>80.312435579999999</v>
      </c>
      <c r="AZ260">
        <v>83.935382570000002</v>
      </c>
      <c r="BA260">
        <v>85.885527039999999</v>
      </c>
      <c r="BB260">
        <v>84.627756149999996</v>
      </c>
      <c r="BC260">
        <v>86.079302229999996</v>
      </c>
      <c r="BD260">
        <v>87.386790779999998</v>
      </c>
      <c r="BE260">
        <v>87.985370900000007</v>
      </c>
      <c r="BF260">
        <v>86.481172839999999</v>
      </c>
      <c r="BG260">
        <v>89.9943502</v>
      </c>
      <c r="BH260">
        <v>90.59972526</v>
      </c>
    </row>
    <row r="261" spans="1:60">
      <c r="A261" t="s">
        <v>17</v>
      </c>
      <c r="B261" t="s">
        <v>539</v>
      </c>
      <c r="C261" t="s">
        <v>16</v>
      </c>
      <c r="D261" t="s">
        <v>547</v>
      </c>
      <c r="E261" t="s">
        <v>548</v>
      </c>
    </row>
    <row r="262" spans="1:60">
      <c r="A262" t="s">
        <v>15</v>
      </c>
      <c r="B262" t="s">
        <v>539</v>
      </c>
      <c r="C262" t="s">
        <v>14</v>
      </c>
      <c r="D262" t="s">
        <v>547</v>
      </c>
      <c r="E262" t="s">
        <v>548</v>
      </c>
      <c r="AO262">
        <v>32.320617259999999</v>
      </c>
      <c r="AP262">
        <v>39.972885410000004</v>
      </c>
      <c r="AQ262">
        <v>44.56462878</v>
      </c>
      <c r="AR262">
        <v>46.695747609999998</v>
      </c>
      <c r="AS262">
        <v>49.686422260000001</v>
      </c>
      <c r="AT262">
        <v>54.011112439999998</v>
      </c>
      <c r="AU262">
        <v>52.919602730000001</v>
      </c>
      <c r="AV262">
        <v>50.782238829999997</v>
      </c>
      <c r="AW262">
        <v>43.599131120000003</v>
      </c>
      <c r="AX262">
        <v>37.852104500000003</v>
      </c>
      <c r="AY262">
        <v>33.863633110000002</v>
      </c>
      <c r="AZ262">
        <v>31.587320550000001</v>
      </c>
      <c r="BA262">
        <v>29.745636900000001</v>
      </c>
      <c r="BB262">
        <v>30.582015810000001</v>
      </c>
      <c r="BC262">
        <v>25.143209339999999</v>
      </c>
      <c r="BD262">
        <v>25.12122424</v>
      </c>
      <c r="BE262">
        <v>26.786829709999999</v>
      </c>
      <c r="BF262">
        <v>27.411346250000001</v>
      </c>
      <c r="BG262">
        <v>24.41336862</v>
      </c>
      <c r="BH262">
        <v>22.562944819999998</v>
      </c>
    </row>
    <row r="263" spans="1:60">
      <c r="A263" t="s">
        <v>13</v>
      </c>
      <c r="B263" t="s">
        <v>539</v>
      </c>
      <c r="C263" t="s">
        <v>12</v>
      </c>
      <c r="D263" t="s">
        <v>547</v>
      </c>
      <c r="E263" t="s">
        <v>548</v>
      </c>
      <c r="AO263">
        <v>41.378719760000003</v>
      </c>
      <c r="AP263">
        <v>45.334151740000003</v>
      </c>
      <c r="AQ263">
        <v>43.719158800000002</v>
      </c>
      <c r="AR263">
        <v>42.243300120000001</v>
      </c>
      <c r="AS263">
        <v>40.189266940000003</v>
      </c>
      <c r="AT263">
        <v>40.786292209999999</v>
      </c>
      <c r="AU263">
        <v>40.058644209999997</v>
      </c>
      <c r="AV263">
        <v>39.970722420000001</v>
      </c>
      <c r="AW263">
        <v>40.424536959999998</v>
      </c>
      <c r="AX263">
        <v>40.598222630000002</v>
      </c>
      <c r="AY263">
        <v>42.683557180000001</v>
      </c>
      <c r="AZ263">
        <v>44.410999840000002</v>
      </c>
      <c r="BA263">
        <v>45.11484488</v>
      </c>
      <c r="BB263">
        <v>46.409851250000003</v>
      </c>
      <c r="BC263">
        <v>47.069676319999999</v>
      </c>
      <c r="BD263">
        <v>46.918847220000004</v>
      </c>
      <c r="BE263">
        <v>47.994688320000002</v>
      </c>
      <c r="BF263">
        <v>48.624553450000001</v>
      </c>
      <c r="BG263">
        <v>47.915215770000003</v>
      </c>
      <c r="BH263">
        <v>48.23549139</v>
      </c>
    </row>
    <row r="264" spans="1:60">
      <c r="A264" t="s">
        <v>11</v>
      </c>
      <c r="B264" t="s">
        <v>539</v>
      </c>
      <c r="C264" t="s">
        <v>10</v>
      </c>
      <c r="D264" t="s">
        <v>547</v>
      </c>
      <c r="E264" t="s">
        <v>548</v>
      </c>
      <c r="AO264">
        <v>43.24499995</v>
      </c>
      <c r="AP264">
        <v>41.373589699999997</v>
      </c>
      <c r="AQ264">
        <v>41.169604790000001</v>
      </c>
      <c r="AR264">
        <v>44.359231119999997</v>
      </c>
      <c r="AS264">
        <v>46.21357939</v>
      </c>
      <c r="AT264">
        <v>51.942657279999999</v>
      </c>
      <c r="AU264">
        <v>53.7325971</v>
      </c>
      <c r="AV264">
        <v>58.000111429999997</v>
      </c>
      <c r="AW264">
        <v>51.218938309999999</v>
      </c>
      <c r="AX264">
        <v>49.923612419999998</v>
      </c>
      <c r="AY264">
        <v>52.367947719999997</v>
      </c>
      <c r="AZ264">
        <v>45.125345350000003</v>
      </c>
      <c r="BA264">
        <v>43.195412990000001</v>
      </c>
      <c r="BB264">
        <v>44.949600719999999</v>
      </c>
      <c r="BC264">
        <v>47.82874485</v>
      </c>
      <c r="BD264">
        <v>51.731580780000002</v>
      </c>
      <c r="BE264">
        <v>50.413986219999998</v>
      </c>
      <c r="BF264">
        <v>51.622649379999999</v>
      </c>
      <c r="BG264">
        <v>55.387961939999997</v>
      </c>
      <c r="BH264">
        <v>55.348401549999998</v>
      </c>
    </row>
    <row r="265" spans="1:60">
      <c r="A265" t="s">
        <v>9</v>
      </c>
      <c r="B265" t="s">
        <v>539</v>
      </c>
      <c r="C265" t="s">
        <v>8</v>
      </c>
      <c r="D265" t="s">
        <v>547</v>
      </c>
      <c r="E265" t="s">
        <v>548</v>
      </c>
      <c r="AT265">
        <v>62.300415100000002</v>
      </c>
      <c r="AU265">
        <v>51.715685120000003</v>
      </c>
      <c r="AV265">
        <v>49.385585229999997</v>
      </c>
      <c r="AW265">
        <v>49.492508239999999</v>
      </c>
      <c r="AX265">
        <v>53.005169700000003</v>
      </c>
      <c r="AY265">
        <v>42.538610660000003</v>
      </c>
      <c r="AZ265">
        <v>20.661436420000001</v>
      </c>
      <c r="BA265">
        <v>12.905744840000001</v>
      </c>
      <c r="BB265">
        <v>7.4349890800000002</v>
      </c>
      <c r="BC265">
        <v>23.705040799999999</v>
      </c>
      <c r="BD265">
        <v>31.347631700000001</v>
      </c>
      <c r="BE265">
        <v>33.633949770000001</v>
      </c>
      <c r="BF265">
        <v>41.452946279999999</v>
      </c>
      <c r="BG265">
        <v>41.380170530000001</v>
      </c>
      <c r="BH265">
        <v>38.302761140000001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4.83203125" customWidth="1"/>
    <col min="2" max="2" width="12.5" bestFit="1" customWidth="1"/>
    <col min="3" max="3" width="12" customWidth="1"/>
  </cols>
  <sheetData>
    <row r="1" spans="1:2">
      <c r="A1" s="2" t="s">
        <v>620</v>
      </c>
    </row>
    <row r="3" spans="1:2">
      <c r="A3" t="s">
        <v>537</v>
      </c>
      <c r="B3" t="s">
        <v>544</v>
      </c>
    </row>
    <row r="4" spans="1:2">
      <c r="B4" s="7" t="s">
        <v>566</v>
      </c>
    </row>
    <row r="5" spans="1:2">
      <c r="B5" s="7"/>
    </row>
    <row r="6" spans="1:2">
      <c r="B6" s="3">
        <f>AVERAGE(GDP.PCAP!AZ9:BK9)</f>
        <v>10197.918066792949</v>
      </c>
    </row>
    <row r="8" spans="1:2">
      <c r="A8" t="s">
        <v>538</v>
      </c>
      <c r="B8" t="s">
        <v>550</v>
      </c>
    </row>
    <row r="9" spans="1:2">
      <c r="B9" s="7" t="s">
        <v>567</v>
      </c>
    </row>
    <row r="10" spans="1:2">
      <c r="B10" s="7"/>
    </row>
    <row r="11" spans="1:2">
      <c r="B11" s="5">
        <f>MAX(HEALTH!F39:BH39)</f>
        <v>54.509476130000003</v>
      </c>
    </row>
    <row r="13" spans="1:2">
      <c r="A13" t="s">
        <v>539</v>
      </c>
      <c r="B13" t="s">
        <v>549</v>
      </c>
    </row>
    <row r="14" spans="1:2">
      <c r="B14" s="7" t="s">
        <v>568</v>
      </c>
    </row>
    <row r="15" spans="1:2">
      <c r="B15" s="7"/>
    </row>
    <row r="16" spans="1:2">
      <c r="B16" s="3">
        <f>SUM(GDP.PCAP!BK35,GDP.PCAP!BK17)</f>
        <v>83254.085293168202</v>
      </c>
    </row>
    <row r="18" spans="1:3">
      <c r="A18" t="s">
        <v>540</v>
      </c>
      <c r="B18" t="s">
        <v>551</v>
      </c>
    </row>
    <row r="19" spans="1:3">
      <c r="B19" s="7" t="s">
        <v>621</v>
      </c>
    </row>
    <row r="20" spans="1:3">
      <c r="B20" s="7"/>
    </row>
    <row r="21" spans="1:3">
      <c r="B21">
        <v>2015</v>
      </c>
      <c r="C21">
        <v>2016</v>
      </c>
    </row>
    <row r="22" spans="1:3">
      <c r="B22" s="6">
        <f>MEDIAN(RUR.POP!BD2:BD265)</f>
        <v>3487556</v>
      </c>
      <c r="C22" s="6">
        <f>MEDIAN(RUR.POP!BJ2:BJ265)</f>
        <v>3506818</v>
      </c>
    </row>
    <row r="24" spans="1:3">
      <c r="A24" t="s">
        <v>622</v>
      </c>
      <c r="B24" t="s">
        <v>667</v>
      </c>
    </row>
    <row r="25" spans="1:3">
      <c r="B25" s="7" t="s">
        <v>566</v>
      </c>
    </row>
    <row r="26" spans="1:3">
      <c r="B26" s="7"/>
    </row>
    <row r="27" spans="1:3">
      <c r="B27" s="15">
        <f>AVERAGE(HEALTH!BH2:BH265)</f>
        <v>58.581613512100304</v>
      </c>
    </row>
    <row r="29" spans="1:3">
      <c r="A29" t="s">
        <v>623</v>
      </c>
      <c r="B29" t="s">
        <v>668</v>
      </c>
    </row>
    <row r="30" spans="1:3">
      <c r="B30" s="7" t="s">
        <v>624</v>
      </c>
    </row>
    <row r="31" spans="1:3">
      <c r="B31" s="7"/>
    </row>
    <row r="32" spans="1:3">
      <c r="B32" s="15">
        <f>SUMPRODUCT(HEALTH!BH2:BH265,RUR.POP!BH2:BH265)/SUM(RUR.POP!BH2:BH265)</f>
        <v>49.419807268722131</v>
      </c>
    </row>
    <row r="34" spans="1:3">
      <c r="A34" s="2" t="s">
        <v>569</v>
      </c>
    </row>
    <row r="36" spans="1:3">
      <c r="A36" t="s">
        <v>541</v>
      </c>
      <c r="B36" t="s">
        <v>573</v>
      </c>
    </row>
    <row r="37" spans="1:3">
      <c r="B37" s="7" t="s">
        <v>669</v>
      </c>
    </row>
    <row r="38" spans="1:3">
      <c r="B38" s="7"/>
    </row>
    <row r="39" spans="1:3">
      <c r="B39" s="5">
        <f>STDEV(HEALTH!BH3:BH265)</f>
        <v>18.104479306611289</v>
      </c>
    </row>
    <row r="41" spans="1:3">
      <c r="A41" t="s">
        <v>542</v>
      </c>
      <c r="B41" t="s">
        <v>574</v>
      </c>
    </row>
    <row r="42" spans="1:3">
      <c r="B42" s="7" t="s">
        <v>578</v>
      </c>
    </row>
    <row r="44" spans="1:3">
      <c r="B44" t="s">
        <v>575</v>
      </c>
      <c r="C44" s="5">
        <f>_xlfn.PERCENTILE.INC(HEALTH!$BH$3:$BH$265,0.25)</f>
        <v>46.402614437499999</v>
      </c>
    </row>
    <row r="45" spans="1:3">
      <c r="B45" t="s">
        <v>576</v>
      </c>
      <c r="C45" s="5">
        <f>_xlfn.PERCENTILE.INC(HEALTH!$BH$3:$BH$265,0.5)</f>
        <v>56.402254005000003</v>
      </c>
    </row>
    <row r="46" spans="1:3">
      <c r="B46" t="s">
        <v>577</v>
      </c>
      <c r="C46" s="5">
        <f>_xlfn.PERCENTILE.INC(HEALTH!$BH$3:$BH$265,0.75)</f>
        <v>72.545725305000005</v>
      </c>
    </row>
    <row r="48" spans="1:3">
      <c r="A48" t="s">
        <v>543</v>
      </c>
      <c r="B48" t="s">
        <v>579</v>
      </c>
    </row>
    <row r="49" spans="1:3">
      <c r="B49" s="7" t="s">
        <v>581</v>
      </c>
    </row>
    <row r="50" spans="1:3">
      <c r="B50" s="7"/>
    </row>
    <row r="51" spans="1:3">
      <c r="B51" t="s">
        <v>9</v>
      </c>
      <c r="C51" s="4">
        <f>CORREL(HEALTH!AT265:BH265,RUR.POP!AT265:BH265)</f>
        <v>-0.32431666396460357</v>
      </c>
    </row>
    <row r="52" spans="1:3">
      <c r="B52" t="s">
        <v>90</v>
      </c>
      <c r="C52" s="4">
        <f>CORREL(HEALTH!AT223:BH223,RUR.POP!AT223:BH223)</f>
        <v>-0.59220976581708384</v>
      </c>
    </row>
    <row r="53" spans="1:3">
      <c r="B53" t="s">
        <v>162</v>
      </c>
      <c r="C53" s="4">
        <f>CORREL(HEALTH!AT187:BH187,RUR.POP!AT187:BH187)</f>
        <v>-0.89859311486299698</v>
      </c>
    </row>
    <row r="55" spans="1:3">
      <c r="A55" t="s">
        <v>625</v>
      </c>
      <c r="B55" t="s">
        <v>580</v>
      </c>
    </row>
    <row r="57" spans="1:3">
      <c r="B57">
        <f>CORREL(HEALTH!AT2:BH265,RUR.POP!AT2:BH265)</f>
        <v>-0.16019657578236646</v>
      </c>
    </row>
  </sheetData>
  <pageMargins left="0.7" right="0.7" top="0.75" bottom="0.75" header="0.3" footer="0.3"/>
  <pageSetup orientation="portrait"/>
  <ignoredErrors>
    <ignoredError sqref="B6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selection activeCell="K8" sqref="K8"/>
    </sheetView>
  </sheetViews>
  <sheetFormatPr baseColWidth="10" defaultColWidth="8.83203125" defaultRowHeight="14" x14ac:dyDescent="0"/>
  <cols>
    <col min="1" max="1" width="4.83203125" customWidth="1"/>
    <col min="2" max="2" width="24.5" customWidth="1"/>
    <col min="3" max="3" width="12" customWidth="1"/>
    <col min="9" max="9" width="3.5" customWidth="1"/>
  </cols>
  <sheetData>
    <row r="1" spans="1:15">
      <c r="A1" s="2" t="s">
        <v>552</v>
      </c>
    </row>
    <row r="3" spans="1:15">
      <c r="A3" s="2" t="s">
        <v>537</v>
      </c>
      <c r="B3" s="2" t="s">
        <v>554</v>
      </c>
      <c r="I3" s="2" t="s">
        <v>538</v>
      </c>
      <c r="J3" s="2" t="s">
        <v>555</v>
      </c>
    </row>
    <row r="4" spans="1:15">
      <c r="B4" s="7" t="s">
        <v>590</v>
      </c>
      <c r="J4" s="7" t="s">
        <v>591</v>
      </c>
    </row>
    <row r="6" spans="1:15">
      <c r="B6" t="s">
        <v>528</v>
      </c>
      <c r="C6" s="3">
        <f>AVERAGE(GDP.PCAP!AP2:AZ265)</f>
        <v>8292.8509057881529</v>
      </c>
      <c r="J6">
        <v>2009</v>
      </c>
      <c r="K6">
        <f>J6+1</f>
        <v>2010</v>
      </c>
      <c r="L6">
        <f>K6+1</f>
        <v>2011</v>
      </c>
      <c r="M6">
        <f>L6+1</f>
        <v>2012</v>
      </c>
      <c r="N6">
        <f>M6+1</f>
        <v>2013</v>
      </c>
      <c r="O6">
        <f>N6+1</f>
        <v>2014</v>
      </c>
    </row>
    <row r="7" spans="1:15">
      <c r="B7" t="s">
        <v>526</v>
      </c>
      <c r="C7" s="3">
        <f>AVERAGE(GDP.PCAP!AP3:AZ266)</f>
        <v>8245.3994151874012</v>
      </c>
      <c r="J7" s="5">
        <f>MAX(HEALTH!BC2:BC265)</f>
        <v>99.002483769999998</v>
      </c>
      <c r="K7" s="5">
        <f>MAX(HEALTH!BD2:BD265)</f>
        <v>99.258504360000003</v>
      </c>
      <c r="L7" s="5">
        <f>MAX(HEALTH!BE2:BE265)</f>
        <v>99.188222539999998</v>
      </c>
      <c r="M7" s="5">
        <f>MAX(HEALTH!BF2:BF265)</f>
        <v>99.038865200000004</v>
      </c>
      <c r="N7" s="5">
        <f>MAX(HEALTH!BG2:BG265)</f>
        <v>99.184587879999995</v>
      </c>
      <c r="O7" s="5">
        <f>MAX(HEALTH!BH2:BH265)</f>
        <v>99.202517130000004</v>
      </c>
    </row>
    <row r="8" spans="1:15">
      <c r="B8" t="s">
        <v>524</v>
      </c>
      <c r="C8" s="3">
        <f>AVERAGE(GDP.PCAP!AP4:AZ267)</f>
        <v>8260.5152913661241</v>
      </c>
    </row>
    <row r="9" spans="1:15">
      <c r="B9" t="s">
        <v>522</v>
      </c>
      <c r="C9" s="3">
        <f>AVERAGE(GDP.PCAP!AP5:AZ268)</f>
        <v>8292.05161246854</v>
      </c>
    </row>
    <row r="10" spans="1:15">
      <c r="B10" t="s">
        <v>520</v>
      </c>
      <c r="C10" s="3">
        <f>AVERAGE(GDP.PCAP!AP6:AZ269)</f>
        <v>8320.7223897335207</v>
      </c>
    </row>
    <row r="11" spans="1:15">
      <c r="B11" t="s">
        <v>518</v>
      </c>
      <c r="C11" s="3">
        <f>AVERAGE(GDP.PCAP!AP7:AZ270)</f>
        <v>8251.3946945531916</v>
      </c>
    </row>
    <row r="12" spans="1:15">
      <c r="B12" t="s">
        <v>516</v>
      </c>
      <c r="C12" s="3">
        <f>AVERAGE(GDP.PCAP!AP8:AZ271)</f>
        <v>8275.2862852404487</v>
      </c>
    </row>
    <row r="13" spans="1:15">
      <c r="B13" t="s">
        <v>1</v>
      </c>
      <c r="C13" s="3">
        <f>AVERAGE(GDP.PCAP!AP9:AZ272)</f>
        <v>8178.3411147907618</v>
      </c>
    </row>
    <row r="14" spans="1:15">
      <c r="B14" t="s">
        <v>513</v>
      </c>
      <c r="C14" s="3">
        <f>AVERAGE(GDP.PCAP!AP10:AZ273)</f>
        <v>8186.2998737731732</v>
      </c>
    </row>
    <row r="15" spans="1:15">
      <c r="B15" t="s">
        <v>511</v>
      </c>
      <c r="C15" s="3">
        <f>AVERAGE(GDP.PCAP!AP11:AZ274)</f>
        <v>8217.8128868351669</v>
      </c>
    </row>
    <row r="16" spans="1:15">
      <c r="B16" t="s">
        <v>509</v>
      </c>
      <c r="C16" s="3">
        <f>AVERAGE(GDP.PCAP!AP12:AZ275)</f>
        <v>8217.0604638358272</v>
      </c>
    </row>
    <row r="17" spans="2:3">
      <c r="B17" t="s">
        <v>507</v>
      </c>
      <c r="C17" s="3">
        <f>AVERAGE(GDP.PCAP!AP13:AZ276)</f>
        <v>8211.9451049885338</v>
      </c>
    </row>
    <row r="18" spans="2:3">
      <c r="B18" t="s">
        <v>505</v>
      </c>
      <c r="C18" s="3">
        <f>AVERAGE(GDP.PCAP!AP14:AZ277)</f>
        <v>8146.8196483296251</v>
      </c>
    </row>
    <row r="19" spans="2:3">
      <c r="B19" t="s">
        <v>503</v>
      </c>
      <c r="C19" s="3">
        <f>AVERAGE(GDP.PCAP!AP15:AZ278)</f>
        <v>8055.0855751874724</v>
      </c>
    </row>
    <row r="20" spans="2:3">
      <c r="B20" t="s">
        <v>501</v>
      </c>
      <c r="C20" s="3">
        <f>AVERAGE(GDP.PCAP!AP16:AZ279)</f>
        <v>8086.8149853356217</v>
      </c>
    </row>
    <row r="21" spans="2:3">
      <c r="B21" t="s">
        <v>499</v>
      </c>
      <c r="C21" s="3">
        <f>AVERAGE(GDP.PCAP!AP17:AZ280)</f>
        <v>8121.4125337770593</v>
      </c>
    </row>
    <row r="22" spans="2:3">
      <c r="B22" t="s">
        <v>497</v>
      </c>
      <c r="C22" s="3">
        <f>AVERAGE(GDP.PCAP!AP18:AZ281)</f>
        <v>8034.9148585182156</v>
      </c>
    </row>
    <row r="23" spans="2:3">
      <c r="B23" t="s">
        <v>495</v>
      </c>
      <c r="C23" s="3">
        <f>AVERAGE(GDP.PCAP!AP19:AZ282)</f>
        <v>8068.2916841521119</v>
      </c>
    </row>
    <row r="24" spans="2:3">
      <c r="B24" t="s">
        <v>2</v>
      </c>
      <c r="C24" s="3">
        <f>AVERAGE(GDP.PCAP!AP20:AZ283)</f>
        <v>8102.646963868855</v>
      </c>
    </row>
    <row r="25" spans="2:3">
      <c r="B25" t="s">
        <v>492</v>
      </c>
      <c r="C25" s="3">
        <f>AVERAGE(GDP.PCAP!AP21:AZ284)</f>
        <v>8136.7419816030942</v>
      </c>
    </row>
    <row r="26" spans="2:3">
      <c r="B26" t="s">
        <v>490</v>
      </c>
      <c r="C26" s="3">
        <f>AVERAGE(GDP.PCAP!AP22:AZ285)</f>
        <v>8163.6559619308246</v>
      </c>
    </row>
    <row r="27" spans="2:3">
      <c r="B27" t="s">
        <v>488</v>
      </c>
      <c r="C27" s="3">
        <f>AVERAGE(GDP.PCAP!AP23:AZ286)</f>
        <v>8143.3773035000659</v>
      </c>
    </row>
    <row r="28" spans="2:3">
      <c r="B28" t="s">
        <v>486</v>
      </c>
      <c r="C28" s="3">
        <f>AVERAGE(GDP.PCAP!AP24:AZ287)</f>
        <v>8092.648106649679</v>
      </c>
    </row>
    <row r="29" spans="2:3">
      <c r="B29" t="s">
        <v>484</v>
      </c>
      <c r="C29" s="3">
        <f>AVERAGE(GDP.PCAP!AP25:AZ288)</f>
        <v>8122.1242818314613</v>
      </c>
    </row>
    <row r="30" spans="2:3">
      <c r="B30" t="s">
        <v>482</v>
      </c>
      <c r="C30" s="3">
        <f>AVERAGE(GDP.PCAP!AP26:AZ289)</f>
        <v>8151.3983275659994</v>
      </c>
    </row>
    <row r="31" spans="2:3">
      <c r="B31" t="s">
        <v>480</v>
      </c>
      <c r="C31" s="3">
        <f>AVERAGE(GDP.PCAP!AP27:AZ290)</f>
        <v>8173.2734923012213</v>
      </c>
    </row>
    <row r="32" spans="2:3">
      <c r="B32" t="s">
        <v>478</v>
      </c>
      <c r="C32" s="3">
        <f>AVERAGE(GDP.PCAP!AP28:AZ291)</f>
        <v>7951.6978924353443</v>
      </c>
    </row>
    <row r="33" spans="2:3">
      <c r="B33" t="s">
        <v>476</v>
      </c>
      <c r="C33" s="3">
        <f>AVERAGE(GDP.PCAP!AP29:AZ292)</f>
        <v>7983.7327983886435</v>
      </c>
    </row>
    <row r="34" spans="2:3">
      <c r="B34" t="s">
        <v>474</v>
      </c>
      <c r="C34" s="3">
        <f>AVERAGE(GDP.PCAP!AP30:AZ293)</f>
        <v>8001.7061140894602</v>
      </c>
    </row>
    <row r="35" spans="2:3">
      <c r="B35" t="s">
        <v>472</v>
      </c>
      <c r="C35" s="3">
        <f>AVERAGE(GDP.PCAP!AP31:AZ294)</f>
        <v>7986.9806152846913</v>
      </c>
    </row>
    <row r="36" spans="2:3">
      <c r="B36" t="s">
        <v>470</v>
      </c>
      <c r="C36" s="3">
        <f>AVERAGE(GDP.PCAP!AP32:AZ295)</f>
        <v>7942.025903486021</v>
      </c>
    </row>
    <row r="37" spans="2:3">
      <c r="B37" t="s">
        <v>468</v>
      </c>
      <c r="C37" s="3">
        <f>AVERAGE(GDP.PCAP!AP33:AZ296)</f>
        <v>7975.2984068317555</v>
      </c>
    </row>
    <row r="38" spans="2:3">
      <c r="B38" t="s">
        <v>466</v>
      </c>
      <c r="C38" s="3">
        <f>AVERAGE(GDP.PCAP!AP34:AZ297)</f>
        <v>7996.0618871514935</v>
      </c>
    </row>
    <row r="39" spans="2:3">
      <c r="B39" t="s">
        <v>464</v>
      </c>
      <c r="C39" s="3">
        <f>AVERAGE(GDP.PCAP!AP35:AZ298)</f>
        <v>8032.4965529098063</v>
      </c>
    </row>
    <row r="40" spans="2:3">
      <c r="B40" t="s">
        <v>462</v>
      </c>
      <c r="C40" s="3">
        <f>AVERAGE(GDP.PCAP!AP36:AZ299)</f>
        <v>7952.0161283411107</v>
      </c>
    </row>
    <row r="41" spans="2:3">
      <c r="B41" t="s">
        <v>460</v>
      </c>
      <c r="C41" s="3">
        <f>AVERAGE(GDP.PCAP!AP37:AZ300)</f>
        <v>7966.636477793757</v>
      </c>
    </row>
    <row r="42" spans="2:3">
      <c r="B42" t="s">
        <v>458</v>
      </c>
      <c r="C42" s="3">
        <f>AVERAGE(GDP.PCAP!AP38:AZ301)</f>
        <v>7790.8022928511664</v>
      </c>
    </row>
    <row r="43" spans="2:3">
      <c r="B43" t="s">
        <v>456</v>
      </c>
      <c r="C43" s="3">
        <f>AVERAGE(GDP.PCAP!AP39:AZ302)</f>
        <v>7654.8903266611778</v>
      </c>
    </row>
    <row r="44" spans="2:3">
      <c r="B44" t="s">
        <v>454</v>
      </c>
      <c r="C44" s="3">
        <f>AVERAGE(GDP.PCAP!AP40:AZ303)</f>
        <v>7665.721486029709</v>
      </c>
    </row>
    <row r="45" spans="2:3">
      <c r="B45" t="s">
        <v>452</v>
      </c>
      <c r="C45" s="3">
        <f>AVERAGE(GDP.PCAP!AP41:AZ304)</f>
        <v>7697.8523498022796</v>
      </c>
    </row>
    <row r="46" spans="2:3">
      <c r="B46" t="s">
        <v>450</v>
      </c>
      <c r="C46" s="3">
        <f>AVERAGE(GDP.PCAP!AP42:AZ305)</f>
        <v>7731.5866068309733</v>
      </c>
    </row>
    <row r="47" spans="2:3">
      <c r="B47" t="s">
        <v>448</v>
      </c>
      <c r="C47" s="3">
        <f>AVERAGE(GDP.PCAP!AP43:AZ306)</f>
        <v>7765.9118306559849</v>
      </c>
    </row>
    <row r="48" spans="2:3">
      <c r="B48" t="s">
        <v>446</v>
      </c>
      <c r="C48" s="3">
        <f>AVERAGE(GDP.PCAP!AP44:AZ307)</f>
        <v>7803.2845489051651</v>
      </c>
    </row>
    <row r="49" spans="2:3">
      <c r="B49" t="s">
        <v>444</v>
      </c>
      <c r="C49" s="3">
        <f>AVERAGE(GDP.PCAP!AP45:AZ308)</f>
        <v>7837.2053156863267</v>
      </c>
    </row>
    <row r="50" spans="2:3">
      <c r="B50" t="s">
        <v>442</v>
      </c>
      <c r="C50" s="3">
        <f>AVERAGE(GDP.PCAP!AP46:AZ309)</f>
        <v>7863.5079783248566</v>
      </c>
    </row>
    <row r="51" spans="2:3">
      <c r="B51" t="s">
        <v>440</v>
      </c>
      <c r="C51" s="3">
        <f>AVERAGE(GDP.PCAP!AP47:AZ310)</f>
        <v>7900.4579008831115</v>
      </c>
    </row>
    <row r="52" spans="2:3">
      <c r="B52" t="s">
        <v>438</v>
      </c>
      <c r="C52" s="3">
        <f>AVERAGE(GDP.PCAP!AP48:AZ311)</f>
        <v>7932.8364944147697</v>
      </c>
    </row>
    <row r="53" spans="2:3">
      <c r="B53" t="s">
        <v>436</v>
      </c>
      <c r="C53" s="3">
        <f>AVERAGE(GDP.PCAP!AP49:AZ312)</f>
        <v>7953.4509000096632</v>
      </c>
    </row>
    <row r="54" spans="2:3">
      <c r="B54" t="s">
        <v>434</v>
      </c>
      <c r="C54" s="3">
        <f>AVERAGE(GDP.PCAP!AP50:AZ313)</f>
        <v>7968.9313508353962</v>
      </c>
    </row>
    <row r="55" spans="2:3">
      <c r="B55" t="s">
        <v>432</v>
      </c>
      <c r="C55" s="3">
        <f>AVERAGE(GDP.PCAP!AP51:AZ314)</f>
        <v>7995.1249140904238</v>
      </c>
    </row>
    <row r="56" spans="2:3">
      <c r="B56" t="s">
        <v>430</v>
      </c>
      <c r="C56" s="3">
        <f>AVERAGE(GDP.PCAP!AP52:AZ315)</f>
        <v>7995.1249140904238</v>
      </c>
    </row>
    <row r="57" spans="2:3">
      <c r="B57" t="s">
        <v>428</v>
      </c>
      <c r="C57" s="3">
        <f>AVERAGE(GDP.PCAP!AP53:AZ316)</f>
        <v>7984.8257755678687</v>
      </c>
    </row>
    <row r="58" spans="2:3">
      <c r="B58" t="s">
        <v>426</v>
      </c>
      <c r="C58" s="3">
        <f>AVERAGE(GDP.PCAP!AP54:AZ317)</f>
        <v>7936.8307637971957</v>
      </c>
    </row>
    <row r="59" spans="2:3">
      <c r="B59" t="s">
        <v>7</v>
      </c>
      <c r="C59" s="3">
        <f>AVERAGE(GDP.PCAP!AP55:AZ318)</f>
        <v>7937.3080559331793</v>
      </c>
    </row>
    <row r="60" spans="2:3">
      <c r="B60" t="s">
        <v>423</v>
      </c>
      <c r="C60" s="3">
        <f>AVERAGE(GDP.PCAP!AP56:AZ319)</f>
        <v>7829.8624021937558</v>
      </c>
    </row>
    <row r="61" spans="2:3">
      <c r="B61" t="s">
        <v>421</v>
      </c>
      <c r="C61" s="3">
        <f>AVERAGE(GDP.PCAP!AP57:AZ320)</f>
        <v>7866.5081475962143</v>
      </c>
    </row>
    <row r="62" spans="2:3">
      <c r="B62" t="s">
        <v>419</v>
      </c>
      <c r="C62" s="3">
        <f>AVERAGE(GDP.PCAP!AP58:AZ321)</f>
        <v>7885.0524714712101</v>
      </c>
    </row>
    <row r="63" spans="2:3">
      <c r="B63" t="s">
        <v>417</v>
      </c>
      <c r="C63" s="3">
        <f>AVERAGE(GDP.PCAP!AP59:AZ322)</f>
        <v>7734.5472008995193</v>
      </c>
    </row>
    <row r="64" spans="2:3">
      <c r="B64" t="s">
        <v>415</v>
      </c>
      <c r="C64" s="3">
        <f>AVERAGE(GDP.PCAP!AP60:AZ323)</f>
        <v>7761.5316081941055</v>
      </c>
    </row>
    <row r="65" spans="2:3">
      <c r="B65" t="s">
        <v>413</v>
      </c>
      <c r="C65" s="3">
        <f>AVERAGE(GDP.PCAP!AP61:AZ324)</f>
        <v>7792.7348685302713</v>
      </c>
    </row>
    <row r="66" spans="2:3">
      <c r="B66" t="s">
        <v>411</v>
      </c>
      <c r="C66" s="3">
        <f>AVERAGE(GDP.PCAP!AP62:AZ325)</f>
        <v>7828.7850388422676</v>
      </c>
    </row>
    <row r="67" spans="2:3">
      <c r="B67" t="s">
        <v>409</v>
      </c>
      <c r="C67" s="3">
        <f>AVERAGE(GDP.PCAP!AP63:AZ326)</f>
        <v>7863.8560586618087</v>
      </c>
    </row>
    <row r="68" spans="2:3">
      <c r="B68" t="s">
        <v>407</v>
      </c>
      <c r="C68" s="3">
        <f>AVERAGE(GDP.PCAP!AP64:AZ327)</f>
        <v>7884.5240753871858</v>
      </c>
    </row>
    <row r="69" spans="2:3">
      <c r="B69" t="s">
        <v>405</v>
      </c>
      <c r="C69" s="3">
        <f>AVERAGE(GDP.PCAP!AP65:AZ328)</f>
        <v>7914.6964059168686</v>
      </c>
    </row>
    <row r="70" spans="2:3">
      <c r="B70" t="s">
        <v>403</v>
      </c>
      <c r="C70" s="3">
        <f>AVERAGE(GDP.PCAP!AP66:AZ329)</f>
        <v>7882.6948578478696</v>
      </c>
    </row>
    <row r="71" spans="2:3">
      <c r="B71" t="s">
        <v>401</v>
      </c>
      <c r="C71" s="3">
        <f>AVERAGE(GDP.PCAP!AP67:AZ330)</f>
        <v>7913.9084614440799</v>
      </c>
    </row>
    <row r="72" spans="2:3">
      <c r="B72" t="s">
        <v>399</v>
      </c>
      <c r="C72" s="3">
        <f>AVERAGE(GDP.PCAP!AP68:AZ331)</f>
        <v>7951.0726269069692</v>
      </c>
    </row>
    <row r="73" spans="2:3">
      <c r="B73" t="s">
        <v>397</v>
      </c>
      <c r="C73" s="3">
        <f>AVERAGE(GDP.PCAP!AP69:AZ332)</f>
        <v>7860.3605402146213</v>
      </c>
    </row>
    <row r="74" spans="2:3">
      <c r="B74" t="s">
        <v>395</v>
      </c>
      <c r="C74" s="3">
        <f>AVERAGE(GDP.PCAP!AP70:AZ333)</f>
        <v>7903.0309157214879</v>
      </c>
    </row>
    <row r="75" spans="2:3">
      <c r="B75" t="s">
        <v>393</v>
      </c>
      <c r="C75" s="3">
        <f>AVERAGE(GDP.PCAP!AP71:AZ334)</f>
        <v>7846.7072092866547</v>
      </c>
    </row>
    <row r="76" spans="2:3">
      <c r="B76" t="s">
        <v>5</v>
      </c>
      <c r="C76" s="3">
        <f>AVERAGE(GDP.PCAP!AP72:AZ335)</f>
        <v>7861.0364607274569</v>
      </c>
    </row>
    <row r="77" spans="2:3">
      <c r="B77" t="s">
        <v>390</v>
      </c>
      <c r="C77" s="3">
        <f>AVERAGE(GDP.PCAP!AP73:AZ336)</f>
        <v>7904.9832255877272</v>
      </c>
    </row>
    <row r="78" spans="2:3">
      <c r="B78" t="s">
        <v>388</v>
      </c>
      <c r="C78" s="3">
        <f>AVERAGE(GDP.PCAP!AP74:AZ337)</f>
        <v>7827.2867065179107</v>
      </c>
    </row>
    <row r="79" spans="2:3">
      <c r="B79" t="s">
        <v>386</v>
      </c>
      <c r="C79" s="3">
        <f>AVERAGE(GDP.PCAP!AP75:AZ338)</f>
        <v>7849.783618906521</v>
      </c>
    </row>
    <row r="80" spans="2:3">
      <c r="B80" t="s">
        <v>384</v>
      </c>
      <c r="C80" s="3">
        <f>AVERAGE(GDP.PCAP!AP76:AZ339)</f>
        <v>7730.239754618563</v>
      </c>
    </row>
    <row r="81" spans="2:3">
      <c r="B81" t="s">
        <v>382</v>
      </c>
      <c r="C81" s="3">
        <f>AVERAGE(GDP.PCAP!AP77:AZ340)</f>
        <v>7760.0165225783358</v>
      </c>
    </row>
    <row r="82" spans="2:3">
      <c r="B82" t="s">
        <v>380</v>
      </c>
      <c r="C82" s="3">
        <f>AVERAGE(GDP.PCAP!AP78:AZ341)</f>
        <v>7648.2568452271435</v>
      </c>
    </row>
    <row r="83" spans="2:3">
      <c r="B83" t="s">
        <v>378</v>
      </c>
      <c r="C83" s="3">
        <f>AVERAGE(GDP.PCAP!AP79:AZ342)</f>
        <v>7562.1153964401474</v>
      </c>
    </row>
    <row r="84" spans="2:3">
      <c r="B84" t="s">
        <v>376</v>
      </c>
      <c r="C84" s="3">
        <f>AVERAGE(GDP.PCAP!AP80:AZ343)</f>
        <v>7594.0300624605043</v>
      </c>
    </row>
    <row r="85" spans="2:3">
      <c r="B85" t="s">
        <v>374</v>
      </c>
      <c r="C85" s="3">
        <f>AVERAGE(GDP.PCAP!AP81:AZ344)</f>
        <v>7611.2639887016649</v>
      </c>
    </row>
    <row r="86" spans="2:3">
      <c r="B86" t="s">
        <v>372</v>
      </c>
      <c r="C86" s="3">
        <f>AVERAGE(GDP.PCAP!AP82:AZ345)</f>
        <v>7478.2568375021747</v>
      </c>
    </row>
    <row r="87" spans="2:3">
      <c r="B87" t="s">
        <v>370</v>
      </c>
      <c r="C87" s="3">
        <f>AVERAGE(GDP.PCAP!AP83:AZ346)</f>
        <v>7518.0504758770758</v>
      </c>
    </row>
    <row r="88" spans="2:3">
      <c r="B88" t="s">
        <v>368</v>
      </c>
      <c r="C88" s="3">
        <f>AVERAGE(GDP.PCAP!AP84:AZ347)</f>
        <v>7561.1594150400588</v>
      </c>
    </row>
    <row r="89" spans="2:3">
      <c r="B89" t="s">
        <v>366</v>
      </c>
      <c r="C89" s="3">
        <f>AVERAGE(GDP.PCAP!AP85:AZ348)</f>
        <v>7561.1594150400588</v>
      </c>
    </row>
    <row r="90" spans="2:3">
      <c r="B90" t="s">
        <v>364</v>
      </c>
      <c r="C90" s="3">
        <f>AVERAGE(GDP.PCAP!AP86:AZ349)</f>
        <v>7604.7338537954356</v>
      </c>
    </row>
    <row r="91" spans="2:3">
      <c r="B91" t="s">
        <v>362</v>
      </c>
      <c r="C91" s="3">
        <f>AVERAGE(GDP.PCAP!AP87:AZ350)</f>
        <v>7647.6230415998334</v>
      </c>
    </row>
    <row r="92" spans="2:3">
      <c r="B92" t="s">
        <v>360</v>
      </c>
      <c r="C92" s="3">
        <f>AVERAGE(GDP.PCAP!AP88:AZ351)</f>
        <v>7692.8863683043819</v>
      </c>
    </row>
    <row r="93" spans="2:3">
      <c r="B93" t="s">
        <v>358</v>
      </c>
      <c r="C93" s="3">
        <f>AVERAGE(GDP.PCAP!AP89:AZ352)</f>
        <v>7723.3515447784303</v>
      </c>
    </row>
    <row r="94" spans="2:3">
      <c r="B94" t="s">
        <v>356</v>
      </c>
      <c r="C94" s="3">
        <f>AVERAGE(GDP.PCAP!AP90:AZ353)</f>
        <v>7676.0552254382164</v>
      </c>
    </row>
    <row r="95" spans="2:3">
      <c r="B95" t="s">
        <v>354</v>
      </c>
      <c r="C95" s="3">
        <f>AVERAGE(GDP.PCAP!AP91:AZ354)</f>
        <v>7693.4063158763474</v>
      </c>
    </row>
    <row r="96" spans="2:3">
      <c r="B96" t="s">
        <v>352</v>
      </c>
      <c r="C96" s="3">
        <f>AVERAGE(GDP.PCAP!AP92:AZ355)</f>
        <v>7601.9486363509759</v>
      </c>
    </row>
    <row r="97" spans="2:3">
      <c r="B97" t="s">
        <v>350</v>
      </c>
      <c r="C97" s="3">
        <f>AVERAGE(GDP.PCAP!AP93:AZ356)</f>
        <v>7639.5072950940157</v>
      </c>
    </row>
    <row r="98" spans="2:3">
      <c r="B98" t="s">
        <v>348</v>
      </c>
      <c r="C98" s="3">
        <f>AVERAGE(GDP.PCAP!AP94:AZ357)</f>
        <v>7602.2570273533101</v>
      </c>
    </row>
    <row r="99" spans="2:3">
      <c r="B99" t="s">
        <v>346</v>
      </c>
      <c r="C99" s="3">
        <f>AVERAGE(GDP.PCAP!AP95:AZ358)</f>
        <v>7644.7628170157741</v>
      </c>
    </row>
    <row r="100" spans="2:3">
      <c r="B100" t="s">
        <v>344</v>
      </c>
      <c r="C100" s="3">
        <f>AVERAGE(GDP.PCAP!AP96:AZ359)</f>
        <v>7520.2395579013419</v>
      </c>
    </row>
    <row r="101" spans="2:3">
      <c r="B101" t="s">
        <v>342</v>
      </c>
      <c r="C101" s="3">
        <f>AVERAGE(GDP.PCAP!AP97:AZ360)</f>
        <v>7405.3124374729514</v>
      </c>
    </row>
    <row r="102" spans="2:3">
      <c r="B102" t="s">
        <v>340</v>
      </c>
      <c r="C102" s="3">
        <f>AVERAGE(GDP.PCAP!AP98:AZ361)</f>
        <v>7447.1798142382559</v>
      </c>
    </row>
    <row r="103" spans="2:3">
      <c r="B103" t="s">
        <v>338</v>
      </c>
      <c r="C103" s="3">
        <f>AVERAGE(GDP.PCAP!AP99:AZ362)</f>
        <v>7493.8805881657263</v>
      </c>
    </row>
    <row r="104" spans="2:3">
      <c r="B104" t="s">
        <v>336</v>
      </c>
      <c r="C104" s="3">
        <f>AVERAGE(GDP.PCAP!AP100:AZ363)</f>
        <v>7501.5477023419744</v>
      </c>
    </row>
    <row r="105" spans="2:3">
      <c r="B105" t="s">
        <v>334</v>
      </c>
      <c r="C105" s="3">
        <f>AVERAGE(GDP.PCAP!AP101:AZ364)</f>
        <v>7548.7244812142235</v>
      </c>
    </row>
    <row r="106" spans="2:3">
      <c r="B106" t="s">
        <v>332</v>
      </c>
      <c r="C106" s="3">
        <f>AVERAGE(GDP.PCAP!AP102:AZ365)</f>
        <v>7556.9831762800623</v>
      </c>
    </row>
    <row r="107" spans="2:3">
      <c r="B107" t="s">
        <v>330</v>
      </c>
      <c r="C107" s="3">
        <f>AVERAGE(GDP.PCAP!AP103:AZ366)</f>
        <v>7597.4502551420082</v>
      </c>
    </row>
    <row r="108" spans="2:3">
      <c r="B108" t="s">
        <v>328</v>
      </c>
      <c r="C108" s="3">
        <f>AVERAGE(GDP.PCAP!AP104:AZ367)</f>
        <v>7640.1537991771565</v>
      </c>
    </row>
    <row r="109" spans="2:3">
      <c r="B109" t="s">
        <v>326</v>
      </c>
      <c r="C109" s="3">
        <f>AVERAGE(GDP.PCAP!AP105:AZ368)</f>
        <v>7689.6221252737969</v>
      </c>
    </row>
    <row r="110" spans="2:3">
      <c r="B110" t="s">
        <v>324</v>
      </c>
      <c r="C110" s="3">
        <f>AVERAGE(GDP.PCAP!AP106:AZ369)</f>
        <v>7739.0468790785062</v>
      </c>
    </row>
    <row r="111" spans="2:3">
      <c r="B111" t="s">
        <v>322</v>
      </c>
      <c r="C111" s="3">
        <f>AVERAGE(GDP.PCAP!AP107:AZ370)</f>
        <v>7786.2210994359648</v>
      </c>
    </row>
    <row r="112" spans="2:3">
      <c r="B112" t="s">
        <v>320</v>
      </c>
      <c r="C112" s="3">
        <f>AVERAGE(GDP.PCAP!AP108:AZ371)</f>
        <v>7838.1099703660648</v>
      </c>
    </row>
    <row r="113" spans="2:3">
      <c r="B113" t="s">
        <v>318</v>
      </c>
      <c r="C113" s="3">
        <f>AVERAGE(GDP.PCAP!AP109:AZ372)</f>
        <v>7726.6186336962801</v>
      </c>
    </row>
    <row r="114" spans="2:3">
      <c r="B114" t="s">
        <v>316</v>
      </c>
      <c r="C114" s="3">
        <f>AVERAGE(GDP.PCAP!AP110:AZ373)</f>
        <v>7777.9358665300897</v>
      </c>
    </row>
    <row r="115" spans="2:3">
      <c r="B115" t="s">
        <v>314</v>
      </c>
      <c r="C115" s="3">
        <f>AVERAGE(GDP.PCAP!AP111:AZ374)</f>
        <v>7777.9358665300897</v>
      </c>
    </row>
    <row r="116" spans="2:3">
      <c r="B116" t="s">
        <v>312</v>
      </c>
      <c r="C116" s="3">
        <f>AVERAGE(GDP.PCAP!AP112:AZ375)</f>
        <v>7613.1752731130828</v>
      </c>
    </row>
    <row r="117" spans="2:3">
      <c r="B117" t="s">
        <v>310</v>
      </c>
      <c r="C117" s="3">
        <f>AVERAGE(GDP.PCAP!AP113:AZ376)</f>
        <v>7653.3017946287537</v>
      </c>
    </row>
    <row r="118" spans="2:3">
      <c r="B118" t="s">
        <v>308</v>
      </c>
      <c r="C118" s="3">
        <f>AVERAGE(GDP.PCAP!AP114:AZ377)</f>
        <v>7661.1875349918218</v>
      </c>
    </row>
    <row r="119" spans="2:3">
      <c r="B119" t="s">
        <v>306</v>
      </c>
      <c r="C119" s="3">
        <f>AVERAGE(GDP.PCAP!AP115:AZ378)</f>
        <v>7466.1919585604246</v>
      </c>
    </row>
    <row r="120" spans="2:3">
      <c r="B120" t="s">
        <v>304</v>
      </c>
      <c r="C120" s="3">
        <f>AVERAGE(GDP.PCAP!AP116:AZ379)</f>
        <v>7378.2702308247326</v>
      </c>
    </row>
    <row r="121" spans="2:3">
      <c r="B121" t="s">
        <v>302</v>
      </c>
      <c r="C121" s="3">
        <f>AVERAGE(GDP.PCAP!AP117:AZ380)</f>
        <v>7256.9650003718098</v>
      </c>
    </row>
    <row r="122" spans="2:3">
      <c r="B122" t="s">
        <v>300</v>
      </c>
      <c r="C122" s="3">
        <f>AVERAGE(GDP.PCAP!AP118:AZ381)</f>
        <v>7286.4627697155156</v>
      </c>
    </row>
    <row r="123" spans="2:3">
      <c r="B123" t="s">
        <v>298</v>
      </c>
      <c r="C123" s="3">
        <f>AVERAGE(GDP.PCAP!AP119:AZ382)</f>
        <v>7327.9058924754472</v>
      </c>
    </row>
    <row r="124" spans="2:3">
      <c r="B124" t="s">
        <v>296</v>
      </c>
      <c r="C124" s="3">
        <f>AVERAGE(GDP.PCAP!AP120:AZ383)</f>
        <v>7110.2802157957003</v>
      </c>
    </row>
    <row r="125" spans="2:3">
      <c r="B125" t="s">
        <v>294</v>
      </c>
      <c r="C125" s="3">
        <f>AVERAGE(GDP.PCAP!AP121:AZ384)</f>
        <v>7150.4994001653331</v>
      </c>
    </row>
    <row r="126" spans="2:3">
      <c r="B126" t="s">
        <v>292</v>
      </c>
      <c r="C126" s="3">
        <f>AVERAGE(GDP.PCAP!AP122:AZ385)</f>
        <v>7201.7697955473186</v>
      </c>
    </row>
    <row r="127" spans="2:3">
      <c r="B127" t="s">
        <v>290</v>
      </c>
      <c r="C127" s="3">
        <f>AVERAGE(GDP.PCAP!AP123:AZ386)</f>
        <v>7254.3768630510885</v>
      </c>
    </row>
    <row r="128" spans="2:3">
      <c r="B128" t="s">
        <v>288</v>
      </c>
      <c r="C128" s="3">
        <f>AVERAGE(GDP.PCAP!AP124:AZ387)</f>
        <v>7307.954096254859</v>
      </c>
    </row>
    <row r="129" spans="2:3">
      <c r="B129" t="s">
        <v>286</v>
      </c>
      <c r="C129" s="3">
        <f>AVERAGE(GDP.PCAP!AP125:AZ388)</f>
        <v>7358.0788081072515</v>
      </c>
    </row>
    <row r="130" spans="2:3">
      <c r="B130" t="s">
        <v>284</v>
      </c>
      <c r="C130" s="3">
        <f>AVERAGE(GDP.PCAP!AP126:AZ389)</f>
        <v>7344.0370889439864</v>
      </c>
    </row>
    <row r="131" spans="2:3">
      <c r="B131" t="s">
        <v>282</v>
      </c>
      <c r="C131" s="3">
        <f>AVERAGE(GDP.PCAP!AP127:AZ390)</f>
        <v>7300.740338158068</v>
      </c>
    </row>
    <row r="132" spans="2:3">
      <c r="B132" t="s">
        <v>280</v>
      </c>
      <c r="C132" s="3">
        <f>AVERAGE(GDP.PCAP!AP128:AZ391)</f>
        <v>7198.7838089212883</v>
      </c>
    </row>
    <row r="133" spans="2:3">
      <c r="B133" t="s">
        <v>278</v>
      </c>
      <c r="C133" s="3">
        <f>AVERAGE(GDP.PCAP!AP129:AZ392)</f>
        <v>7224.3872043826395</v>
      </c>
    </row>
    <row r="134" spans="2:3">
      <c r="B134" t="s">
        <v>276</v>
      </c>
      <c r="C134" s="3">
        <f>AVERAGE(GDP.PCAP!AP130:AZ393)</f>
        <v>7280.2425785014238</v>
      </c>
    </row>
    <row r="135" spans="2:3">
      <c r="B135" t="s">
        <v>274</v>
      </c>
      <c r="C135" s="3">
        <f>AVERAGE(GDP.PCAP!AP131:AZ394)</f>
        <v>7297.6708538204166</v>
      </c>
    </row>
    <row r="136" spans="2:3">
      <c r="B136" t="s">
        <v>272</v>
      </c>
      <c r="C136" s="3">
        <f>AVERAGE(GDP.PCAP!AP132:AZ395)</f>
        <v>7356.7715779452265</v>
      </c>
    </row>
    <row r="137" spans="2:3">
      <c r="B137" t="s">
        <v>270</v>
      </c>
      <c r="C137" s="3">
        <f>AVERAGE(GDP.PCAP!AP133:AZ396)</f>
        <v>7369.1753150438781</v>
      </c>
    </row>
    <row r="138" spans="2:3">
      <c r="B138" t="s">
        <v>268</v>
      </c>
      <c r="C138" s="3">
        <f>AVERAGE(GDP.PCAP!AP134:AZ397)</f>
        <v>7389.9070948803801</v>
      </c>
    </row>
    <row r="139" spans="2:3">
      <c r="B139" t="s">
        <v>266</v>
      </c>
      <c r="C139" s="3">
        <f>AVERAGE(GDP.PCAP!AP135:AZ398)</f>
        <v>7416.9230031752177</v>
      </c>
    </row>
    <row r="140" spans="2:3">
      <c r="B140" t="s">
        <v>264</v>
      </c>
      <c r="C140" s="3">
        <f>AVERAGE(GDP.PCAP!AP136:AZ399)</f>
        <v>7477.6024191469714</v>
      </c>
    </row>
    <row r="141" spans="2:3">
      <c r="B141" t="s">
        <v>262</v>
      </c>
      <c r="C141" s="3">
        <f>AVERAGE(GDP.PCAP!AP137:AZ400)</f>
        <v>7539.7988795367119</v>
      </c>
    </row>
    <row r="142" spans="2:3">
      <c r="B142" t="s">
        <v>260</v>
      </c>
      <c r="C142" s="3">
        <f>AVERAGE(GDP.PCAP!AP138:AZ401)</f>
        <v>6886.017708097459</v>
      </c>
    </row>
    <row r="143" spans="2:3">
      <c r="B143" t="s">
        <v>258</v>
      </c>
      <c r="C143" s="3">
        <f>AVERAGE(GDP.PCAP!AP139:AZ402)</f>
        <v>6938.4688817351571</v>
      </c>
    </row>
    <row r="144" spans="2:3">
      <c r="B144" t="s">
        <v>256</v>
      </c>
      <c r="C144" s="3">
        <f>AVERAGE(GDP.PCAP!AP140:AZ403)</f>
        <v>6994.3765782856763</v>
      </c>
    </row>
    <row r="145" spans="2:3">
      <c r="B145" t="s">
        <v>254</v>
      </c>
      <c r="C145" s="3">
        <f>AVERAGE(GDP.PCAP!AP141:AZ404)</f>
        <v>7045.5739936809759</v>
      </c>
    </row>
    <row r="146" spans="2:3">
      <c r="B146" t="s">
        <v>252</v>
      </c>
      <c r="C146" s="3">
        <f>AVERAGE(GDP.PCAP!AP142:AZ405)</f>
        <v>7103.9071362103896</v>
      </c>
    </row>
    <row r="147" spans="2:3">
      <c r="B147" t="s">
        <v>250</v>
      </c>
      <c r="C147" s="3">
        <f>AVERAGE(GDP.PCAP!AP143:AZ406)</f>
        <v>7151.3190540727119</v>
      </c>
    </row>
    <row r="148" spans="2:3">
      <c r="B148" t="s">
        <v>248</v>
      </c>
      <c r="C148" s="3">
        <f>AVERAGE(GDP.PCAP!AP144:AZ407)</f>
        <v>7179.6575752698409</v>
      </c>
    </row>
    <row r="149" spans="2:3">
      <c r="B149" t="s">
        <v>246</v>
      </c>
      <c r="C149" s="3">
        <f>AVERAGE(GDP.PCAP!AP145:AZ408)</f>
        <v>6722.1250619466873</v>
      </c>
    </row>
    <row r="150" spans="2:3">
      <c r="B150" t="s">
        <v>244</v>
      </c>
      <c r="C150" s="3">
        <f>AVERAGE(GDP.PCAP!AP146:AZ409)</f>
        <v>6747.822098667225</v>
      </c>
    </row>
    <row r="151" spans="2:3">
      <c r="B151" t="s">
        <v>242</v>
      </c>
      <c r="C151" s="3">
        <f>AVERAGE(GDP.PCAP!AP147:AZ410)</f>
        <v>6640.8728178408683</v>
      </c>
    </row>
    <row r="152" spans="2:3">
      <c r="B152" t="s">
        <v>240</v>
      </c>
      <c r="C152" s="3">
        <f>AVERAGE(GDP.PCAP!AP148:AZ411)</f>
        <v>6640.8728178408683</v>
      </c>
    </row>
    <row r="153" spans="2:3">
      <c r="B153" t="s">
        <v>238</v>
      </c>
      <c r="C153" s="3">
        <f>AVERAGE(GDP.PCAP!AP149:AZ412)</f>
        <v>6689.3071142683466</v>
      </c>
    </row>
    <row r="154" spans="2:3">
      <c r="B154" t="s">
        <v>236</v>
      </c>
      <c r="C154" s="3">
        <f>AVERAGE(GDP.PCAP!AP150:AZ413)</f>
        <v>5799.9933551368367</v>
      </c>
    </row>
    <row r="155" spans="2:3">
      <c r="B155" t="s">
        <v>234</v>
      </c>
      <c r="C155" s="3">
        <f>AVERAGE(GDP.PCAP!AP151:AZ414)</f>
        <v>5851.3530322980887</v>
      </c>
    </row>
    <row r="156" spans="2:3">
      <c r="B156" t="s">
        <v>232</v>
      </c>
      <c r="C156" s="3">
        <f>AVERAGE(GDP.PCAP!AP152:AZ415)</f>
        <v>5906.0962749218315</v>
      </c>
    </row>
    <row r="157" spans="2:3">
      <c r="B157" t="s">
        <v>230</v>
      </c>
      <c r="C157" s="3">
        <f>AVERAGE(GDP.PCAP!AP153:AZ416)</f>
        <v>5939.1029658730595</v>
      </c>
    </row>
    <row r="158" spans="2:3">
      <c r="B158" t="s">
        <v>228</v>
      </c>
      <c r="C158" s="3">
        <f>AVERAGE(GDP.PCAP!AP154:AZ417)</f>
        <v>5967.8022223829003</v>
      </c>
    </row>
    <row r="159" spans="2:3">
      <c r="B159" t="s">
        <v>226</v>
      </c>
      <c r="C159" s="3">
        <f>AVERAGE(GDP.PCAP!AP155:AZ418)</f>
        <v>5967.1084895622334</v>
      </c>
    </row>
    <row r="160" spans="2:3">
      <c r="B160" t="s">
        <v>224</v>
      </c>
      <c r="C160" s="3">
        <f>AVERAGE(GDP.PCAP!AP156:AZ419)</f>
        <v>6004.7155844610324</v>
      </c>
    </row>
    <row r="161" spans="2:3">
      <c r="B161" t="s">
        <v>222</v>
      </c>
      <c r="C161" s="3">
        <f>AVERAGE(GDP.PCAP!AP157:AZ420)</f>
        <v>6052.6060512219137</v>
      </c>
    </row>
    <row r="162" spans="2:3">
      <c r="B162" t="s">
        <v>220</v>
      </c>
      <c r="C162" s="3">
        <f>AVERAGE(GDP.PCAP!AP158:AZ421)</f>
        <v>6093.1118483434939</v>
      </c>
    </row>
    <row r="163" spans="2:3">
      <c r="B163" t="s">
        <v>218</v>
      </c>
      <c r="C163" s="3">
        <f>AVERAGE(GDP.PCAP!AP159:AZ422)</f>
        <v>6153.6857914752763</v>
      </c>
    </row>
    <row r="164" spans="2:3">
      <c r="B164" t="s">
        <v>216</v>
      </c>
      <c r="C164" s="3">
        <f>AVERAGE(GDP.PCAP!AP160:AZ423)</f>
        <v>6095.8371571485368</v>
      </c>
    </row>
    <row r="165" spans="2:3">
      <c r="B165" t="s">
        <v>214</v>
      </c>
      <c r="C165" s="3">
        <f>AVERAGE(GDP.PCAP!AP161:AZ424)</f>
        <v>6130.2514368709599</v>
      </c>
    </row>
    <row r="166" spans="2:3">
      <c r="B166" t="s">
        <v>212</v>
      </c>
      <c r="C166" s="3">
        <f>AVERAGE(GDP.PCAP!AP162:AZ425)</f>
        <v>6178.5922787927793</v>
      </c>
    </row>
    <row r="167" spans="2:3">
      <c r="B167" t="s">
        <v>210</v>
      </c>
      <c r="C167" s="3">
        <f>AVERAGE(GDP.PCAP!AP163:AZ426)</f>
        <v>6199.9210917764631</v>
      </c>
    </row>
    <row r="168" spans="2:3">
      <c r="B168" t="s">
        <v>208</v>
      </c>
      <c r="C168" s="3">
        <f>AVERAGE(GDP.PCAP!AP164:AZ427)</f>
        <v>6261.4055074699927</v>
      </c>
    </row>
    <row r="169" spans="2:3">
      <c r="B169" t="s">
        <v>206</v>
      </c>
      <c r="C169" s="3">
        <f>AVERAGE(GDP.PCAP!AP165:AZ428)</f>
        <v>6214.1877237198923</v>
      </c>
    </row>
    <row r="170" spans="2:3">
      <c r="B170" t="s">
        <v>204</v>
      </c>
      <c r="C170" s="3">
        <f>AVERAGE(GDP.PCAP!AP166:AZ429)</f>
        <v>6280.4694659039633</v>
      </c>
    </row>
    <row r="171" spans="2:3">
      <c r="B171" t="s">
        <v>202</v>
      </c>
      <c r="C171" s="3">
        <f>AVERAGE(GDP.PCAP!AP167:AZ430)</f>
        <v>6345.0872159504033</v>
      </c>
    </row>
    <row r="172" spans="2:3">
      <c r="B172" t="s">
        <v>200</v>
      </c>
      <c r="C172" s="3">
        <f>AVERAGE(GDP.PCAP!AP168:AZ431)</f>
        <v>6370.8401980161552</v>
      </c>
    </row>
    <row r="173" spans="2:3">
      <c r="B173" t="s">
        <v>198</v>
      </c>
      <c r="C173" s="3">
        <f>AVERAGE(GDP.PCAP!AP169:AZ432)</f>
        <v>6441.9063345940231</v>
      </c>
    </row>
    <row r="174" spans="2:3">
      <c r="B174" t="s">
        <v>196</v>
      </c>
      <c r="C174" s="3">
        <f>AVERAGE(GDP.PCAP!AP170:AZ433)</f>
        <v>6466.5355756376184</v>
      </c>
    </row>
    <row r="175" spans="2:3">
      <c r="B175" t="s">
        <v>194</v>
      </c>
      <c r="C175" s="3">
        <f>AVERAGE(GDP.PCAP!AP171:AZ434)</f>
        <v>6130.5714045818304</v>
      </c>
    </row>
    <row r="176" spans="2:3">
      <c r="B176" t="s">
        <v>192</v>
      </c>
      <c r="C176" s="3">
        <f>AVERAGE(GDP.PCAP!AP172:AZ435)</f>
        <v>6175.454421734049</v>
      </c>
    </row>
    <row r="177" spans="2:3">
      <c r="B177" t="s">
        <v>190</v>
      </c>
      <c r="C177" s="3">
        <f>AVERAGE(GDP.PCAP!AP173:AZ436)</f>
        <v>6111.0710193292898</v>
      </c>
    </row>
    <row r="178" spans="2:3">
      <c r="B178" t="s">
        <v>188</v>
      </c>
      <c r="C178" s="3">
        <f>AVERAGE(GDP.PCAP!AP174:AZ437)</f>
        <v>6183.1182543586547</v>
      </c>
    </row>
    <row r="179" spans="2:3">
      <c r="B179" t="s">
        <v>186</v>
      </c>
      <c r="C179" s="3">
        <f>AVERAGE(GDP.PCAP!AP175:AZ438)</f>
        <v>6254.1756014236589</v>
      </c>
    </row>
    <row r="180" spans="2:3">
      <c r="B180" t="s">
        <v>184</v>
      </c>
      <c r="C180" s="3">
        <f>AVERAGE(GDP.PCAP!AP176:AZ439)</f>
        <v>6319.7598453967103</v>
      </c>
    </row>
    <row r="181" spans="2:3">
      <c r="B181" t="s">
        <v>182</v>
      </c>
      <c r="C181" s="3">
        <f>AVERAGE(GDP.PCAP!AP177:AZ440)</f>
        <v>6011.6496289950992</v>
      </c>
    </row>
    <row r="182" spans="2:3">
      <c r="B182" t="s">
        <v>180</v>
      </c>
      <c r="C182" s="3">
        <f>AVERAGE(GDP.PCAP!AP178:AZ441)</f>
        <v>5536.5949610700509</v>
      </c>
    </row>
    <row r="183" spans="2:3">
      <c r="B183" t="s">
        <v>178</v>
      </c>
      <c r="C183" s="3">
        <f>AVERAGE(GDP.PCAP!AP179:AZ442)</f>
        <v>5605.295106067626</v>
      </c>
    </row>
    <row r="184" spans="2:3">
      <c r="B184" t="s">
        <v>176</v>
      </c>
      <c r="C184" s="3">
        <f>AVERAGE(GDP.PCAP!AP180:AZ443)</f>
        <v>5605.295106067626</v>
      </c>
    </row>
    <row r="185" spans="2:3">
      <c r="B185" t="s">
        <v>174</v>
      </c>
      <c r="C185" s="3">
        <f>AVERAGE(GDP.PCAP!AP181:AZ444)</f>
        <v>5436.173912522132</v>
      </c>
    </row>
    <row r="186" spans="2:3">
      <c r="B186" t="s">
        <v>172</v>
      </c>
      <c r="C186" s="3">
        <f>AVERAGE(GDP.PCAP!AP182:AZ445)</f>
        <v>5179.0097421304208</v>
      </c>
    </row>
    <row r="187" spans="2:3">
      <c r="B187" t="s">
        <v>170</v>
      </c>
      <c r="C187" s="3">
        <f>AVERAGE(GDP.PCAP!AP183:AZ446)</f>
        <v>5137.699587961918</v>
      </c>
    </row>
    <row r="188" spans="2:3">
      <c r="B188" t="s">
        <v>168</v>
      </c>
      <c r="C188" s="3">
        <f>AVERAGE(GDP.PCAP!AP184:AZ447)</f>
        <v>5143.3947716112762</v>
      </c>
    </row>
    <row r="189" spans="2:3">
      <c r="B189" t="s">
        <v>166</v>
      </c>
      <c r="C189" s="3">
        <f>AVERAGE(GDP.PCAP!AP185:AZ448)</f>
        <v>5207.3199523151052</v>
      </c>
    </row>
    <row r="190" spans="2:3">
      <c r="B190" t="s">
        <v>164</v>
      </c>
      <c r="C190" s="3">
        <f>AVERAGE(GDP.PCAP!AP186:AZ449)</f>
        <v>5223.239900227768</v>
      </c>
    </row>
    <row r="191" spans="2:3">
      <c r="B191" t="s">
        <v>162</v>
      </c>
      <c r="C191" s="3">
        <f>AVERAGE(GDP.PCAP!AP187:AZ450)</f>
        <v>5266.1049371662139</v>
      </c>
    </row>
    <row r="192" spans="2:3">
      <c r="B192" t="s">
        <v>160</v>
      </c>
      <c r="C192" s="3">
        <f>AVERAGE(GDP.PCAP!AP188:AZ451)</f>
        <v>5326.9532533142983</v>
      </c>
    </row>
    <row r="193" spans="2:3">
      <c r="B193" t="s">
        <v>158</v>
      </c>
      <c r="C193" s="3">
        <f>AVERAGE(GDP.PCAP!AP189:AZ452)</f>
        <v>5296.6524828671763</v>
      </c>
    </row>
    <row r="194" spans="2:3">
      <c r="B194" t="s">
        <v>156</v>
      </c>
      <c r="C194" s="3">
        <f>AVERAGE(GDP.PCAP!AP190:AZ453)</f>
        <v>5364.804793621367</v>
      </c>
    </row>
    <row r="195" spans="2:3">
      <c r="B195" t="s">
        <v>154</v>
      </c>
      <c r="C195" s="3">
        <f>AVERAGE(GDP.PCAP!AP191:AZ454)</f>
        <v>5369.075699409047</v>
      </c>
    </row>
    <row r="196" spans="2:3">
      <c r="B196" t="s">
        <v>152</v>
      </c>
      <c r="C196" s="3">
        <f>AVERAGE(GDP.PCAP!AP192:AZ455)</f>
        <v>5445.3178504098041</v>
      </c>
    </row>
    <row r="197" spans="2:3">
      <c r="B197" t="s">
        <v>150</v>
      </c>
      <c r="C197" s="3">
        <f>AVERAGE(GDP.PCAP!AP193:AZ456)</f>
        <v>5271.7376772195339</v>
      </c>
    </row>
    <row r="198" spans="2:3">
      <c r="B198" t="s">
        <v>148</v>
      </c>
      <c r="C198" s="3">
        <f>AVERAGE(GDP.PCAP!AP194:AZ457)</f>
        <v>5271.7376772195339</v>
      </c>
    </row>
    <row r="199" spans="2:3">
      <c r="B199" t="s">
        <v>146</v>
      </c>
      <c r="C199" s="3">
        <f>AVERAGE(GDP.PCAP!AP195:AZ458)</f>
        <v>5140.6836082443424</v>
      </c>
    </row>
    <row r="200" spans="2:3">
      <c r="B200" t="s">
        <v>144</v>
      </c>
      <c r="C200" s="3">
        <f>AVERAGE(GDP.PCAP!AP196:AZ459)</f>
        <v>5197.848727144551</v>
      </c>
    </row>
    <row r="201" spans="2:3">
      <c r="B201" t="s">
        <v>142</v>
      </c>
      <c r="C201" s="3">
        <f>AVERAGE(GDP.PCAP!AP197:AZ460)</f>
        <v>5260.5871326456836</v>
      </c>
    </row>
    <row r="202" spans="2:3">
      <c r="B202" t="s">
        <v>140</v>
      </c>
      <c r="C202" s="3">
        <f>AVERAGE(GDP.PCAP!AP198:AZ461)</f>
        <v>5314.8469416465532</v>
      </c>
    </row>
    <row r="203" spans="2:3">
      <c r="B203" t="s">
        <v>138</v>
      </c>
      <c r="C203" s="3">
        <f>AVERAGE(GDP.PCAP!AP199:AZ462)</f>
        <v>4946.9968292747599</v>
      </c>
    </row>
    <row r="204" spans="2:3">
      <c r="B204" t="s">
        <v>136</v>
      </c>
      <c r="C204" s="3">
        <f>AVERAGE(GDP.PCAP!AP200:AZ463)</f>
        <v>4838.0483356194918</v>
      </c>
    </row>
    <row r="205" spans="2:3">
      <c r="B205" t="s">
        <v>134</v>
      </c>
      <c r="C205" s="3">
        <f>AVERAGE(GDP.PCAP!AP201:AZ464)</f>
        <v>4431.420744085025</v>
      </c>
    </row>
    <row r="206" spans="2:3">
      <c r="B206" t="s">
        <v>132</v>
      </c>
      <c r="C206" s="3">
        <f>AVERAGE(GDP.PCAP!AP202:AZ465)</f>
        <v>4469.5885476771364</v>
      </c>
    </row>
    <row r="207" spans="2:3">
      <c r="B207" t="s">
        <v>130</v>
      </c>
      <c r="C207" s="3">
        <f>AVERAGE(GDP.PCAP!AP203:AZ466)</f>
        <v>4501.1837924597576</v>
      </c>
    </row>
    <row r="208" spans="2:3">
      <c r="B208" t="s">
        <v>128</v>
      </c>
      <c r="C208" s="3">
        <f>AVERAGE(GDP.PCAP!AP204:AZ467)</f>
        <v>4579.3726605115353</v>
      </c>
    </row>
    <row r="209" spans="2:3">
      <c r="B209" t="s">
        <v>126</v>
      </c>
      <c r="C209" s="3">
        <f>AVERAGE(GDP.PCAP!AP205:AZ468)</f>
        <v>4656.055328163181</v>
      </c>
    </row>
    <row r="210" spans="2:3">
      <c r="B210" t="s">
        <v>124</v>
      </c>
      <c r="C210" s="3">
        <f>AVERAGE(GDP.PCAP!AP206:AZ469)</f>
        <v>4570.4871027148229</v>
      </c>
    </row>
    <row r="211" spans="2:3">
      <c r="B211" t="s">
        <v>122</v>
      </c>
      <c r="C211" s="3">
        <f>AVERAGE(GDP.PCAP!AP207:AZ470)</f>
        <v>4650.8914904179528</v>
      </c>
    </row>
    <row r="212" spans="2:3">
      <c r="B212" t="s">
        <v>120</v>
      </c>
      <c r="C212" s="3">
        <f>AVERAGE(GDP.PCAP!AP208:AZ471)</f>
        <v>4731.54726892297</v>
      </c>
    </row>
    <row r="213" spans="2:3">
      <c r="B213" t="s">
        <v>118</v>
      </c>
      <c r="C213" s="3">
        <f>AVERAGE(GDP.PCAP!AP209:AZ472)</f>
        <v>4332.6586660189041</v>
      </c>
    </row>
    <row r="214" spans="2:3">
      <c r="B214" t="s">
        <v>116</v>
      </c>
      <c r="C214" s="3">
        <f>AVERAGE(GDP.PCAP!AP210:AZ473)</f>
        <v>4399.2386094595749</v>
      </c>
    </row>
    <row r="215" spans="2:3">
      <c r="B215" t="s">
        <v>114</v>
      </c>
      <c r="C215" s="3">
        <f>AVERAGE(GDP.PCAP!AP211:AZ474)</f>
        <v>4487.2571124759934</v>
      </c>
    </row>
    <row r="216" spans="2:3">
      <c r="B216" t="s">
        <v>112</v>
      </c>
      <c r="C216" s="3">
        <f>AVERAGE(GDP.PCAP!AP212:AZ475)</f>
        <v>4535.5243676344098</v>
      </c>
    </row>
    <row r="217" spans="2:3">
      <c r="B217" t="s">
        <v>110</v>
      </c>
      <c r="C217" s="3">
        <f>AVERAGE(GDP.PCAP!AP213:AZ476)</f>
        <v>4098.4650177736976</v>
      </c>
    </row>
    <row r="218" spans="2:3">
      <c r="B218" t="s">
        <v>108</v>
      </c>
      <c r="C218" s="3">
        <f>AVERAGE(GDP.PCAP!AP214:AZ477)</f>
        <v>4098.4650177736976</v>
      </c>
    </row>
    <row r="219" spans="2:3">
      <c r="B219" t="s">
        <v>106</v>
      </c>
      <c r="C219" s="3">
        <f>AVERAGE(GDP.PCAP!AP215:AZ478)</f>
        <v>4134.403130978948</v>
      </c>
    </row>
    <row r="220" spans="2:3">
      <c r="B220" t="s">
        <v>104</v>
      </c>
      <c r="C220" s="3">
        <f>AVERAGE(GDP.PCAP!AP216:AZ479)</f>
        <v>4214.7210009395176</v>
      </c>
    </row>
    <row r="221" spans="2:3">
      <c r="B221" t="s">
        <v>102</v>
      </c>
      <c r="C221" s="3">
        <f>AVERAGE(GDP.PCAP!AP217:AZ480)</f>
        <v>4214.7210009395176</v>
      </c>
    </row>
    <row r="222" spans="2:3">
      <c r="B222" t="s">
        <v>100</v>
      </c>
      <c r="C222" s="3">
        <f>AVERAGE(GDP.PCAP!AP218:AZ481)</f>
        <v>4298.7614972112724</v>
      </c>
    </row>
    <row r="223" spans="2:3">
      <c r="B223" t="s">
        <v>98</v>
      </c>
      <c r="C223" s="3">
        <f>AVERAGE(GDP.PCAP!AP219:AZ482)</f>
        <v>4291.9967266072981</v>
      </c>
    </row>
    <row r="224" spans="2:3">
      <c r="B224" t="s">
        <v>96</v>
      </c>
      <c r="C224" s="3">
        <f>AVERAGE(GDP.PCAP!AP220:AZ483)</f>
        <v>4331.9981268627953</v>
      </c>
    </row>
    <row r="225" spans="2:3">
      <c r="B225" t="s">
        <v>94</v>
      </c>
      <c r="C225" s="3">
        <f>AVERAGE(GDP.PCAP!AP221:AZ484)</f>
        <v>4384.2891142502294</v>
      </c>
    </row>
    <row r="226" spans="2:3">
      <c r="B226" t="s">
        <v>92</v>
      </c>
      <c r="C226" s="3">
        <f>AVERAGE(GDP.PCAP!AP222:AZ485)</f>
        <v>4322.7337278376181</v>
      </c>
    </row>
    <row r="227" spans="2:3">
      <c r="B227" t="s">
        <v>90</v>
      </c>
      <c r="C227" s="3">
        <f>AVERAGE(GDP.PCAP!AP223:AZ486)</f>
        <v>4110.3722178327544</v>
      </c>
    </row>
    <row r="228" spans="2:3">
      <c r="B228" t="s">
        <v>88</v>
      </c>
      <c r="C228" s="3">
        <f>AVERAGE(GDP.PCAP!AP224:AZ487)</f>
        <v>3342.8504790847023</v>
      </c>
    </row>
    <row r="229" spans="2:3">
      <c r="B229" t="s">
        <v>86</v>
      </c>
      <c r="C229" s="3">
        <f>AVERAGE(GDP.PCAP!AP225:AZ488)</f>
        <v>3384.7926273992425</v>
      </c>
    </row>
    <row r="230" spans="2:3">
      <c r="B230" t="s">
        <v>84</v>
      </c>
      <c r="C230" s="3">
        <f>AVERAGE(GDP.PCAP!AP226:AZ489)</f>
        <v>3384.7926273992425</v>
      </c>
    </row>
    <row r="231" spans="2:3">
      <c r="B231" t="s">
        <v>82</v>
      </c>
      <c r="C231" s="3">
        <f>AVERAGE(GDP.PCAP!AP227:AZ490)</f>
        <v>3250.9174633833036</v>
      </c>
    </row>
    <row r="232" spans="2:3">
      <c r="B232" t="s">
        <v>80</v>
      </c>
      <c r="C232" s="3">
        <f>AVERAGE(GDP.PCAP!AP228:AZ491)</f>
        <v>3312.0552617568992</v>
      </c>
    </row>
    <row r="233" spans="2:3">
      <c r="B233" t="s">
        <v>78</v>
      </c>
      <c r="C233" s="3">
        <f>AVERAGE(GDP.PCAP!AP229:AZ492)</f>
        <v>3312.0552617568992</v>
      </c>
    </row>
    <row r="234" spans="2:3">
      <c r="B234" t="s">
        <v>76</v>
      </c>
      <c r="C234" s="3">
        <f>AVERAGE(GDP.PCAP!AP230:AZ493)</f>
        <v>3402.7905721171492</v>
      </c>
    </row>
    <row r="235" spans="2:3">
      <c r="B235" t="s">
        <v>74</v>
      </c>
      <c r="C235" s="3">
        <f>AVERAGE(GDP.PCAP!AP231:AZ494)</f>
        <v>3474.7928453621871</v>
      </c>
    </row>
    <row r="236" spans="2:3">
      <c r="B236" t="s">
        <v>72</v>
      </c>
      <c r="C236" s="3">
        <f>AVERAGE(GDP.PCAP!AP232:AZ495)</f>
        <v>3503.3141164675494</v>
      </c>
    </row>
    <row r="237" spans="2:3">
      <c r="B237" t="s">
        <v>70</v>
      </c>
      <c r="C237" s="3">
        <f>AVERAGE(GDP.PCAP!AP233:AZ496)</f>
        <v>3607.9889065341622</v>
      </c>
    </row>
    <row r="238" spans="2:3">
      <c r="B238" t="s">
        <v>68</v>
      </c>
      <c r="C238" s="3">
        <f>AVERAGE(GDP.PCAP!AP234:AZ497)</f>
        <v>3649.7926919513734</v>
      </c>
    </row>
    <row r="239" spans="2:3">
      <c r="B239" t="s">
        <v>66</v>
      </c>
      <c r="C239" s="3">
        <f>AVERAGE(GDP.PCAP!AP235:AZ498)</f>
        <v>3770.6290720873067</v>
      </c>
    </row>
    <row r="240" spans="2:3">
      <c r="B240" t="s">
        <v>64</v>
      </c>
      <c r="C240" s="3">
        <f>AVERAGE(GDP.PCAP!AP236:AZ499)</f>
        <v>3875.9353355730532</v>
      </c>
    </row>
    <row r="241" spans="2:3">
      <c r="B241" t="s">
        <v>62</v>
      </c>
      <c r="C241" s="3">
        <f>AVERAGE(GDP.PCAP!AP237:AZ500)</f>
        <v>3867.0780777793179</v>
      </c>
    </row>
    <row r="242" spans="2:3">
      <c r="B242" t="s">
        <v>60</v>
      </c>
      <c r="C242" s="3">
        <f>AVERAGE(GDP.PCAP!AP238:AZ501)</f>
        <v>3938.5724359212368</v>
      </c>
    </row>
    <row r="243" spans="2:3">
      <c r="B243" t="s">
        <v>58</v>
      </c>
      <c r="C243" s="3">
        <f>AVERAGE(GDP.PCAP!AP239:AZ502)</f>
        <v>4030.0646710547553</v>
      </c>
    </row>
    <row r="244" spans="2:3">
      <c r="B244" t="s">
        <v>56</v>
      </c>
      <c r="C244" s="3">
        <f>AVERAGE(GDP.PCAP!AP240:AZ503)</f>
        <v>4110.4458779023316</v>
      </c>
    </row>
    <row r="245" spans="2:3">
      <c r="B245" t="s">
        <v>54</v>
      </c>
      <c r="C245" s="3">
        <f>AVERAGE(GDP.PCAP!AP241:AZ504)</f>
        <v>4269.2073724980382</v>
      </c>
    </row>
    <row r="246" spans="2:3">
      <c r="B246" t="s">
        <v>52</v>
      </c>
      <c r="C246" s="3">
        <f>AVERAGE(GDP.PCAP!AP242:AZ505)</f>
        <v>4436.2881373420714</v>
      </c>
    </row>
    <row r="247" spans="2:3">
      <c r="B247" t="s">
        <v>50</v>
      </c>
      <c r="C247" s="3">
        <f>AVERAGE(GDP.PCAP!AP243:AZ506)</f>
        <v>4320.7208449095342</v>
      </c>
    </row>
    <row r="248" spans="2:3">
      <c r="B248" t="s">
        <v>6</v>
      </c>
      <c r="C248" s="3">
        <f>AVERAGE(GDP.PCAP!AP244:AZ507)</f>
        <v>4415.0315808362548</v>
      </c>
    </row>
    <row r="249" spans="2:3">
      <c r="B249" t="s">
        <v>47</v>
      </c>
      <c r="C249" s="3">
        <f>AVERAGE(GDP.PCAP!AP245:AZ508)</f>
        <v>4422.8427553562706</v>
      </c>
    </row>
    <row r="250" spans="2:3">
      <c r="B250" t="s">
        <v>45</v>
      </c>
      <c r="C250" s="3">
        <f>AVERAGE(GDP.PCAP!AP246:AZ509)</f>
        <v>4581.464244775384</v>
      </c>
    </row>
    <row r="251" spans="2:3">
      <c r="B251" t="s">
        <v>43</v>
      </c>
      <c r="C251" s="3">
        <f>AVERAGE(GDP.PCAP!AP247:AZ510)</f>
        <v>4834.813793265771</v>
      </c>
    </row>
    <row r="252" spans="2:3">
      <c r="B252" t="s">
        <v>41</v>
      </c>
      <c r="C252" s="3">
        <f>AVERAGE(GDP.PCAP!AP248:AZ511)</f>
        <v>5121.708961676678</v>
      </c>
    </row>
    <row r="253" spans="2:3">
      <c r="B253" t="s">
        <v>39</v>
      </c>
      <c r="C253" s="3">
        <f>AVERAGE(GDP.PCAP!AP249:AZ512)</f>
        <v>5399.314754828064</v>
      </c>
    </row>
    <row r="254" spans="2:3">
      <c r="B254" t="s">
        <v>37</v>
      </c>
      <c r="C254" s="3">
        <f>AVERAGE(GDP.PCAP!AP250:AZ513)</f>
        <v>5635.3950275327688</v>
      </c>
    </row>
    <row r="255" spans="2:3">
      <c r="B255" t="s">
        <v>4</v>
      </c>
      <c r="C255" s="3">
        <f>AVERAGE(GDP.PCAP!AP251:AZ514)</f>
        <v>5615.6779512098947</v>
      </c>
    </row>
    <row r="256" spans="2:3">
      <c r="B256" t="s">
        <v>34</v>
      </c>
      <c r="C256" s="3">
        <f>AVERAGE(GDP.PCAP!AP252:AZ515)</f>
        <v>3065.9282937860648</v>
      </c>
    </row>
    <row r="257" spans="2:3">
      <c r="B257" t="s">
        <v>32</v>
      </c>
      <c r="C257" s="3">
        <f>AVERAGE(GDP.PCAP!AP253:AZ516)</f>
        <v>3297.4589632973866</v>
      </c>
    </row>
    <row r="258" spans="2:3">
      <c r="B258" t="s">
        <v>30</v>
      </c>
      <c r="C258" s="3">
        <f>AVERAGE(GDP.PCAP!AP254:AZ517)</f>
        <v>3239.9647640954317</v>
      </c>
    </row>
    <row r="259" spans="2:3">
      <c r="B259" t="s">
        <v>28</v>
      </c>
      <c r="C259" s="3">
        <f>AVERAGE(GDP.PCAP!AP255:AZ518)</f>
        <v>3150.9899143204011</v>
      </c>
    </row>
    <row r="260" spans="2:3">
      <c r="B260" t="s">
        <v>26</v>
      </c>
      <c r="C260" s="3">
        <f>AVERAGE(GDP.PCAP!AP256:AZ519)</f>
        <v>3150.9899143204011</v>
      </c>
    </row>
    <row r="261" spans="2:3">
      <c r="B261" t="s">
        <v>3</v>
      </c>
      <c r="C261" s="3">
        <f>AVERAGE(GDP.PCAP!AP257:AZ520)</f>
        <v>1811.6310862878779</v>
      </c>
    </row>
    <row r="262" spans="2:3">
      <c r="B262" t="s">
        <v>23</v>
      </c>
      <c r="C262" s="3">
        <f>AVERAGE(GDP.PCAP!AP258:AZ521)</f>
        <v>1992.473881860506</v>
      </c>
    </row>
    <row r="263" spans="2:3">
      <c r="B263" t="s">
        <v>21</v>
      </c>
      <c r="C263" s="3">
        <f>AVERAGE(GDP.PCAP!AP259:AZ522)</f>
        <v>2065.3276960354724</v>
      </c>
    </row>
    <row r="264" spans="2:3">
      <c r="B264" t="s">
        <v>19</v>
      </c>
      <c r="C264" s="3">
        <f>AVERAGE(GDP.PCAP!AP260:AZ523)</f>
        <v>1398.6394680863591</v>
      </c>
    </row>
    <row r="265" spans="2:3">
      <c r="B265" t="s">
        <v>17</v>
      </c>
      <c r="C265" s="3">
        <f>AVERAGE(GDP.PCAP!AP261:AZ524)</f>
        <v>1325.4802485401408</v>
      </c>
    </row>
    <row r="266" spans="2:3">
      <c r="B266" t="s">
        <v>15</v>
      </c>
      <c r="C266" s="3">
        <f>AVERAGE(GDP.PCAP!AP262:AZ525)</f>
        <v>1268.4758074124259</v>
      </c>
    </row>
    <row r="267" spans="2:3">
      <c r="B267" t="s">
        <v>13</v>
      </c>
      <c r="C267" s="3">
        <f>AVERAGE(GDP.PCAP!AP263:AZ526)</f>
        <v>1520.8374950004095</v>
      </c>
    </row>
    <row r="268" spans="2:3">
      <c r="B268" t="s">
        <v>11</v>
      </c>
      <c r="C268" s="3">
        <f>AVERAGE(GDP.PCAP!AP264:AZ527)</f>
        <v>492.81525476333991</v>
      </c>
    </row>
    <row r="269" spans="2:3">
      <c r="B269" t="s">
        <v>9</v>
      </c>
      <c r="C269" s="3">
        <f>AVERAGE(GDP.PCAP!AP265:AZ528)</f>
        <v>560.10228933733151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1" workbookViewId="0">
      <selection activeCell="K34" sqref="K34"/>
    </sheetView>
  </sheetViews>
  <sheetFormatPr baseColWidth="10" defaultColWidth="8.83203125" defaultRowHeight="14" x14ac:dyDescent="0"/>
  <cols>
    <col min="1" max="1" width="4.83203125" customWidth="1"/>
    <col min="2" max="2" width="12.33203125" customWidth="1"/>
    <col min="3" max="3" width="13.5" customWidth="1"/>
    <col min="4" max="4" width="12.1640625" customWidth="1"/>
    <col min="5" max="9" width="11.1640625" bestFit="1" customWidth="1"/>
  </cols>
  <sheetData>
    <row r="1" spans="1:8">
      <c r="A1" s="2" t="s">
        <v>557</v>
      </c>
    </row>
    <row r="3" spans="1:8">
      <c r="A3" s="2" t="s">
        <v>537</v>
      </c>
      <c r="B3" s="2" t="s">
        <v>558</v>
      </c>
    </row>
    <row r="4" spans="1:8">
      <c r="B4" s="7" t="s">
        <v>565</v>
      </c>
    </row>
    <row r="5" spans="1:8">
      <c r="B5" s="7"/>
    </row>
    <row r="6" spans="1:8">
      <c r="B6" s="10" t="s">
        <v>1</v>
      </c>
      <c r="C6" s="6">
        <f>VLOOKUP(B6,RUR.POP!A:BJ,62,FALSE)</f>
        <v>3554711</v>
      </c>
    </row>
    <row r="7" spans="1:8">
      <c r="B7" s="10" t="s">
        <v>3</v>
      </c>
      <c r="C7" s="6">
        <f>VLOOKUP(B7,RUR.POP!A:BJ,62,FALSE)</f>
        <v>60963951</v>
      </c>
    </row>
    <row r="8" spans="1:8">
      <c r="B8" s="10" t="s">
        <v>454</v>
      </c>
      <c r="C8" s="6">
        <f>VLOOKUP(B8,RUR.POP!A:BJ,62,FALSE)</f>
        <v>595886586</v>
      </c>
    </row>
    <row r="9" spans="1:8">
      <c r="B9" s="10" t="s">
        <v>4</v>
      </c>
      <c r="C9" s="6">
        <f>VLOOKUP(B9,RUR.POP!A:BJ,62,FALSE)</f>
        <v>58847983</v>
      </c>
    </row>
    <row r="10" spans="1:8">
      <c r="B10" s="10" t="s">
        <v>13</v>
      </c>
      <c r="C10" s="6">
        <f>VLOOKUP(B10,RUR.POP!A:BJ,62,FALSE)</f>
        <v>19403172</v>
      </c>
    </row>
    <row r="11" spans="1:8">
      <c r="B11" s="10" t="s">
        <v>2</v>
      </c>
      <c r="C11" s="6">
        <f>VLOOKUP(B11,RUR.POP!A:BJ,62,FALSE)</f>
        <v>105861481</v>
      </c>
    </row>
    <row r="13" spans="1:8">
      <c r="A13" s="2" t="s">
        <v>538</v>
      </c>
      <c r="B13" s="2" t="s">
        <v>559</v>
      </c>
    </row>
    <row r="14" spans="1:8">
      <c r="B14" s="7" t="s">
        <v>564</v>
      </c>
      <c r="H14" s="9" t="s">
        <v>562</v>
      </c>
    </row>
    <row r="15" spans="1:8">
      <c r="B15" s="7"/>
      <c r="H15" s="9"/>
    </row>
    <row r="16" spans="1:8">
      <c r="B16" s="11" t="s">
        <v>0</v>
      </c>
      <c r="C16" s="12" t="s">
        <v>560</v>
      </c>
      <c r="D16" s="12" t="s">
        <v>561</v>
      </c>
    </row>
    <row r="17" spans="1:4">
      <c r="B17" s="13">
        <v>1999</v>
      </c>
      <c r="C17" s="14">
        <f>HLOOKUP(B17,GDP.PCAP!$G$1:$BK$265,113,FALSE)</f>
        <v>0</v>
      </c>
      <c r="D17" s="15">
        <f>HLOOKUP(B17,HEALTH!F:BJ,113,FALSE)</f>
        <v>0</v>
      </c>
    </row>
    <row r="18" spans="1:4">
      <c r="B18" s="13">
        <f>B17+1</f>
        <v>2000</v>
      </c>
      <c r="C18" s="14">
        <f>HLOOKUP(B18,GDP.PCAP!$G$1:$BK$265,113,FALSE)</f>
        <v>0</v>
      </c>
      <c r="D18" s="15">
        <f>HLOOKUP(B18,HEALTH!F:BJ,113,FALSE)</f>
        <v>0</v>
      </c>
    </row>
    <row r="19" spans="1:4">
      <c r="B19" s="13">
        <f t="shared" ref="B19:B28" si="0">B18+1</f>
        <v>2001</v>
      </c>
      <c r="C19" s="14">
        <f>HLOOKUP(B19,GDP.PCAP!$G$1:$BK$265,113,FALSE)</f>
        <v>0</v>
      </c>
      <c r="D19" s="15">
        <f>HLOOKUP(B19,HEALTH!F:BJ,113,FALSE)</f>
        <v>0</v>
      </c>
    </row>
    <row r="20" spans="1:4">
      <c r="B20" s="13">
        <f t="shared" si="0"/>
        <v>2002</v>
      </c>
      <c r="C20" s="14">
        <f>HLOOKUP(B20,GDP.PCAP!$G$1:$BK$265,113,FALSE)</f>
        <v>0</v>
      </c>
      <c r="D20" s="15">
        <f>HLOOKUP(B20,HEALTH!F:BJ,113,FALSE)</f>
        <v>0</v>
      </c>
    </row>
    <row r="21" spans="1:4">
      <c r="B21" s="13">
        <f t="shared" si="0"/>
        <v>2003</v>
      </c>
      <c r="C21" s="14">
        <f>HLOOKUP(B21,GDP.PCAP!$G$1:$BK$265,113,FALSE)</f>
        <v>0</v>
      </c>
      <c r="D21" s="15">
        <f>HLOOKUP(B21,HEALTH!F:BJ,113,FALSE)</f>
        <v>45.359747140000003</v>
      </c>
    </row>
    <row r="22" spans="1:4">
      <c r="B22" s="13">
        <f t="shared" si="0"/>
        <v>2004</v>
      </c>
      <c r="C22" s="14">
        <f>HLOOKUP(B22,GDP.PCAP!$G$1:$BK$265,113,FALSE)</f>
        <v>1391.8169229957784</v>
      </c>
      <c r="D22" s="15">
        <f>HLOOKUP(B22,HEALTH!F:BJ,113,FALSE)</f>
        <v>72.173969600000007</v>
      </c>
    </row>
    <row r="23" spans="1:4">
      <c r="B23" s="13">
        <f t="shared" si="0"/>
        <v>2005</v>
      </c>
      <c r="C23" s="14">
        <f>HLOOKUP(B23,GDP.PCAP!$G$1:$BK$265,113,FALSE)</f>
        <v>1849.6039107669908</v>
      </c>
      <c r="D23" s="15">
        <f>HLOOKUP(B23,HEALTH!F:BJ,113,FALSE)</f>
        <v>67.350755530000001</v>
      </c>
    </row>
    <row r="24" spans="1:4">
      <c r="B24" s="13">
        <f t="shared" si="0"/>
        <v>2006</v>
      </c>
      <c r="C24" s="14">
        <f>HLOOKUP(B24,GDP.PCAP!$G$1:$BK$265,113,FALSE)</f>
        <v>2351.8124285880995</v>
      </c>
      <c r="D24" s="15">
        <f>HLOOKUP(B24,HEALTH!F:BJ,113,FALSE)</f>
        <v>63.805826089999996</v>
      </c>
    </row>
    <row r="25" spans="1:4">
      <c r="B25" s="13">
        <f t="shared" si="0"/>
        <v>2007</v>
      </c>
      <c r="C25" s="14">
        <f>HLOOKUP(B25,GDP.PCAP!$G$1:$BK$265,113,FALSE)</f>
        <v>3129.2249222509477</v>
      </c>
      <c r="D25" s="15">
        <f>HLOOKUP(B25,HEALTH!F:BJ,113,FALSE)</f>
        <v>69.4852451</v>
      </c>
    </row>
    <row r="26" spans="1:4">
      <c r="B26" s="13">
        <f t="shared" si="0"/>
        <v>2008</v>
      </c>
      <c r="C26" s="14">
        <f>HLOOKUP(B26,GDP.PCAP!$G$1:$BK$265,113,FALSE)</f>
        <v>4521.032470198018</v>
      </c>
      <c r="D26" s="15">
        <f>HLOOKUP(B26,HEALTH!F:BJ,113,FALSE)</f>
        <v>74.837089500000005</v>
      </c>
    </row>
    <row r="27" spans="1:4">
      <c r="B27" s="13">
        <f t="shared" si="0"/>
        <v>2009</v>
      </c>
      <c r="C27" s="14">
        <f>HLOOKUP(B27,GDP.PCAP!$G$1:$BK$265,113,FALSE)</f>
        <v>3735.1448360307077</v>
      </c>
      <c r="D27" s="15">
        <f>HLOOKUP(B27,HEALTH!F:BJ,113,FALSE)</f>
        <v>74.264338640000005</v>
      </c>
    </row>
    <row r="28" spans="1:4">
      <c r="B28" s="13">
        <f t="shared" si="0"/>
        <v>2010</v>
      </c>
      <c r="C28" s="14">
        <f>HLOOKUP(B28,GDP.PCAP!$G$1:$BK$265,113,FALSE)</f>
        <v>4502.7490482572603</v>
      </c>
      <c r="D28" s="15">
        <f>HLOOKUP(B28,HEALTH!F:BJ,113,FALSE)</f>
        <v>73.898013750000004</v>
      </c>
    </row>
    <row r="30" spans="1:4">
      <c r="A30" s="2" t="s">
        <v>539</v>
      </c>
      <c r="B30" s="2" t="s">
        <v>563</v>
      </c>
    </row>
    <row r="31" spans="1:4">
      <c r="A31" s="2"/>
      <c r="B31" s="2"/>
    </row>
    <row r="32" spans="1:4">
      <c r="B32" s="7" t="s">
        <v>593</v>
      </c>
    </row>
    <row r="33" spans="1:9">
      <c r="B33" s="7" t="s">
        <v>596</v>
      </c>
    </row>
    <row r="34" spans="1:9">
      <c r="B34" s="7"/>
    </row>
    <row r="35" spans="1:9">
      <c r="B35" s="16"/>
      <c r="C35" s="12">
        <v>2010</v>
      </c>
      <c r="D35" s="12">
        <f>C35+1</f>
        <v>2011</v>
      </c>
      <c r="E35" s="12">
        <f t="shared" ref="E35" si="1">D35+1</f>
        <v>2012</v>
      </c>
      <c r="F35" s="12">
        <f t="shared" ref="F35" si="2">E35+1</f>
        <v>2013</v>
      </c>
      <c r="G35" s="12">
        <f t="shared" ref="G35" si="3">F35+1</f>
        <v>2014</v>
      </c>
      <c r="H35" s="12">
        <f t="shared" ref="H35" si="4">G35+1</f>
        <v>2015</v>
      </c>
      <c r="I35" s="12">
        <f t="shared" ref="I35" si="5">H35+1</f>
        <v>2016</v>
      </c>
    </row>
    <row r="36" spans="1:9">
      <c r="B36" s="17" t="s">
        <v>1</v>
      </c>
      <c r="C36" s="14">
        <f>HLOOKUP(C$35,GDP.PCAP!$G$1:$BK$265,VLOOKUP($B36,GDP.PCAP!$A:$B,2,FALSE)+1,FALSE)</f>
        <v>10276.260497705338</v>
      </c>
      <c r="D36" s="14">
        <f>HLOOKUP(D$35,GDP.PCAP!$G$1:$BK$265,VLOOKUP($B36,GDP.PCAP!$A:$B,2,FALSE)+1,FALSE)</f>
        <v>12726.908359473055</v>
      </c>
      <c r="E36" s="14">
        <f>HLOOKUP(E$35,GDP.PCAP!$G$1:$BK$265,VLOOKUP($B36,GDP.PCAP!$A:$B,2,FALSE)+1,FALSE)</f>
        <v>12969.707123896889</v>
      </c>
      <c r="F36" s="14">
        <f>HLOOKUP(F$35,GDP.PCAP!$G$1:$BK$265,VLOOKUP($B36,GDP.PCAP!$A:$B,2,FALSE)+1,FALSE)</f>
        <v>12976.636424541095</v>
      </c>
      <c r="G36" s="14">
        <f>HLOOKUP(G$35,GDP.PCAP!$G$1:$BK$265,VLOOKUP($B36,GDP.PCAP!$A:$B,2,FALSE)+1,FALSE)</f>
        <v>12245.256448769624</v>
      </c>
      <c r="H36" s="14">
        <f>HLOOKUP(H$35,GDP.PCAP!$G$1:$BK$265,VLOOKUP($B36,GDP.PCAP!$A:$B,2,FALSE)+1,FALSE)</f>
        <v>13467.102357002179</v>
      </c>
      <c r="I36" s="14">
        <f>HLOOKUP(I$35,GDP.PCAP!$G$1:$BK$265,VLOOKUP($B36,GDP.PCAP!$A:$B,2,FALSE)+1,FALSE)</f>
        <v>12449.216852117732</v>
      </c>
    </row>
    <row r="37" spans="1:9">
      <c r="B37" s="17" t="s">
        <v>3</v>
      </c>
      <c r="C37" s="14">
        <f>HLOOKUP(C$35,GDP.PCAP!$G$1:$BK$265,VLOOKUP($B37,GDP.PCAP!$A:$B,2,FALSE)+1,FALSE)</f>
        <v>1333.5835239667695</v>
      </c>
      <c r="D37" s="14">
        <f>HLOOKUP(D$35,GDP.PCAP!$G$1:$BK$265,VLOOKUP($B37,GDP.PCAP!$A:$B,2,FALSE)+1,FALSE)</f>
        <v>1542.6704361014904</v>
      </c>
      <c r="E37" s="14">
        <f>HLOOKUP(E$35,GDP.PCAP!$G$1:$BK$265,VLOOKUP($B37,GDP.PCAP!$A:$B,2,FALSE)+1,FALSE)</f>
        <v>1754.5479738641002</v>
      </c>
      <c r="F37" s="14">
        <f>HLOOKUP(F$35,GDP.PCAP!$G$1:$BK$265,VLOOKUP($B37,GDP.PCAP!$A:$B,2,FALSE)+1,FALSE)</f>
        <v>1907.5643816797208</v>
      </c>
      <c r="G37" s="14">
        <f>HLOOKUP(G$35,GDP.PCAP!$G$1:$BK$265,VLOOKUP($B37,GDP.PCAP!$A:$B,2,FALSE)+1,FALSE)</f>
        <v>2052.3190838008854</v>
      </c>
      <c r="H37" s="14">
        <f>HLOOKUP(H$35,GDP.PCAP!$G$1:$BK$265,VLOOKUP($B37,GDP.PCAP!$A:$B,2,FALSE)+1,FALSE)</f>
        <v>2107.0129273457201</v>
      </c>
      <c r="I37" s="14">
        <f>HLOOKUP(I$35,GDP.PCAP!$G$1:$BK$265,VLOOKUP($B37,GDP.PCAP!$A:$B,2,FALSE)+1,FALSE)</f>
        <v>2185.6902824640647</v>
      </c>
    </row>
    <row r="38" spans="1:9">
      <c r="B38" s="17" t="s">
        <v>454</v>
      </c>
      <c r="C38" s="14">
        <f>HLOOKUP(C$35,GDP.PCAP!$G$1:$BK$265,VLOOKUP($B38,GDP.PCAP!$A:$B,2,FALSE)+1,FALSE)</f>
        <v>4560.5124871009048</v>
      </c>
      <c r="D38" s="14">
        <f>HLOOKUP(D$35,GDP.PCAP!$G$1:$BK$265,VLOOKUP($B38,GDP.PCAP!$A:$B,2,FALSE)+1,FALSE)</f>
        <v>5633.7961063607108</v>
      </c>
      <c r="E38" s="14">
        <f>HLOOKUP(E$35,GDP.PCAP!$G$1:$BK$265,VLOOKUP($B38,GDP.PCAP!$A:$B,2,FALSE)+1,FALSE)</f>
        <v>6337.8829926901972</v>
      </c>
      <c r="F38" s="14">
        <f>HLOOKUP(F$35,GDP.PCAP!$G$1:$BK$265,VLOOKUP($B38,GDP.PCAP!$A:$B,2,FALSE)+1,FALSE)</f>
        <v>7077.7705938532999</v>
      </c>
      <c r="G38" s="14">
        <f>HLOOKUP(G$35,GDP.PCAP!$G$1:$BK$265,VLOOKUP($B38,GDP.PCAP!$A:$B,2,FALSE)+1,FALSE)</f>
        <v>7683.5020379578373</v>
      </c>
      <c r="H38" s="14">
        <f>HLOOKUP(H$35,GDP.PCAP!$G$1:$BK$265,VLOOKUP($B38,GDP.PCAP!$A:$B,2,FALSE)+1,FALSE)</f>
        <v>8069.2119377311592</v>
      </c>
      <c r="I38" s="14">
        <f>HLOOKUP(I$35,GDP.PCAP!$G$1:$BK$265,VLOOKUP($B38,GDP.PCAP!$A:$B,2,FALSE)+1,FALSE)</f>
        <v>8123.1808725464007</v>
      </c>
    </row>
    <row r="39" spans="1:9">
      <c r="B39" s="17" t="s">
        <v>4</v>
      </c>
      <c r="C39" s="14">
        <f>HLOOKUP(C$35,GDP.PCAP!$G$1:$BK$265,VLOOKUP($B39,GDP.PCAP!$A:$B,2,FALSE)+1,FALSE)</f>
        <v>48373.878815577889</v>
      </c>
      <c r="D39" s="14">
        <f>HLOOKUP(D$35,GDP.PCAP!$G$1:$BK$265,VLOOKUP($B39,GDP.PCAP!$A:$B,2,FALSE)+1,FALSE)</f>
        <v>49790.66547823052</v>
      </c>
      <c r="E39" s="14">
        <f>HLOOKUP(E$35,GDP.PCAP!$G$1:$BK$265,VLOOKUP($B39,GDP.PCAP!$A:$B,2,FALSE)+1,FALSE)</f>
        <v>51450.122295058092</v>
      </c>
      <c r="F39" s="14">
        <f>HLOOKUP(F$35,GDP.PCAP!$G$1:$BK$265,VLOOKUP($B39,GDP.PCAP!$A:$B,2,FALSE)+1,FALSE)</f>
        <v>52787.026948993465</v>
      </c>
      <c r="G39" s="14">
        <f>HLOOKUP(G$35,GDP.PCAP!$G$1:$BK$265,VLOOKUP($B39,GDP.PCAP!$A:$B,2,FALSE)+1,FALSE)</f>
        <v>54598.550688751944</v>
      </c>
      <c r="H39" s="14">
        <f>HLOOKUP(H$35,GDP.PCAP!$G$1:$BK$265,VLOOKUP($B39,GDP.PCAP!$A:$B,2,FALSE)+1,FALSE)</f>
        <v>56207.036747267928</v>
      </c>
      <c r="I39" s="14">
        <f>HLOOKUP(I$35,GDP.PCAP!$G$1:$BK$265,VLOOKUP($B39,GDP.PCAP!$A:$B,2,FALSE)+1,FALSE)</f>
        <v>57466.787113234765</v>
      </c>
    </row>
    <row r="40" spans="1:9">
      <c r="B40" s="17" t="s">
        <v>13</v>
      </c>
      <c r="C40" s="14">
        <f>HLOOKUP(C$35,GDP.PCAP!$G$1:$BK$265,VLOOKUP($B40,GDP.PCAP!$A:$B,2,FALSE)+1,FALSE)</f>
        <v>7362.7613898648124</v>
      </c>
      <c r="D40" s="14">
        <f>HLOOKUP(D$35,GDP.PCAP!$G$1:$BK$265,VLOOKUP($B40,GDP.PCAP!$A:$B,2,FALSE)+1,FALSE)</f>
        <v>8049.9542237673822</v>
      </c>
      <c r="E40" s="14">
        <f>HLOOKUP(E$35,GDP.PCAP!$G$1:$BK$265,VLOOKUP($B40,GDP.PCAP!$A:$B,2,FALSE)+1,FALSE)</f>
        <v>7548.1636979333161</v>
      </c>
      <c r="F40" s="14">
        <f>HLOOKUP(F$35,GDP.PCAP!$G$1:$BK$265,VLOOKUP($B40,GDP.PCAP!$A:$B,2,FALSE)+1,FALSE)</f>
        <v>6876.9538207007326</v>
      </c>
      <c r="G40" s="14">
        <f>HLOOKUP(G$35,GDP.PCAP!$G$1:$BK$265,VLOOKUP($B40,GDP.PCAP!$A:$B,2,FALSE)+1,FALSE)</f>
        <v>6479.625658633995</v>
      </c>
      <c r="H40" s="14">
        <f>HLOOKUP(H$35,GDP.PCAP!$G$1:$BK$265,VLOOKUP($B40,GDP.PCAP!$A:$B,2,FALSE)+1,FALSE)</f>
        <v>5769.7725796512686</v>
      </c>
      <c r="I40" s="14">
        <f>HLOOKUP(I$35,GDP.PCAP!$G$1:$BK$265,VLOOKUP($B40,GDP.PCAP!$A:$B,2,FALSE)+1,FALSE)</f>
        <v>5273.5938796846222</v>
      </c>
    </row>
    <row r="41" spans="1:9">
      <c r="B41" s="17" t="s">
        <v>2</v>
      </c>
      <c r="C41" s="14">
        <f>HLOOKUP(C$35,GDP.PCAP!$G$1:$BK$265,VLOOKUP($B41,GDP.PCAP!$A:$B,2,FALSE)+1,FALSE)</f>
        <v>757.67175717689361</v>
      </c>
      <c r="D41" s="14">
        <f>HLOOKUP(D$35,GDP.PCAP!$G$1:$BK$265,VLOOKUP($B41,GDP.PCAP!$A:$B,2,FALSE)+1,FALSE)</f>
        <v>835.78934012741161</v>
      </c>
      <c r="E41" s="14">
        <f>HLOOKUP(E$35,GDP.PCAP!$G$1:$BK$265,VLOOKUP($B41,GDP.PCAP!$A:$B,2,FALSE)+1,FALSE)</f>
        <v>856.34285702740124</v>
      </c>
      <c r="F41" s="14">
        <f>HLOOKUP(F$35,GDP.PCAP!$G$1:$BK$265,VLOOKUP($B41,GDP.PCAP!$A:$B,2,FALSE)+1,FALSE)</f>
        <v>951.88945345634295</v>
      </c>
      <c r="G41" s="14">
        <f>HLOOKUP(G$35,GDP.PCAP!$G$1:$BK$265,VLOOKUP($B41,GDP.PCAP!$A:$B,2,FALSE)+1,FALSE)</f>
        <v>1084.5654298026923</v>
      </c>
      <c r="H41" s="14">
        <f>HLOOKUP(H$35,GDP.PCAP!$G$1:$BK$265,VLOOKUP($B41,GDP.PCAP!$A:$B,2,FALSE)+1,FALSE)</f>
        <v>1210.1581204666891</v>
      </c>
      <c r="I41" s="14">
        <f>HLOOKUP(I$35,GDP.PCAP!$G$1:$BK$265,VLOOKUP($B41,GDP.PCAP!$A:$B,2,FALSE)+1,FALSE)</f>
        <v>1358.7797522497988</v>
      </c>
    </row>
    <row r="43" spans="1:9">
      <c r="A43" s="2"/>
      <c r="B43" s="7" t="s">
        <v>594</v>
      </c>
    </row>
    <row r="44" spans="1:9">
      <c r="B44" s="7" t="s">
        <v>595</v>
      </c>
    </row>
    <row r="46" spans="1:9">
      <c r="B46" s="16"/>
      <c r="C46" s="12">
        <v>2010</v>
      </c>
      <c r="D46" s="12">
        <f>C46+1</f>
        <v>2011</v>
      </c>
      <c r="E46" s="12">
        <f t="shared" ref="E46:I46" si="6">D46+1</f>
        <v>2012</v>
      </c>
      <c r="F46" s="12">
        <f t="shared" si="6"/>
        <v>2013</v>
      </c>
      <c r="G46" s="12">
        <f t="shared" si="6"/>
        <v>2014</v>
      </c>
      <c r="H46" s="12">
        <f t="shared" si="6"/>
        <v>2015</v>
      </c>
      <c r="I46" s="12">
        <f t="shared" si="6"/>
        <v>2016</v>
      </c>
    </row>
    <row r="47" spans="1:9">
      <c r="B47" s="17" t="s">
        <v>1</v>
      </c>
      <c r="C47" s="14">
        <f>VLOOKUP($B47,GDP.PCAP!$A:$BK,MATCH(C$46, GDP.PCAP!$A$1:$BK$1),FALSE)</f>
        <v>10276.260497705338</v>
      </c>
      <c r="D47" s="14">
        <f>VLOOKUP($B47,GDP.PCAP!$A:$BK,MATCH(D$46, GDP.PCAP!$A$1:$BK$1),FALSE)</f>
        <v>12726.908359473055</v>
      </c>
      <c r="E47" s="14">
        <f>VLOOKUP($B47,GDP.PCAP!$A:$BK,MATCH(E$46, GDP.PCAP!$A$1:$BK$1),FALSE)</f>
        <v>12969.707123896889</v>
      </c>
      <c r="F47" s="14">
        <f>VLOOKUP($B47,GDP.PCAP!$A:$BK,MATCH(F$46, GDP.PCAP!$A$1:$BK$1),FALSE)</f>
        <v>12976.636424541095</v>
      </c>
      <c r="G47" s="14">
        <f>VLOOKUP($B47,GDP.PCAP!$A:$BK,MATCH(G$46, GDP.PCAP!$A$1:$BK$1),FALSE)</f>
        <v>12245.256448769624</v>
      </c>
      <c r="H47" s="14">
        <f>VLOOKUP($B47,GDP.PCAP!$A:$BK,MATCH(H$46, GDP.PCAP!$A$1:$BK$1),FALSE)</f>
        <v>13467.102357002179</v>
      </c>
      <c r="I47" s="14">
        <f>VLOOKUP($B47,GDP.PCAP!$A:$BK,MATCH(I$46, GDP.PCAP!$A$1:$BK$1),FALSE)</f>
        <v>12449.216852117732</v>
      </c>
    </row>
    <row r="48" spans="1:9">
      <c r="B48" s="17" t="s">
        <v>3</v>
      </c>
      <c r="C48" s="14">
        <f>VLOOKUP($B48,GDP.PCAP!$A:$BK,MATCH(C$46, GDP.PCAP!$A$1:$BK$1),FALSE)</f>
        <v>1333.5835239667695</v>
      </c>
      <c r="D48" s="14">
        <f>VLOOKUP($B48,GDP.PCAP!$A:$BK,MATCH(D$46, GDP.PCAP!$A$1:$BK$1),FALSE)</f>
        <v>1542.6704361014904</v>
      </c>
      <c r="E48" s="14">
        <f>VLOOKUP($B48,GDP.PCAP!$A:$BK,MATCH(E$46, GDP.PCAP!$A$1:$BK$1),FALSE)</f>
        <v>1754.5479738641002</v>
      </c>
      <c r="F48" s="14">
        <f>VLOOKUP($B48,GDP.PCAP!$A:$BK,MATCH(F$46, GDP.PCAP!$A$1:$BK$1),FALSE)</f>
        <v>1907.5643816797208</v>
      </c>
      <c r="G48" s="14">
        <f>VLOOKUP($B48,GDP.PCAP!$A:$BK,MATCH(G$46, GDP.PCAP!$A$1:$BK$1),FALSE)</f>
        <v>2052.3190838008854</v>
      </c>
      <c r="H48" s="14">
        <f>VLOOKUP($B48,GDP.PCAP!$A:$BK,MATCH(H$46, GDP.PCAP!$A$1:$BK$1),FALSE)</f>
        <v>2107.0129273457201</v>
      </c>
      <c r="I48" s="14">
        <f>VLOOKUP($B48,GDP.PCAP!$A:$BK,MATCH(I$46, GDP.PCAP!$A$1:$BK$1),FALSE)</f>
        <v>2185.6902824640647</v>
      </c>
    </row>
    <row r="49" spans="2:9">
      <c r="B49" s="17" t="s">
        <v>454</v>
      </c>
      <c r="C49" s="14">
        <f>VLOOKUP($B49,GDP.PCAP!$A:$BK,MATCH(C$46, GDP.PCAP!$A$1:$BK$1),FALSE)</f>
        <v>4560.5124871009048</v>
      </c>
      <c r="D49" s="14">
        <f>VLOOKUP($B49,GDP.PCAP!$A:$BK,MATCH(D$46, GDP.PCAP!$A$1:$BK$1),FALSE)</f>
        <v>5633.7961063607108</v>
      </c>
      <c r="E49" s="14">
        <f>VLOOKUP($B49,GDP.PCAP!$A:$BK,MATCH(E$46, GDP.PCAP!$A$1:$BK$1),FALSE)</f>
        <v>6337.8829926901972</v>
      </c>
      <c r="F49" s="14">
        <f>VLOOKUP($B49,GDP.PCAP!$A:$BK,MATCH(F$46, GDP.PCAP!$A$1:$BK$1),FALSE)</f>
        <v>7077.7705938532999</v>
      </c>
      <c r="G49" s="14">
        <f>VLOOKUP($B49,GDP.PCAP!$A:$BK,MATCH(G$46, GDP.PCAP!$A$1:$BK$1),FALSE)</f>
        <v>7683.5020379578373</v>
      </c>
      <c r="H49" s="14">
        <f>VLOOKUP($B49,GDP.PCAP!$A:$BK,MATCH(H$46, GDP.PCAP!$A$1:$BK$1),FALSE)</f>
        <v>8069.2119377311592</v>
      </c>
      <c r="I49" s="14">
        <f>VLOOKUP($B49,GDP.PCAP!$A:$BK,MATCH(I$46, GDP.PCAP!$A$1:$BK$1),FALSE)</f>
        <v>8123.1808725464007</v>
      </c>
    </row>
    <row r="50" spans="2:9">
      <c r="B50" s="17" t="s">
        <v>4</v>
      </c>
      <c r="C50" s="14">
        <f>VLOOKUP($B50,GDP.PCAP!$A:$BK,MATCH(C$46, GDP.PCAP!$A$1:$BK$1),FALSE)</f>
        <v>48373.878815577889</v>
      </c>
      <c r="D50" s="14">
        <f>VLOOKUP($B50,GDP.PCAP!$A:$BK,MATCH(D$46, GDP.PCAP!$A$1:$BK$1),FALSE)</f>
        <v>49790.66547823052</v>
      </c>
      <c r="E50" s="14">
        <f>VLOOKUP($B50,GDP.PCAP!$A:$BK,MATCH(E$46, GDP.PCAP!$A$1:$BK$1),FALSE)</f>
        <v>51450.122295058092</v>
      </c>
      <c r="F50" s="14">
        <f>VLOOKUP($B50,GDP.PCAP!$A:$BK,MATCH(F$46, GDP.PCAP!$A$1:$BK$1),FALSE)</f>
        <v>52787.026948993465</v>
      </c>
      <c r="G50" s="14">
        <f>VLOOKUP($B50,GDP.PCAP!$A:$BK,MATCH(G$46, GDP.PCAP!$A$1:$BK$1),FALSE)</f>
        <v>54598.550688751944</v>
      </c>
      <c r="H50" s="14">
        <f>VLOOKUP($B50,GDP.PCAP!$A:$BK,MATCH(H$46, GDP.PCAP!$A$1:$BK$1),FALSE)</f>
        <v>56207.036747267928</v>
      </c>
      <c r="I50" s="14">
        <f>VLOOKUP($B50,GDP.PCAP!$A:$BK,MATCH(I$46, GDP.PCAP!$A$1:$BK$1),FALSE)</f>
        <v>57466.787113234765</v>
      </c>
    </row>
    <row r="51" spans="2:9">
      <c r="B51" s="17" t="s">
        <v>13</v>
      </c>
      <c r="C51" s="14">
        <f>VLOOKUP($B51,GDP.PCAP!$A:$BK,MATCH(C$46, GDP.PCAP!$A$1:$BK$1),FALSE)</f>
        <v>7362.7613898648124</v>
      </c>
      <c r="D51" s="14">
        <f>VLOOKUP($B51,GDP.PCAP!$A:$BK,MATCH(D$46, GDP.PCAP!$A$1:$BK$1),FALSE)</f>
        <v>8049.9542237673822</v>
      </c>
      <c r="E51" s="14">
        <f>VLOOKUP($B51,GDP.PCAP!$A:$BK,MATCH(E$46, GDP.PCAP!$A$1:$BK$1),FALSE)</f>
        <v>7548.1636979333161</v>
      </c>
      <c r="F51" s="14">
        <f>VLOOKUP($B51,GDP.PCAP!$A:$BK,MATCH(F$46, GDP.PCAP!$A$1:$BK$1),FALSE)</f>
        <v>6876.9538207007326</v>
      </c>
      <c r="G51" s="14">
        <f>VLOOKUP($B51,GDP.PCAP!$A:$BK,MATCH(G$46, GDP.PCAP!$A$1:$BK$1),FALSE)</f>
        <v>6479.625658633995</v>
      </c>
      <c r="H51" s="14">
        <f>VLOOKUP($B51,GDP.PCAP!$A:$BK,MATCH(H$46, GDP.PCAP!$A$1:$BK$1),FALSE)</f>
        <v>5769.7725796512686</v>
      </c>
      <c r="I51" s="14">
        <f>VLOOKUP($B51,GDP.PCAP!$A:$BK,MATCH(I$46, GDP.PCAP!$A$1:$BK$1),FALSE)</f>
        <v>5273.5938796846222</v>
      </c>
    </row>
    <row r="52" spans="2:9">
      <c r="B52" s="17" t="s">
        <v>2</v>
      </c>
      <c r="C52" s="14">
        <f>VLOOKUP($B52,GDP.PCAP!$A:$BK,MATCH(C$46, GDP.PCAP!$A$1:$BK$1),FALSE)</f>
        <v>757.67175717689361</v>
      </c>
      <c r="D52" s="14">
        <f>VLOOKUP($B52,GDP.PCAP!$A:$BK,MATCH(D$46, GDP.PCAP!$A$1:$BK$1),FALSE)</f>
        <v>835.78934012741161</v>
      </c>
      <c r="E52" s="14">
        <f>VLOOKUP($B52,GDP.PCAP!$A:$BK,MATCH(E$46, GDP.PCAP!$A$1:$BK$1),FALSE)</f>
        <v>856.34285702740124</v>
      </c>
      <c r="F52" s="14">
        <f>VLOOKUP($B52,GDP.PCAP!$A:$BK,MATCH(F$46, GDP.PCAP!$A$1:$BK$1),FALSE)</f>
        <v>951.88945345634295</v>
      </c>
      <c r="G52" s="14">
        <f>VLOOKUP($B52,GDP.PCAP!$A:$BK,MATCH(G$46, GDP.PCAP!$A$1:$BK$1),FALSE)</f>
        <v>1084.5654298026923</v>
      </c>
      <c r="H52" s="14">
        <f>VLOOKUP($B52,GDP.PCAP!$A:$BK,MATCH(H$46, GDP.PCAP!$A$1:$BK$1),FALSE)</f>
        <v>1210.1581204666891</v>
      </c>
      <c r="I52" s="14">
        <f>VLOOKUP($B52,GDP.PCAP!$A:$BK,MATCH(I$46, GDP.PCAP!$A$1:$BK$1),FALSE)</f>
        <v>1358.7797522497988</v>
      </c>
    </row>
  </sheetData>
  <hyperlinks>
    <hyperlink ref="H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43" workbookViewId="0">
      <selection activeCell="A71" sqref="A71"/>
    </sheetView>
  </sheetViews>
  <sheetFormatPr baseColWidth="10" defaultColWidth="8.83203125" defaultRowHeight="14" x14ac:dyDescent="0"/>
  <cols>
    <col min="1" max="1" width="4.83203125" customWidth="1"/>
    <col min="3" max="8" width="12.1640625" customWidth="1"/>
    <col min="10" max="10" width="8.33203125" customWidth="1"/>
    <col min="12" max="12" width="9.83203125" customWidth="1"/>
  </cols>
  <sheetData>
    <row r="1" spans="1:8">
      <c r="A1" s="2" t="s">
        <v>556</v>
      </c>
    </row>
    <row r="2" spans="1:8">
      <c r="A2" s="2"/>
    </row>
    <row r="3" spans="1:8">
      <c r="B3" t="s">
        <v>597</v>
      </c>
    </row>
    <row r="5" spans="1:8">
      <c r="A5" s="2" t="s">
        <v>537</v>
      </c>
      <c r="B5" s="2" t="s">
        <v>582</v>
      </c>
    </row>
    <row r="6" spans="1:8">
      <c r="A6" s="2"/>
      <c r="B6" s="2"/>
    </row>
    <row r="7" spans="1:8">
      <c r="A7" s="2"/>
      <c r="B7" s="7">
        <v>1</v>
      </c>
      <c r="C7" s="7" t="s">
        <v>598</v>
      </c>
    </row>
    <row r="8" spans="1:8">
      <c r="A8" s="2"/>
      <c r="B8" s="7">
        <v>2</v>
      </c>
      <c r="C8" s="7" t="s">
        <v>599</v>
      </c>
    </row>
    <row r="9" spans="1:8">
      <c r="A9" s="2"/>
      <c r="B9" s="7">
        <v>3</v>
      </c>
      <c r="C9" s="7" t="s">
        <v>600</v>
      </c>
    </row>
    <row r="10" spans="1:8">
      <c r="A10" s="2"/>
    </row>
    <row r="11" spans="1:8">
      <c r="B11" s="1" t="s">
        <v>0</v>
      </c>
      <c r="C11" s="18" t="s">
        <v>1</v>
      </c>
      <c r="D11" s="18" t="s">
        <v>2</v>
      </c>
      <c r="E11" s="18" t="s">
        <v>4</v>
      </c>
      <c r="F11" s="18" t="s">
        <v>5</v>
      </c>
      <c r="G11" s="18" t="s">
        <v>6</v>
      </c>
      <c r="H11" s="18" t="s">
        <v>7</v>
      </c>
    </row>
    <row r="12" spans="1:8">
      <c r="B12" s="1">
        <v>1968</v>
      </c>
    </row>
    <row r="13" spans="1:8">
      <c r="B13" s="1">
        <v>1969</v>
      </c>
    </row>
    <row r="14" spans="1:8">
      <c r="B14" s="1">
        <v>1970</v>
      </c>
    </row>
    <row r="15" spans="1:8">
      <c r="B15" s="1">
        <v>1971</v>
      </c>
    </row>
    <row r="16" spans="1:8">
      <c r="B16" s="1">
        <v>1972</v>
      </c>
    </row>
    <row r="17" spans="1:2">
      <c r="B17" s="1">
        <v>1973</v>
      </c>
    </row>
    <row r="18" spans="1:2">
      <c r="B18" s="1">
        <v>1974</v>
      </c>
    </row>
    <row r="19" spans="1:2">
      <c r="B19" s="1">
        <v>1975</v>
      </c>
    </row>
    <row r="20" spans="1:2">
      <c r="B20" s="1">
        <v>1976</v>
      </c>
    </row>
    <row r="21" spans="1:2">
      <c r="B21" s="1">
        <v>1977</v>
      </c>
    </row>
    <row r="22" spans="1:2">
      <c r="B22" s="1">
        <v>1978</v>
      </c>
    </row>
    <row r="23" spans="1:2">
      <c r="B23" s="1">
        <v>1979</v>
      </c>
    </row>
    <row r="24" spans="1:2">
      <c r="B24" s="1">
        <v>1980</v>
      </c>
    </row>
    <row r="25" spans="1:2">
      <c r="B25" s="1">
        <v>1981</v>
      </c>
    </row>
    <row r="26" spans="1:2">
      <c r="B26" s="1">
        <v>1982</v>
      </c>
    </row>
    <row r="27" spans="1:2">
      <c r="B27" s="1">
        <v>1983</v>
      </c>
    </row>
    <row r="28" spans="1:2">
      <c r="B28" s="1">
        <v>1984</v>
      </c>
    </row>
    <row r="29" spans="1:2">
      <c r="B29" s="1">
        <v>1985</v>
      </c>
    </row>
    <row r="30" spans="1:2">
      <c r="A30" s="2"/>
    </row>
    <row r="31" spans="1:2">
      <c r="A31" s="2" t="s">
        <v>538</v>
      </c>
      <c r="B31" s="2" t="s">
        <v>583</v>
      </c>
    </row>
    <row r="32" spans="1:2">
      <c r="A32" s="2"/>
    </row>
    <row r="33" spans="1:8">
      <c r="A33" s="2"/>
      <c r="B33" s="7">
        <v>1</v>
      </c>
      <c r="C33" s="7" t="s">
        <v>601</v>
      </c>
    </row>
    <row r="34" spans="1:8">
      <c r="A34" s="2"/>
      <c r="B34" s="7">
        <v>2</v>
      </c>
      <c r="C34" s="7" t="s">
        <v>602</v>
      </c>
    </row>
    <row r="35" spans="1:8">
      <c r="A35" s="2"/>
      <c r="B35" s="7">
        <v>3</v>
      </c>
      <c r="C35" s="7" t="s">
        <v>603</v>
      </c>
    </row>
    <row r="36" spans="1:8">
      <c r="A36" s="2"/>
      <c r="B36" s="7">
        <v>4</v>
      </c>
      <c r="C36" s="7" t="s">
        <v>604</v>
      </c>
    </row>
    <row r="37" spans="1:8">
      <c r="A37" s="2"/>
      <c r="B37" s="7">
        <v>5</v>
      </c>
      <c r="C37" s="7" t="s">
        <v>605</v>
      </c>
    </row>
    <row r="38" spans="1:8">
      <c r="A38" s="2"/>
      <c r="B38" s="7">
        <v>6</v>
      </c>
      <c r="C38" s="7" t="s">
        <v>600</v>
      </c>
    </row>
    <row r="39" spans="1:8">
      <c r="A39" s="2"/>
      <c r="B39" s="7"/>
      <c r="C39" s="7"/>
    </row>
    <row r="40" spans="1:8">
      <c r="B40" s="1" t="s">
        <v>0</v>
      </c>
      <c r="C40" s="18" t="s">
        <v>1</v>
      </c>
      <c r="D40" s="18" t="s">
        <v>2</v>
      </c>
      <c r="E40" s="18" t="s">
        <v>4</v>
      </c>
      <c r="F40" s="18" t="s">
        <v>5</v>
      </c>
      <c r="G40" s="18" t="s">
        <v>6</v>
      </c>
      <c r="H40" s="18" t="s">
        <v>7</v>
      </c>
    </row>
    <row r="41" spans="1:8">
      <c r="B41" s="1">
        <v>1968</v>
      </c>
    </row>
    <row r="42" spans="1:8">
      <c r="B42" s="1">
        <v>1969</v>
      </c>
    </row>
    <row r="43" spans="1:8">
      <c r="B43" s="1">
        <v>1970</v>
      </c>
    </row>
    <row r="44" spans="1:8">
      <c r="B44" s="1">
        <v>1971</v>
      </c>
    </row>
    <row r="45" spans="1:8">
      <c r="B45" s="1">
        <v>1972</v>
      </c>
    </row>
    <row r="46" spans="1:8">
      <c r="B46" s="1">
        <v>1973</v>
      </c>
    </row>
    <row r="47" spans="1:8">
      <c r="B47" s="1">
        <v>1974</v>
      </c>
    </row>
    <row r="48" spans="1:8">
      <c r="B48" s="1">
        <v>1975</v>
      </c>
    </row>
    <row r="49" spans="1:8">
      <c r="B49" s="1">
        <v>1976</v>
      </c>
    </row>
    <row r="50" spans="1:8">
      <c r="B50" s="1">
        <v>1977</v>
      </c>
    </row>
    <row r="51" spans="1:8">
      <c r="B51" s="1">
        <v>1978</v>
      </c>
    </row>
    <row r="52" spans="1:8">
      <c r="B52" s="1">
        <v>1979</v>
      </c>
    </row>
    <row r="53" spans="1:8">
      <c r="B53" s="1">
        <v>1980</v>
      </c>
    </row>
    <row r="54" spans="1:8">
      <c r="B54" s="1">
        <v>1981</v>
      </c>
    </row>
    <row r="55" spans="1:8">
      <c r="B55" s="1">
        <v>1982</v>
      </c>
    </row>
    <row r="56" spans="1:8">
      <c r="B56" s="1">
        <v>1983</v>
      </c>
    </row>
    <row r="57" spans="1:8">
      <c r="B57" s="1">
        <v>1984</v>
      </c>
    </row>
    <row r="58" spans="1:8">
      <c r="B58" s="1">
        <v>1985</v>
      </c>
    </row>
    <row r="59" spans="1:8">
      <c r="A59" s="2"/>
    </row>
    <row r="60" spans="1:8">
      <c r="A60" s="2" t="s">
        <v>539</v>
      </c>
      <c r="B60" s="2" t="s">
        <v>584</v>
      </c>
    </row>
    <row r="61" spans="1:8">
      <c r="A61" s="2"/>
    </row>
    <row r="62" spans="1:8">
      <c r="B62" s="1" t="s">
        <v>0</v>
      </c>
      <c r="C62" s="18" t="s">
        <v>1</v>
      </c>
      <c r="D62" s="18" t="s">
        <v>2</v>
      </c>
      <c r="E62" s="18" t="s">
        <v>4</v>
      </c>
      <c r="F62" s="18" t="s">
        <v>5</v>
      </c>
      <c r="G62" s="18" t="s">
        <v>6</v>
      </c>
      <c r="H62" s="18" t="s">
        <v>7</v>
      </c>
    </row>
    <row r="63" spans="1:8">
      <c r="B63" s="1">
        <v>1968</v>
      </c>
      <c r="C63" s="19">
        <f>IF(HLOOKUP($B63,GDP.PCAP!$G$1:$BK$265,MATCH(C$62,GDP.PCAP!$A$2:$A$265,0)+1,FALSE)=0,"",HLOOKUP($B63,GDP.PCAP!$G$1:$BK$265,MATCH(C$62,GDP.PCAP!$A$2:$A$265,0)+1,FALSE))</f>
        <v>1136.5178322316679</v>
      </c>
      <c r="D63" s="19">
        <f>IF(HLOOKUP($B63,GDP.PCAP!$G$1:$BK$265,MATCH(D$62,GDP.PCAP!$A$2:$A$265,0)+1,FALSE)=0,"",HLOOKUP($B63,GDP.PCAP!$G$1:$BK$265,MATCH(D$62,GDP.PCAP!$A$2:$A$265,0)+1,FALSE))</f>
        <v>121.5288976808619</v>
      </c>
      <c r="E63" s="19">
        <f>IF(HLOOKUP($B63,GDP.PCAP!$G$1:$BK$265,MATCH(E$62,GDP.PCAP!$A$2:$A$265,0)+1,FALSE)=0,"",HLOOKUP($B63,GDP.PCAP!$G$1:$BK$265,MATCH(E$62,GDP.PCAP!$A$2:$A$265,0)+1,FALSE))</f>
        <v>4695.9233904317762</v>
      </c>
      <c r="F63" s="19" t="str">
        <f>IF(HLOOKUP($B63,GDP.PCAP!$G$1:$BK$265,MATCH(F$62,GDP.PCAP!$A$2:$A$265,0)+1,FALSE)=0,"",HLOOKUP($B63,GDP.PCAP!$G$1:$BK$265,MATCH(F$62,GDP.PCAP!$A$2:$A$265,0)+1,FALSE))</f>
        <v/>
      </c>
      <c r="G63" s="19">
        <f>IF(HLOOKUP($B63,GDP.PCAP!$G$1:$BK$265,MATCH(G$62,GDP.PCAP!$A$2:$A$265,0)+1,FALSE)=0,"",HLOOKUP($B63,GDP.PCAP!$G$1:$BK$265,MATCH(G$62,GDP.PCAP!$A$2:$A$265,0)+1,FALSE))</f>
        <v>526.21399673903682</v>
      </c>
      <c r="H63" s="19" t="str">
        <f>IF(HLOOKUP($B63,GDP.PCAP!$G$1:$BK$265,MATCH(H$62,GDP.PCAP!$A$2:$A$265,0)+1,FALSE)=0,"",HLOOKUP($B63,GDP.PCAP!$G$1:$BK$265,MATCH(H$62,GDP.PCAP!$A$2:$A$265,0)+1,FALSE))</f>
        <v/>
      </c>
    </row>
    <row r="64" spans="1:8">
      <c r="B64" s="1">
        <v>1969</v>
      </c>
      <c r="C64" s="19">
        <f>IF(HLOOKUP($B64,GDP.PCAP!$G$1:$BK$265,MATCH(C$62,GDP.PCAP!$A$2:$A$265,0)+1,FALSE)=0,"",HLOOKUP($B64,GDP.PCAP!$G$1:$BK$265,MATCH(C$62,GDP.PCAP!$A$2:$A$265,0)+1,FALSE))</f>
        <v>1324.082934707008</v>
      </c>
      <c r="D64" s="19">
        <f>IF(HLOOKUP($B64,GDP.PCAP!$G$1:$BK$265,MATCH(D$62,GDP.PCAP!$A$2:$A$265,0)+1,FALSE)=0,"",HLOOKUP($B64,GDP.PCAP!$G$1:$BK$265,MATCH(D$62,GDP.PCAP!$A$2:$A$265,0)+1,FALSE))</f>
        <v>133.57543674677748</v>
      </c>
      <c r="E64" s="19">
        <f>IF(HLOOKUP($B64,GDP.PCAP!$G$1:$BK$265,MATCH(E$62,GDP.PCAP!$A$2:$A$265,0)+1,FALSE)=0,"",HLOOKUP($B64,GDP.PCAP!$G$1:$BK$265,MATCH(E$62,GDP.PCAP!$A$2:$A$265,0)+1,FALSE))</f>
        <v>5032.1447426200311</v>
      </c>
      <c r="F64" s="19" t="str">
        <f>IF(HLOOKUP($B64,GDP.PCAP!$G$1:$BK$265,MATCH(F$62,GDP.PCAP!$A$2:$A$265,0)+1,FALSE)=0,"",HLOOKUP($B64,GDP.PCAP!$G$1:$BK$265,MATCH(F$62,GDP.PCAP!$A$2:$A$265,0)+1,FALSE))</f>
        <v/>
      </c>
      <c r="G64" s="19">
        <f>IF(HLOOKUP($B64,GDP.PCAP!$G$1:$BK$265,MATCH(G$62,GDP.PCAP!$A$2:$A$265,0)+1,FALSE)=0,"",HLOOKUP($B64,GDP.PCAP!$G$1:$BK$265,MATCH(G$62,GDP.PCAP!$A$2:$A$265,0)+1,FALSE))</f>
        <v>571.61827374746281</v>
      </c>
      <c r="H64" s="19" t="str">
        <f>IF(HLOOKUP($B64,GDP.PCAP!$G$1:$BK$265,MATCH(H$62,GDP.PCAP!$A$2:$A$265,0)+1,FALSE)=0,"",HLOOKUP($B64,GDP.PCAP!$G$1:$BK$265,MATCH(H$62,GDP.PCAP!$A$2:$A$265,0)+1,FALSE))</f>
        <v/>
      </c>
    </row>
    <row r="65" spans="2:8">
      <c r="B65" s="1">
        <v>1970</v>
      </c>
      <c r="C65" s="19">
        <f>IF(HLOOKUP($B65,GDP.PCAP!$G$1:$BK$265,MATCH(C$62,GDP.PCAP!$A$2:$A$265,0)+1,FALSE)=0,"",HLOOKUP($B65,GDP.PCAP!$G$1:$BK$265,MATCH(C$62,GDP.PCAP!$A$2:$A$265,0)+1,FALSE))</f>
        <v>1317.4877550266908</v>
      </c>
      <c r="D65" s="19">
        <f>IF(HLOOKUP($B65,GDP.PCAP!$G$1:$BK$265,MATCH(D$62,GDP.PCAP!$A$2:$A$265,0)+1,FALSE)=0,"",HLOOKUP($B65,GDP.PCAP!$G$1:$BK$265,MATCH(D$62,GDP.PCAP!$A$2:$A$265,0)+1,FALSE))</f>
        <v>138.24796467777472</v>
      </c>
      <c r="E65" s="19">
        <f>IF(HLOOKUP($B65,GDP.PCAP!$G$1:$BK$265,MATCH(E$62,GDP.PCAP!$A$2:$A$265,0)+1,FALSE)=0,"",HLOOKUP($B65,GDP.PCAP!$G$1:$BK$265,MATCH(E$62,GDP.PCAP!$A$2:$A$265,0)+1,FALSE))</f>
        <v>5246.883717300977</v>
      </c>
      <c r="F65" s="19" t="str">
        <f>IF(HLOOKUP($B65,GDP.PCAP!$G$1:$BK$265,MATCH(F$62,GDP.PCAP!$A$2:$A$265,0)+1,FALSE)=0,"",HLOOKUP($B65,GDP.PCAP!$G$1:$BK$265,MATCH(F$62,GDP.PCAP!$A$2:$A$265,0)+1,FALSE))</f>
        <v/>
      </c>
      <c r="G65" s="19">
        <f>IF(HLOOKUP($B65,GDP.PCAP!$G$1:$BK$265,MATCH(G$62,GDP.PCAP!$A$2:$A$265,0)+1,FALSE)=0,"",HLOOKUP($B65,GDP.PCAP!$G$1:$BK$265,MATCH(G$62,GDP.PCAP!$A$2:$A$265,0)+1,FALSE))</f>
        <v>489.9307750379113</v>
      </c>
      <c r="H65" s="19">
        <f>IF(HLOOKUP($B65,GDP.PCAP!$G$1:$BK$265,MATCH(H$62,GDP.PCAP!$A$2:$A$265,0)+1,FALSE)=0,"",HLOOKUP($B65,GDP.PCAP!$G$1:$BK$265,MATCH(H$62,GDP.PCAP!$A$2:$A$265,0)+1,FALSE))</f>
        <v>2750.7197423550365</v>
      </c>
    </row>
    <row r="66" spans="2:8">
      <c r="B66" s="1">
        <v>1971</v>
      </c>
      <c r="C66" s="19">
        <f>IF(HLOOKUP($B66,GDP.PCAP!$G$1:$BK$265,MATCH(C$62,GDP.PCAP!$A$2:$A$265,0)+1,FALSE)=0,"",HLOOKUP($B66,GDP.PCAP!$G$1:$BK$265,MATCH(C$62,GDP.PCAP!$A$2:$A$265,0)+1,FALSE))</f>
        <v>1366.3547264944261</v>
      </c>
      <c r="D66" s="19">
        <f>IF(HLOOKUP($B66,GDP.PCAP!$G$1:$BK$265,MATCH(D$62,GDP.PCAP!$A$2:$A$265,0)+1,FALSE)=0,"",HLOOKUP($B66,GDP.PCAP!$G$1:$BK$265,MATCH(D$62,GDP.PCAP!$A$2:$A$265,0)+1,FALSE))</f>
        <v>131.75576317965209</v>
      </c>
      <c r="E66" s="19">
        <f>IF(HLOOKUP($B66,GDP.PCAP!$G$1:$BK$265,MATCH(E$62,GDP.PCAP!$A$2:$A$265,0)+1,FALSE)=0,"",HLOOKUP($B66,GDP.PCAP!$G$1:$BK$265,MATCH(E$62,GDP.PCAP!$A$2:$A$265,0)+1,FALSE))</f>
        <v>5623.4439784071155</v>
      </c>
      <c r="F66" s="19" t="str">
        <f>IF(HLOOKUP($B66,GDP.PCAP!$G$1:$BK$265,MATCH(F$62,GDP.PCAP!$A$2:$A$265,0)+1,FALSE)=0,"",HLOOKUP($B66,GDP.PCAP!$G$1:$BK$265,MATCH(F$62,GDP.PCAP!$A$2:$A$265,0)+1,FALSE))</f>
        <v/>
      </c>
      <c r="G66" s="19">
        <f>IF(HLOOKUP($B66,GDP.PCAP!$G$1:$BK$265,MATCH(G$62,GDP.PCAP!$A$2:$A$265,0)+1,FALSE)=0,"",HLOOKUP($B66,GDP.PCAP!$G$1:$BK$265,MATCH(G$62,GDP.PCAP!$A$2:$A$265,0)+1,FALSE))</f>
        <v>455.10530414297142</v>
      </c>
      <c r="H66" s="19">
        <f>IF(HLOOKUP($B66,GDP.PCAP!$G$1:$BK$265,MATCH(H$62,GDP.PCAP!$A$2:$A$265,0)+1,FALSE)=0,"",HLOOKUP($B66,GDP.PCAP!$G$1:$BK$265,MATCH(H$62,GDP.PCAP!$A$2:$A$265,0)+1,FALSE))</f>
        <v>3180.0559270296312</v>
      </c>
    </row>
    <row r="67" spans="2:8">
      <c r="B67" s="1">
        <v>1972</v>
      </c>
      <c r="C67" s="19">
        <f>IF(HLOOKUP($B67,GDP.PCAP!$G$1:$BK$265,MATCH(C$62,GDP.PCAP!$A$2:$A$265,0)+1,FALSE)=0,"",HLOOKUP($B67,GDP.PCAP!$G$1:$BK$265,MATCH(C$62,GDP.PCAP!$A$2:$A$265,0)+1,FALSE))</f>
        <v>1401.487794543184</v>
      </c>
      <c r="D67" s="19">
        <f>IF(HLOOKUP($B67,GDP.PCAP!$G$1:$BK$265,MATCH(D$62,GDP.PCAP!$A$2:$A$265,0)+1,FALSE)=0,"",HLOOKUP($B67,GDP.PCAP!$G$1:$BK$265,MATCH(D$62,GDP.PCAP!$A$2:$A$265,0)+1,FALSE))</f>
        <v>93.024870112249275</v>
      </c>
      <c r="E67" s="19">
        <f>IF(HLOOKUP($B67,GDP.PCAP!$G$1:$BK$265,MATCH(E$62,GDP.PCAP!$A$2:$A$265,0)+1,FALSE)=0,"",HLOOKUP($B67,GDP.PCAP!$G$1:$BK$265,MATCH(E$62,GDP.PCAP!$A$2:$A$265,0)+1,FALSE))</f>
        <v>6109.9258680489384</v>
      </c>
      <c r="F67" s="19" t="str">
        <f>IF(HLOOKUP($B67,GDP.PCAP!$G$1:$BK$265,MATCH(F$62,GDP.PCAP!$A$2:$A$265,0)+1,FALSE)=0,"",HLOOKUP($B67,GDP.PCAP!$G$1:$BK$265,MATCH(F$62,GDP.PCAP!$A$2:$A$265,0)+1,FALSE))</f>
        <v/>
      </c>
      <c r="G67" s="19">
        <f>IF(HLOOKUP($B67,GDP.PCAP!$G$1:$BK$265,MATCH(G$62,GDP.PCAP!$A$2:$A$265,0)+1,FALSE)=0,"",HLOOKUP($B67,GDP.PCAP!$G$1:$BK$265,MATCH(G$62,GDP.PCAP!$A$2:$A$265,0)+1,FALSE))</f>
        <v>558.42156398470843</v>
      </c>
      <c r="H67" s="19">
        <f>IF(HLOOKUP($B67,GDP.PCAP!$G$1:$BK$265,MATCH(H$62,GDP.PCAP!$A$2:$A$265,0)+1,FALSE)=0,"",HLOOKUP($B67,GDP.PCAP!$G$1:$BK$265,MATCH(H$62,GDP.PCAP!$A$2:$A$265,0)+1,FALSE))</f>
        <v>3795.5660806001442</v>
      </c>
    </row>
    <row r="68" spans="2:8">
      <c r="B68" s="1">
        <v>1973</v>
      </c>
      <c r="C68" s="19">
        <f>IF(HLOOKUP($B68,GDP.PCAP!$G$1:$BK$265,MATCH(C$62,GDP.PCAP!$A$2:$A$265,0)+1,FALSE)=0,"",HLOOKUP($B68,GDP.PCAP!$G$1:$BK$265,MATCH(C$62,GDP.PCAP!$A$2:$A$265,0)+1,FALSE))</f>
        <v>2083.9722181288662</v>
      </c>
      <c r="D68" s="19">
        <f>IF(HLOOKUP($B68,GDP.PCAP!$G$1:$BK$265,MATCH(D$62,GDP.PCAP!$A$2:$A$265,0)+1,FALSE)=0,"",HLOOKUP($B68,GDP.PCAP!$G$1:$BK$265,MATCH(D$62,GDP.PCAP!$A$2:$A$265,0)+1,FALSE))</f>
        <v>117.72581488207986</v>
      </c>
      <c r="E68" s="19">
        <f>IF(HLOOKUP($B68,GDP.PCAP!$G$1:$BK$265,MATCH(E$62,GDP.PCAP!$A$2:$A$265,0)+1,FALSE)=0,"",HLOOKUP($B68,GDP.PCAP!$G$1:$BK$265,MATCH(E$62,GDP.PCAP!$A$2:$A$265,0)+1,FALSE))</f>
        <v>6741.3323643639487</v>
      </c>
      <c r="F68" s="19" t="str">
        <f>IF(HLOOKUP($B68,GDP.PCAP!$G$1:$BK$265,MATCH(F$62,GDP.PCAP!$A$2:$A$265,0)+1,FALSE)=0,"",HLOOKUP($B68,GDP.PCAP!$G$1:$BK$265,MATCH(F$62,GDP.PCAP!$A$2:$A$265,0)+1,FALSE))</f>
        <v/>
      </c>
      <c r="G68" s="19">
        <f>IF(HLOOKUP($B68,GDP.PCAP!$G$1:$BK$265,MATCH(G$62,GDP.PCAP!$A$2:$A$265,0)+1,FALSE)=0,"",HLOOKUP($B68,GDP.PCAP!$G$1:$BK$265,MATCH(G$62,GDP.PCAP!$A$2:$A$265,0)+1,FALSE))</f>
        <v>686.49063437320274</v>
      </c>
      <c r="H68" s="19">
        <f>IF(HLOOKUP($B68,GDP.PCAP!$G$1:$BK$265,MATCH(H$62,GDP.PCAP!$A$2:$A$265,0)+1,FALSE)=0,"",HLOOKUP($B68,GDP.PCAP!$G$1:$BK$265,MATCH(H$62,GDP.PCAP!$A$2:$A$265,0)+1,FALSE))</f>
        <v>5027.6603087590493</v>
      </c>
    </row>
    <row r="69" spans="2:8">
      <c r="B69" s="1">
        <v>1974</v>
      </c>
      <c r="C69" s="19">
        <f>IF(HLOOKUP($B69,GDP.PCAP!$G$1:$BK$265,MATCH(C$62,GDP.PCAP!$A$2:$A$265,0)+1,FALSE)=0,"",HLOOKUP($B69,GDP.PCAP!$G$1:$BK$265,MATCH(C$62,GDP.PCAP!$A$2:$A$265,0)+1,FALSE))</f>
        <v>2824.6509151884388</v>
      </c>
      <c r="D69" s="19">
        <f>IF(HLOOKUP($B69,GDP.PCAP!$G$1:$BK$265,MATCH(D$62,GDP.PCAP!$A$2:$A$265,0)+1,FALSE)=0,"",HLOOKUP($B69,GDP.PCAP!$G$1:$BK$265,MATCH(D$62,GDP.PCAP!$A$2:$A$265,0)+1,FALSE))</f>
        <v>179.04506497598123</v>
      </c>
      <c r="E69" s="19">
        <f>IF(HLOOKUP($B69,GDP.PCAP!$G$1:$BK$265,MATCH(E$62,GDP.PCAP!$A$2:$A$265,0)+1,FALSE)=0,"",HLOOKUP($B69,GDP.PCAP!$G$1:$BK$265,MATCH(E$62,GDP.PCAP!$A$2:$A$265,0)+1,FALSE))</f>
        <v>7242.4411046788928</v>
      </c>
      <c r="F69" s="19" t="str">
        <f>IF(HLOOKUP($B69,GDP.PCAP!$G$1:$BK$265,MATCH(F$62,GDP.PCAP!$A$2:$A$265,0)+1,FALSE)=0,"",HLOOKUP($B69,GDP.PCAP!$G$1:$BK$265,MATCH(F$62,GDP.PCAP!$A$2:$A$265,0)+1,FALSE))</f>
        <v/>
      </c>
      <c r="G69" s="19">
        <f>IF(HLOOKUP($B69,GDP.PCAP!$G$1:$BK$265,MATCH(G$62,GDP.PCAP!$A$2:$A$265,0)+1,FALSE)=0,"",HLOOKUP($B69,GDP.PCAP!$G$1:$BK$265,MATCH(G$62,GDP.PCAP!$A$2:$A$265,0)+1,FALSE))</f>
        <v>927.80011041454816</v>
      </c>
      <c r="H69" s="19">
        <f>IF(HLOOKUP($B69,GDP.PCAP!$G$1:$BK$265,MATCH(H$62,GDP.PCAP!$A$2:$A$265,0)+1,FALSE)=0,"",HLOOKUP($B69,GDP.PCAP!$G$1:$BK$265,MATCH(H$62,GDP.PCAP!$A$2:$A$265,0)+1,FALSE))</f>
        <v>5617.7417209410341</v>
      </c>
    </row>
    <row r="70" spans="2:8">
      <c r="B70" s="1">
        <v>1975</v>
      </c>
      <c r="C70" s="19">
        <f>IF(HLOOKUP($B70,GDP.PCAP!$G$1:$BK$265,MATCH(C$62,GDP.PCAP!$A$2:$A$265,0)+1,FALSE)=0,"",HLOOKUP($B70,GDP.PCAP!$G$1:$BK$265,MATCH(C$62,GDP.PCAP!$A$2:$A$265,0)+1,FALSE))</f>
        <v>2011.6890403248785</v>
      </c>
      <c r="D70" s="19">
        <f>IF(HLOOKUP($B70,GDP.PCAP!$G$1:$BK$265,MATCH(D$62,GDP.PCAP!$A$2:$A$265,0)+1,FALSE)=0,"",HLOOKUP($B70,GDP.PCAP!$G$1:$BK$265,MATCH(D$62,GDP.PCAP!$A$2:$A$265,0)+1,FALSE))</f>
        <v>272.7451978071515</v>
      </c>
      <c r="E70" s="19">
        <f>IF(HLOOKUP($B70,GDP.PCAP!$G$1:$BK$265,MATCH(E$62,GDP.PCAP!$A$2:$A$265,0)+1,FALSE)=0,"",HLOOKUP($B70,GDP.PCAP!$G$1:$BK$265,MATCH(E$62,GDP.PCAP!$A$2:$A$265,0)+1,FALSE))</f>
        <v>7820.065471146856</v>
      </c>
      <c r="F70" s="19" t="str">
        <f>IF(HLOOKUP($B70,GDP.PCAP!$G$1:$BK$265,MATCH(F$62,GDP.PCAP!$A$2:$A$265,0)+1,FALSE)=0,"",HLOOKUP($B70,GDP.PCAP!$G$1:$BK$265,MATCH(F$62,GDP.PCAP!$A$2:$A$265,0)+1,FALSE))</f>
        <v/>
      </c>
      <c r="G70" s="19">
        <f>IF(HLOOKUP($B70,GDP.PCAP!$G$1:$BK$265,MATCH(G$62,GDP.PCAP!$A$2:$A$265,0)+1,FALSE)=0,"",HLOOKUP($B70,GDP.PCAP!$G$1:$BK$265,MATCH(G$62,GDP.PCAP!$A$2:$A$265,0)+1,FALSE))</f>
        <v>1136.3766954523364</v>
      </c>
      <c r="H70" s="19">
        <f>IF(HLOOKUP($B70,GDP.PCAP!$G$1:$BK$265,MATCH(H$62,GDP.PCAP!$A$2:$A$265,0)+1,FALSE)=0,"",HLOOKUP($B70,GDP.PCAP!$G$1:$BK$265,MATCH(H$62,GDP.PCAP!$A$2:$A$265,0)+1,FALSE))</f>
        <v>6212.7631267078914</v>
      </c>
    </row>
    <row r="71" spans="2:8">
      <c r="B71" s="1">
        <v>1976</v>
      </c>
      <c r="C71" s="19">
        <f>IF(HLOOKUP($B71,GDP.PCAP!$G$1:$BK$265,MATCH(C$62,GDP.PCAP!$A$2:$A$265,0)+1,FALSE)=0,"",HLOOKUP($B71,GDP.PCAP!$G$1:$BK$265,MATCH(C$62,GDP.PCAP!$A$2:$A$265,0)+1,FALSE))</f>
        <v>1932.5907820740017</v>
      </c>
      <c r="D71" s="19">
        <f>IF(HLOOKUP($B71,GDP.PCAP!$G$1:$BK$265,MATCH(D$62,GDP.PCAP!$A$2:$A$265,0)+1,FALSE)=0,"",HLOOKUP($B71,GDP.PCAP!$G$1:$BK$265,MATCH(D$62,GDP.PCAP!$A$2:$A$265,0)+1,FALSE))</f>
        <v>138.5922339318281</v>
      </c>
      <c r="E71" s="19">
        <f>IF(HLOOKUP($B71,GDP.PCAP!$G$1:$BK$265,MATCH(E$62,GDP.PCAP!$A$2:$A$265,0)+1,FALSE)=0,"",HLOOKUP($B71,GDP.PCAP!$G$1:$BK$265,MATCH(E$62,GDP.PCAP!$A$2:$A$265,0)+1,FALSE))</f>
        <v>8611.401839154265</v>
      </c>
      <c r="F71" s="19" t="str">
        <f>IF(HLOOKUP($B71,GDP.PCAP!$G$1:$BK$265,MATCH(F$62,GDP.PCAP!$A$2:$A$265,0)+1,FALSE)=0,"",HLOOKUP($B71,GDP.PCAP!$G$1:$BK$265,MATCH(F$62,GDP.PCAP!$A$2:$A$265,0)+1,FALSE))</f>
        <v/>
      </c>
      <c r="G71" s="19">
        <f>IF(HLOOKUP($B71,GDP.PCAP!$G$1:$BK$265,MATCH(G$62,GDP.PCAP!$A$2:$A$265,0)+1,FALSE)=0,"",HLOOKUP($B71,GDP.PCAP!$G$1:$BK$265,MATCH(G$62,GDP.PCAP!$A$2:$A$265,0)+1,FALSE))</f>
        <v>1275.9581611801377</v>
      </c>
      <c r="H71" s="19">
        <f>IF(HLOOKUP($B71,GDP.PCAP!$G$1:$BK$265,MATCH(H$62,GDP.PCAP!$A$2:$A$265,0)+1,FALSE)=0,"",HLOOKUP($B71,GDP.PCAP!$G$1:$BK$265,MATCH(H$62,GDP.PCAP!$A$2:$A$265,0)+1,FALSE))</f>
        <v>6609.7533922826078</v>
      </c>
    </row>
    <row r="72" spans="2:8">
      <c r="B72" s="1">
        <v>1977</v>
      </c>
      <c r="C72" s="19">
        <f>IF(HLOOKUP($B72,GDP.PCAP!$G$1:$BK$265,MATCH(C$62,GDP.PCAP!$A$2:$A$265,0)+1,FALSE)=0,"",HLOOKUP($B72,GDP.PCAP!$G$1:$BK$265,MATCH(C$62,GDP.PCAP!$A$2:$A$265,0)+1,FALSE))</f>
        <v>2112.5011733678798</v>
      </c>
      <c r="D72" s="19">
        <f>IF(HLOOKUP($B72,GDP.PCAP!$G$1:$BK$265,MATCH(D$62,GDP.PCAP!$A$2:$A$265,0)+1,FALSE)=0,"",HLOOKUP($B72,GDP.PCAP!$G$1:$BK$265,MATCH(D$62,GDP.PCAP!$A$2:$A$265,0)+1,FALSE))</f>
        <v>128.80926111146667</v>
      </c>
      <c r="E72" s="19">
        <f>IF(HLOOKUP($B72,GDP.PCAP!$G$1:$BK$265,MATCH(E$62,GDP.PCAP!$A$2:$A$265,0)+1,FALSE)=0,"",HLOOKUP($B72,GDP.PCAP!$G$1:$BK$265,MATCH(E$62,GDP.PCAP!$A$2:$A$265,0)+1,FALSE))</f>
        <v>9471.306171931401</v>
      </c>
      <c r="F72" s="19" t="str">
        <f>IF(HLOOKUP($B72,GDP.PCAP!$G$1:$BK$265,MATCH(F$62,GDP.PCAP!$A$2:$A$265,0)+1,FALSE)=0,"",HLOOKUP($B72,GDP.PCAP!$G$1:$BK$265,MATCH(F$62,GDP.PCAP!$A$2:$A$265,0)+1,FALSE))</f>
        <v/>
      </c>
      <c r="G72" s="19">
        <f>IF(HLOOKUP($B72,GDP.PCAP!$G$1:$BK$265,MATCH(G$62,GDP.PCAP!$A$2:$A$265,0)+1,FALSE)=0,"",HLOOKUP($B72,GDP.PCAP!$G$1:$BK$265,MATCH(G$62,GDP.PCAP!$A$2:$A$265,0)+1,FALSE))</f>
        <v>1427.3732533521757</v>
      </c>
      <c r="H72" s="19">
        <f>IF(HLOOKUP($B72,GDP.PCAP!$G$1:$BK$265,MATCH(H$62,GDP.PCAP!$A$2:$A$265,0)+1,FALSE)=0,"",HLOOKUP($B72,GDP.PCAP!$G$1:$BK$265,MATCH(H$62,GDP.PCAP!$A$2:$A$265,0)+1,FALSE))</f>
        <v>7653.8847114461068</v>
      </c>
    </row>
    <row r="73" spans="2:8">
      <c r="B73" s="1">
        <v>1978</v>
      </c>
      <c r="C73" s="19">
        <f>IF(HLOOKUP($B73,GDP.PCAP!$G$1:$BK$265,MATCH(C$62,GDP.PCAP!$A$2:$A$265,0)+1,FALSE)=0,"",HLOOKUP($B73,GDP.PCAP!$G$1:$BK$265,MATCH(C$62,GDP.PCAP!$A$2:$A$265,0)+1,FALSE))</f>
        <v>2129.3137931129791</v>
      </c>
      <c r="D73" s="19">
        <f>IF(HLOOKUP($B73,GDP.PCAP!$G$1:$BK$265,MATCH(D$62,GDP.PCAP!$A$2:$A$265,0)+1,FALSE)=0,"",HLOOKUP($B73,GDP.PCAP!$G$1:$BK$265,MATCH(D$62,GDP.PCAP!$A$2:$A$265,0)+1,FALSE))</f>
        <v>172.41469603967514</v>
      </c>
      <c r="E73" s="19">
        <f>IF(HLOOKUP($B73,GDP.PCAP!$G$1:$BK$265,MATCH(E$62,GDP.PCAP!$A$2:$A$265,0)+1,FALSE)=0,"",HLOOKUP($B73,GDP.PCAP!$G$1:$BK$265,MATCH(E$62,GDP.PCAP!$A$2:$A$265,0)+1,FALSE))</f>
        <v>10587.285756003324</v>
      </c>
      <c r="F73" s="19" t="str">
        <f>IF(HLOOKUP($B73,GDP.PCAP!$G$1:$BK$265,MATCH(F$62,GDP.PCAP!$A$2:$A$265,0)+1,FALSE)=0,"",HLOOKUP($B73,GDP.PCAP!$G$1:$BK$265,MATCH(F$62,GDP.PCAP!$A$2:$A$265,0)+1,FALSE))</f>
        <v/>
      </c>
      <c r="G73" s="19">
        <f>IF(HLOOKUP($B73,GDP.PCAP!$G$1:$BK$265,MATCH(G$62,GDP.PCAP!$A$2:$A$265,0)+1,FALSE)=0,"",HLOOKUP($B73,GDP.PCAP!$G$1:$BK$265,MATCH(G$62,GDP.PCAP!$A$2:$A$265,0)+1,FALSE))</f>
        <v>1549.6461278018614</v>
      </c>
      <c r="H73" s="19">
        <f>IF(HLOOKUP($B73,GDP.PCAP!$G$1:$BK$265,MATCH(H$62,GDP.PCAP!$A$2:$A$265,0)+1,FALSE)=0,"",HLOOKUP($B73,GDP.PCAP!$G$1:$BK$265,MATCH(H$62,GDP.PCAP!$A$2:$A$265,0)+1,FALSE))</f>
        <v>9446.1667852078299</v>
      </c>
    </row>
    <row r="74" spans="2:8">
      <c r="B74" s="1">
        <v>1979</v>
      </c>
      <c r="C74" s="19">
        <f>IF(HLOOKUP($B74,GDP.PCAP!$G$1:$BK$265,MATCH(C$62,GDP.PCAP!$A$2:$A$265,0)+1,FALSE)=0,"",HLOOKUP($B74,GDP.PCAP!$G$1:$BK$265,MATCH(C$62,GDP.PCAP!$A$2:$A$265,0)+1,FALSE))</f>
        <v>2501.4807528773595</v>
      </c>
      <c r="D74" s="19">
        <f>IF(HLOOKUP($B74,GDP.PCAP!$G$1:$BK$265,MATCH(D$62,GDP.PCAP!$A$2:$A$265,0)+1,FALSE)=0,"",HLOOKUP($B74,GDP.PCAP!$G$1:$BK$265,MATCH(D$62,GDP.PCAP!$A$2:$A$265,0)+1,FALSE))</f>
        <v>196.44262560537305</v>
      </c>
      <c r="E74" s="19">
        <f>IF(HLOOKUP($B74,GDP.PCAP!$G$1:$BK$265,MATCH(E$62,GDP.PCAP!$A$2:$A$265,0)+1,FALSE)=0,"",HLOOKUP($B74,GDP.PCAP!$G$1:$BK$265,MATCH(E$62,GDP.PCAP!$A$2:$A$265,0)+1,FALSE))</f>
        <v>11695.554420030659</v>
      </c>
      <c r="F74" s="19" t="str">
        <f>IF(HLOOKUP($B74,GDP.PCAP!$G$1:$BK$265,MATCH(F$62,GDP.PCAP!$A$2:$A$265,0)+1,FALSE)=0,"",HLOOKUP($B74,GDP.PCAP!$G$1:$BK$265,MATCH(F$62,GDP.PCAP!$A$2:$A$265,0)+1,FALSE))</f>
        <v/>
      </c>
      <c r="G74" s="19">
        <f>IF(HLOOKUP($B74,GDP.PCAP!$G$1:$BK$265,MATCH(G$62,GDP.PCAP!$A$2:$A$265,0)+1,FALSE)=0,"",HLOOKUP($B74,GDP.PCAP!$G$1:$BK$265,MATCH(G$62,GDP.PCAP!$A$2:$A$265,0)+1,FALSE))</f>
        <v>2079.2227839049369</v>
      </c>
      <c r="H74" s="19">
        <f>IF(HLOOKUP($B74,GDP.PCAP!$G$1:$BK$265,MATCH(H$62,GDP.PCAP!$A$2:$A$265,0)+1,FALSE)=0,"",HLOOKUP($B74,GDP.PCAP!$G$1:$BK$265,MATCH(H$62,GDP.PCAP!$A$2:$A$265,0)+1,FALSE))</f>
        <v>11238.340674763076</v>
      </c>
    </row>
    <row r="75" spans="2:8">
      <c r="B75" s="1">
        <v>1980</v>
      </c>
      <c r="C75" s="19">
        <f>IF(HLOOKUP($B75,GDP.PCAP!$G$1:$BK$265,MATCH(C$62,GDP.PCAP!$A$2:$A$265,0)+1,FALSE)=0,"",HLOOKUP($B75,GDP.PCAP!$G$1:$BK$265,MATCH(C$62,GDP.PCAP!$A$2:$A$265,0)+1,FALSE))</f>
        <v>2738.2847231849728</v>
      </c>
      <c r="D75" s="19">
        <f>IF(HLOOKUP($B75,GDP.PCAP!$G$1:$BK$265,MATCH(D$62,GDP.PCAP!$A$2:$A$265,0)+1,FALSE)=0,"",HLOOKUP($B75,GDP.PCAP!$G$1:$BK$265,MATCH(D$62,GDP.PCAP!$A$2:$A$265,0)+1,FALSE))</f>
        <v>222.63235094863654</v>
      </c>
      <c r="E75" s="19">
        <f>IF(HLOOKUP($B75,GDP.PCAP!$G$1:$BK$265,MATCH(E$62,GDP.PCAP!$A$2:$A$265,0)+1,FALSE)=0,"",HLOOKUP($B75,GDP.PCAP!$G$1:$BK$265,MATCH(E$62,GDP.PCAP!$A$2:$A$265,0)+1,FALSE))</f>
        <v>12597.667510177138</v>
      </c>
      <c r="F75" s="19" t="str">
        <f>IF(HLOOKUP($B75,GDP.PCAP!$G$1:$BK$265,MATCH(F$62,GDP.PCAP!$A$2:$A$265,0)+1,FALSE)=0,"",HLOOKUP($B75,GDP.PCAP!$G$1:$BK$265,MATCH(F$62,GDP.PCAP!$A$2:$A$265,0)+1,FALSE))</f>
        <v/>
      </c>
      <c r="G75" s="19">
        <f>IF(HLOOKUP($B75,GDP.PCAP!$G$1:$BK$265,MATCH(G$62,GDP.PCAP!$A$2:$A$265,0)+1,FALSE)=0,"",HLOOKUP($B75,GDP.PCAP!$G$1:$BK$265,MATCH(G$62,GDP.PCAP!$A$2:$A$265,0)+1,FALSE))</f>
        <v>1564.2489799302541</v>
      </c>
      <c r="H75" s="19">
        <f>IF(HLOOKUP($B75,GDP.PCAP!$G$1:$BK$265,MATCH(H$62,GDP.PCAP!$A$2:$A$265,0)+1,FALSE)=0,"",HLOOKUP($B75,GDP.PCAP!$G$1:$BK$265,MATCH(H$62,GDP.PCAP!$A$2:$A$265,0)+1,FALSE))</f>
        <v>12092.381854294548</v>
      </c>
    </row>
    <row r="76" spans="2:8">
      <c r="B76" s="1">
        <v>1981</v>
      </c>
      <c r="C76" s="19">
        <f>IF(HLOOKUP($B76,GDP.PCAP!$G$1:$BK$265,MATCH(C$62,GDP.PCAP!$A$2:$A$265,0)+1,FALSE)=0,"",HLOOKUP($B76,GDP.PCAP!$G$1:$BK$265,MATCH(C$62,GDP.PCAP!$A$2:$A$265,0)+1,FALSE))</f>
        <v>2756.3969813236213</v>
      </c>
      <c r="D76" s="19">
        <f>IF(HLOOKUP($B76,GDP.PCAP!$G$1:$BK$265,MATCH(D$62,GDP.PCAP!$A$2:$A$265,0)+1,FALSE)=0,"",HLOOKUP($B76,GDP.PCAP!$G$1:$BK$265,MATCH(D$62,GDP.PCAP!$A$2:$A$265,0)+1,FALSE))</f>
        <v>241.8703692166724</v>
      </c>
      <c r="E76" s="19">
        <f>IF(HLOOKUP($B76,GDP.PCAP!$G$1:$BK$265,MATCH(E$62,GDP.PCAP!$A$2:$A$265,0)+1,FALSE)=0,"",HLOOKUP($B76,GDP.PCAP!$G$1:$BK$265,MATCH(E$62,GDP.PCAP!$A$2:$A$265,0)+1,FALSE))</f>
        <v>13993.166743657011</v>
      </c>
      <c r="F76" s="19">
        <f>IF(HLOOKUP($B76,GDP.PCAP!$G$1:$BK$265,MATCH(F$62,GDP.PCAP!$A$2:$A$265,0)+1,FALSE)=0,"",HLOOKUP($B76,GDP.PCAP!$G$1:$BK$265,MATCH(F$62,GDP.PCAP!$A$2:$A$265,0)+1,FALSE))</f>
        <v>202.79193755060308</v>
      </c>
      <c r="G76" s="19">
        <f>IF(HLOOKUP($B76,GDP.PCAP!$G$1:$BK$265,MATCH(G$62,GDP.PCAP!$A$2:$A$265,0)+1,FALSE)=0,"",HLOOKUP($B76,GDP.PCAP!$G$1:$BK$265,MATCH(G$62,GDP.PCAP!$A$2:$A$265,0)+1,FALSE))</f>
        <v>1579.075708844387</v>
      </c>
      <c r="H76" s="19">
        <f>IF(HLOOKUP($B76,GDP.PCAP!$G$1:$BK$265,MATCH(H$62,GDP.PCAP!$A$2:$A$265,0)+1,FALSE)=0,"",HLOOKUP($B76,GDP.PCAP!$G$1:$BK$265,MATCH(H$62,GDP.PCAP!$A$2:$A$265,0)+1,FALSE))</f>
        <v>10170.446275422364</v>
      </c>
    </row>
    <row r="77" spans="2:8">
      <c r="B77" s="1">
        <v>1982</v>
      </c>
      <c r="C77" s="19">
        <f>IF(HLOOKUP($B77,GDP.PCAP!$G$1:$BK$265,MATCH(C$62,GDP.PCAP!$A$2:$A$265,0)+1,FALSE)=0,"",HLOOKUP($B77,GDP.PCAP!$G$1:$BK$265,MATCH(C$62,GDP.PCAP!$A$2:$A$265,0)+1,FALSE))</f>
        <v>2907.7576270115605</v>
      </c>
      <c r="D77" s="19">
        <f>IF(HLOOKUP($B77,GDP.PCAP!$G$1:$BK$265,MATCH(D$62,GDP.PCAP!$A$2:$A$265,0)+1,FALSE)=0,"",HLOOKUP($B77,GDP.PCAP!$G$1:$BK$265,MATCH(D$62,GDP.PCAP!$A$2:$A$265,0)+1,FALSE))</f>
        <v>215.39325760029462</v>
      </c>
      <c r="E77" s="19">
        <f>IF(HLOOKUP($B77,GDP.PCAP!$G$1:$BK$265,MATCH(E$62,GDP.PCAP!$A$2:$A$265,0)+1,FALSE)=0,"",HLOOKUP($B77,GDP.PCAP!$G$1:$BK$265,MATCH(E$62,GDP.PCAP!$A$2:$A$265,0)+1,FALSE))</f>
        <v>14438.976275985911</v>
      </c>
      <c r="F77" s="19">
        <f>IF(HLOOKUP($B77,GDP.PCAP!$G$1:$BK$265,MATCH(F$62,GDP.PCAP!$A$2:$A$265,0)+1,FALSE)=0,"",HLOOKUP($B77,GDP.PCAP!$G$1:$BK$265,MATCH(F$62,GDP.PCAP!$A$2:$A$265,0)+1,FALSE))</f>
        <v>207.54798628369517</v>
      </c>
      <c r="G77" s="19">
        <f>IF(HLOOKUP($B77,GDP.PCAP!$G$1:$BK$265,MATCH(G$62,GDP.PCAP!$A$2:$A$265,0)+1,FALSE)=0,"",HLOOKUP($B77,GDP.PCAP!$G$1:$BK$265,MATCH(G$62,GDP.PCAP!$A$2:$A$265,0)+1,FALSE))</f>
        <v>1402.4080808489607</v>
      </c>
      <c r="H77" s="19">
        <f>IF(HLOOKUP($B77,GDP.PCAP!$G$1:$BK$265,MATCH(H$62,GDP.PCAP!$A$2:$A$265,0)+1,FALSE)=0,"",HLOOKUP($B77,GDP.PCAP!$G$1:$BK$265,MATCH(H$62,GDP.PCAP!$A$2:$A$265,0)+1,FALSE))</f>
        <v>9876.2282317059744</v>
      </c>
    </row>
    <row r="78" spans="2:8">
      <c r="B78" s="1">
        <v>1983</v>
      </c>
      <c r="C78" s="19">
        <f>IF(HLOOKUP($B78,GDP.PCAP!$G$1:$BK$265,MATCH(C$62,GDP.PCAP!$A$2:$A$265,0)+1,FALSE)=0,"",HLOOKUP($B78,GDP.PCAP!$G$1:$BK$265,MATCH(C$62,GDP.PCAP!$A$2:$A$265,0)+1,FALSE))</f>
        <v>3530.1317831416809</v>
      </c>
      <c r="D78" s="19">
        <f>IF(HLOOKUP($B78,GDP.PCAP!$G$1:$BK$265,MATCH(D$62,GDP.PCAP!$A$2:$A$265,0)+1,FALSE)=0,"",HLOOKUP($B78,GDP.PCAP!$G$1:$BK$265,MATCH(D$62,GDP.PCAP!$A$2:$A$265,0)+1,FALSE))</f>
        <v>199.33664540832524</v>
      </c>
      <c r="E78" s="19">
        <f>IF(HLOOKUP($B78,GDP.PCAP!$G$1:$BK$265,MATCH(E$62,GDP.PCAP!$A$2:$A$265,0)+1,FALSE)=0,"",HLOOKUP($B78,GDP.PCAP!$G$1:$BK$265,MATCH(E$62,GDP.PCAP!$A$2:$A$265,0)+1,FALSE))</f>
        <v>15561.426396112784</v>
      </c>
      <c r="F78" s="19">
        <f>IF(HLOOKUP($B78,GDP.PCAP!$G$1:$BK$265,MATCH(F$62,GDP.PCAP!$A$2:$A$265,0)+1,FALSE)=0,"",HLOOKUP($B78,GDP.PCAP!$G$1:$BK$265,MATCH(F$62,GDP.PCAP!$A$2:$A$265,0)+1,FALSE))</f>
        <v>223.78720692574962</v>
      </c>
      <c r="G78" s="19">
        <f>IF(HLOOKUP($B78,GDP.PCAP!$G$1:$BK$265,MATCH(G$62,GDP.PCAP!$A$2:$A$265,0)+1,FALSE)=0,"",HLOOKUP($B78,GDP.PCAP!$G$1:$BK$265,MATCH(G$62,GDP.PCAP!$A$2:$A$265,0)+1,FALSE))</f>
        <v>1310.2569878072329</v>
      </c>
      <c r="H78" s="19">
        <f>IF(HLOOKUP($B78,GDP.PCAP!$G$1:$BK$265,MATCH(H$62,GDP.PCAP!$A$2:$A$265,0)+1,FALSE)=0,"",HLOOKUP($B78,GDP.PCAP!$G$1:$BK$265,MATCH(H$62,GDP.PCAP!$A$2:$A$265,0)+1,FALSE))</f>
        <v>9827.0224093252909</v>
      </c>
    </row>
    <row r="79" spans="2:8">
      <c r="B79" s="1">
        <v>1984</v>
      </c>
      <c r="C79" s="19">
        <f>IF(HLOOKUP($B79,GDP.PCAP!$G$1:$BK$265,MATCH(C$62,GDP.PCAP!$A$2:$A$265,0)+1,FALSE)=0,"",HLOOKUP($B79,GDP.PCAP!$G$1:$BK$265,MATCH(C$62,GDP.PCAP!$A$2:$A$265,0)+1,FALSE))</f>
        <v>2643.369398131555</v>
      </c>
      <c r="D79" s="19">
        <f>IF(HLOOKUP($B79,GDP.PCAP!$G$1:$BK$265,MATCH(D$62,GDP.PCAP!$A$2:$A$265,0)+1,FALSE)=0,"",HLOOKUP($B79,GDP.PCAP!$G$1:$BK$265,MATCH(D$62,GDP.PCAP!$A$2:$A$265,0)+1,FALSE))</f>
        <v>208.53463508422718</v>
      </c>
      <c r="E79" s="19">
        <f>IF(HLOOKUP($B79,GDP.PCAP!$G$1:$BK$265,MATCH(E$62,GDP.PCAP!$A$2:$A$265,0)+1,FALSE)=0,"",HLOOKUP($B79,GDP.PCAP!$G$1:$BK$265,MATCH(E$62,GDP.PCAP!$A$2:$A$265,0)+1,FALSE))</f>
        <v>17134.286017173752</v>
      </c>
      <c r="F79" s="19">
        <f>IF(HLOOKUP($B79,GDP.PCAP!$G$1:$BK$265,MATCH(F$62,GDP.PCAP!$A$2:$A$265,0)+1,FALSE)=0,"",HLOOKUP($B79,GDP.PCAP!$G$1:$BK$265,MATCH(F$62,GDP.PCAP!$A$2:$A$265,0)+1,FALSE))</f>
        <v>204.87216621652462</v>
      </c>
      <c r="G79" s="19">
        <f>IF(HLOOKUP($B79,GDP.PCAP!$G$1:$BK$265,MATCH(G$62,GDP.PCAP!$A$2:$A$265,0)+1,FALSE)=0,"",HLOOKUP($B79,GDP.PCAP!$G$1:$BK$265,MATCH(G$62,GDP.PCAP!$A$2:$A$265,0)+1,FALSE))</f>
        <v>1246.8258415663743</v>
      </c>
      <c r="H79" s="19">
        <f>IF(HLOOKUP($B79,GDP.PCAP!$G$1:$BK$265,MATCH(H$62,GDP.PCAP!$A$2:$A$265,0)+1,FALSE)=0,"",HLOOKUP($B79,GDP.PCAP!$G$1:$BK$265,MATCH(H$62,GDP.PCAP!$A$2:$A$265,0)+1,FALSE))</f>
        <v>9277.9322993069964</v>
      </c>
    </row>
    <row r="80" spans="2:8">
      <c r="B80" s="1">
        <v>1985</v>
      </c>
      <c r="C80" s="19">
        <f>IF(HLOOKUP($B80,GDP.PCAP!$G$1:$BK$265,MATCH(C$62,GDP.PCAP!$A$2:$A$265,0)+1,FALSE)=0,"",HLOOKUP($B80,GDP.PCAP!$G$1:$BK$265,MATCH(C$62,GDP.PCAP!$A$2:$A$265,0)+1,FALSE))</f>
        <v>2909.516610134061</v>
      </c>
      <c r="D80" s="19">
        <f>IF(HLOOKUP($B80,GDP.PCAP!$G$1:$BK$265,MATCH(D$62,GDP.PCAP!$A$2:$A$265,0)+1,FALSE)=0,"",HLOOKUP($B80,GDP.PCAP!$G$1:$BK$265,MATCH(D$62,GDP.PCAP!$A$2:$A$265,0)+1,FALSE))</f>
        <v>239.03922046371073</v>
      </c>
      <c r="E80" s="19">
        <f>IF(HLOOKUP($B80,GDP.PCAP!$G$1:$BK$265,MATCH(E$62,GDP.PCAP!$A$2:$A$265,0)+1,FALSE)=0,"",HLOOKUP($B80,GDP.PCAP!$G$1:$BK$265,MATCH(E$62,GDP.PCAP!$A$2:$A$265,0)+1,FALSE))</f>
        <v>18269.422168423531</v>
      </c>
      <c r="F80" s="19">
        <f>IF(HLOOKUP($B80,GDP.PCAP!$G$1:$BK$265,MATCH(F$62,GDP.PCAP!$A$2:$A$265,0)+1,FALSE)=0,"",HLOOKUP($B80,GDP.PCAP!$G$1:$BK$265,MATCH(F$62,GDP.PCAP!$A$2:$A$265,0)+1,FALSE))</f>
        <v>232.37158773620573</v>
      </c>
      <c r="G80" s="19">
        <f>IF(HLOOKUP($B80,GDP.PCAP!$G$1:$BK$265,MATCH(G$62,GDP.PCAP!$A$2:$A$265,0)+1,FALSE)=0,"",HLOOKUP($B80,GDP.PCAP!$G$1:$BK$265,MATCH(G$62,GDP.PCAP!$A$2:$A$265,0)+1,FALSE))</f>
        <v>1368.4029056811705</v>
      </c>
      <c r="H80" s="19">
        <f>IF(HLOOKUP($B80,GDP.PCAP!$G$1:$BK$265,MATCH(H$62,GDP.PCAP!$A$2:$A$265,0)+1,FALSE)=0,"",HLOOKUP($B80,GDP.PCAP!$G$1:$BK$265,MATCH(H$62,GDP.PCAP!$A$2:$A$265,0)+1,FALSE))</f>
        <v>9393.8916905023652</v>
      </c>
    </row>
    <row r="82" spans="1:8">
      <c r="A82" s="2" t="s">
        <v>540</v>
      </c>
      <c r="B82" s="2" t="s">
        <v>585</v>
      </c>
    </row>
    <row r="83" spans="1:8">
      <c r="A83" s="2"/>
      <c r="B83" s="7" t="s">
        <v>586</v>
      </c>
    </row>
    <row r="84" spans="1:8">
      <c r="A84" s="2"/>
    </row>
    <row r="85" spans="1:8">
      <c r="B85" s="2"/>
      <c r="C85" s="2"/>
      <c r="D85" s="2"/>
      <c r="E85" s="2"/>
      <c r="F85" s="2"/>
      <c r="G85" s="2"/>
      <c r="H85" s="2"/>
    </row>
    <row r="86" spans="1:8">
      <c r="B86" s="2"/>
      <c r="C86" s="2"/>
      <c r="D86" s="2"/>
      <c r="E86" s="2"/>
      <c r="F86" s="2"/>
      <c r="G86" s="2"/>
      <c r="H86" s="2"/>
    </row>
    <row r="87" spans="1:8">
      <c r="B87" s="2"/>
      <c r="C87" s="2"/>
      <c r="D87" s="2"/>
      <c r="E87" s="2"/>
      <c r="F87" s="2"/>
      <c r="G87" s="2"/>
      <c r="H87" s="2"/>
    </row>
    <row r="88" spans="1:8">
      <c r="B88" s="2"/>
      <c r="C88" s="2"/>
      <c r="D88" s="2"/>
      <c r="E88" s="2"/>
      <c r="F88" s="2"/>
      <c r="G88" s="2"/>
      <c r="H88" s="2"/>
    </row>
    <row r="89" spans="1:8">
      <c r="B89" s="2"/>
      <c r="C89" s="2"/>
      <c r="D89" s="2"/>
      <c r="E89" s="2"/>
      <c r="F89" s="2"/>
      <c r="G89" s="2"/>
      <c r="H89" s="2"/>
    </row>
    <row r="90" spans="1:8">
      <c r="B90" s="2"/>
      <c r="C90" s="2"/>
      <c r="D90" s="2"/>
      <c r="E90" s="2"/>
      <c r="F90" s="2"/>
      <c r="G90" s="2"/>
      <c r="H90" s="2"/>
    </row>
    <row r="91" spans="1:8">
      <c r="B91" s="2"/>
      <c r="C91" s="2"/>
      <c r="D91" s="2"/>
      <c r="E91" s="2"/>
      <c r="F91" s="2"/>
      <c r="G91" s="2"/>
      <c r="H91" s="2"/>
    </row>
    <row r="92" spans="1:8">
      <c r="B92" s="2"/>
      <c r="C92" s="2"/>
      <c r="D92" s="2"/>
      <c r="E92" s="2"/>
      <c r="F92" s="2"/>
      <c r="G92" s="2"/>
      <c r="H92" s="2"/>
    </row>
    <row r="93" spans="1:8">
      <c r="B93" s="2"/>
      <c r="C93" s="2"/>
      <c r="D93" s="2"/>
      <c r="E93" s="2"/>
      <c r="F93" s="2"/>
      <c r="G93" s="2"/>
      <c r="H93" s="2"/>
    </row>
    <row r="94" spans="1:8">
      <c r="B94" s="2"/>
      <c r="C94" s="2"/>
      <c r="D94" s="2"/>
      <c r="E94" s="2"/>
      <c r="F94" s="2"/>
      <c r="G94" s="2"/>
      <c r="H94" s="2"/>
    </row>
    <row r="95" spans="1:8">
      <c r="B95" s="2"/>
      <c r="C95" s="2"/>
      <c r="D95" s="2"/>
      <c r="E95" s="2"/>
      <c r="F95" s="2"/>
      <c r="G95" s="2"/>
      <c r="H95" s="2"/>
    </row>
    <row r="96" spans="1:8">
      <c r="B96" s="2"/>
      <c r="C96" s="2"/>
      <c r="D96" s="2"/>
      <c r="E96" s="2"/>
      <c r="F96" s="2"/>
      <c r="G96" s="2"/>
      <c r="H96" s="2"/>
    </row>
    <row r="97" spans="2:8">
      <c r="B97" s="2"/>
      <c r="C97" s="2"/>
      <c r="D97" s="2"/>
      <c r="E97" s="2"/>
      <c r="F97" s="2"/>
      <c r="G97" s="2"/>
      <c r="H97" s="2"/>
    </row>
    <row r="98" spans="2:8">
      <c r="B98" s="2"/>
      <c r="C98" s="2"/>
      <c r="D98" s="2"/>
      <c r="E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B101" s="2"/>
      <c r="C101" s="2"/>
      <c r="D101" s="2"/>
      <c r="E101" s="2"/>
      <c r="F101" s="2"/>
      <c r="G101" s="2"/>
      <c r="H101" s="2"/>
    </row>
    <row r="102" spans="2:8">
      <c r="B102" s="2"/>
      <c r="C102" s="2"/>
      <c r="D102" s="2"/>
      <c r="E102" s="2"/>
      <c r="F102" s="2"/>
      <c r="G102" s="2"/>
      <c r="H102" s="2"/>
    </row>
    <row r="103" spans="2:8">
      <c r="B103" s="2"/>
      <c r="C103" s="2"/>
      <c r="D103" s="2"/>
      <c r="E103" s="2"/>
      <c r="F103" s="2"/>
      <c r="G103" s="2"/>
      <c r="H10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ColWidth="8.83203125" defaultRowHeight="14" x14ac:dyDescent="0"/>
  <cols>
    <col min="1" max="1" width="4.83203125" customWidth="1"/>
    <col min="2" max="2" width="25.6640625" customWidth="1"/>
    <col min="3" max="4" width="12" bestFit="1" customWidth="1"/>
    <col min="5" max="6" width="11" bestFit="1" customWidth="1"/>
    <col min="7" max="7" width="12" bestFit="1" customWidth="1"/>
    <col min="8" max="8" width="11.5" bestFit="1" customWidth="1"/>
    <col min="9" max="10" width="11" bestFit="1" customWidth="1"/>
  </cols>
  <sheetData>
    <row r="1" spans="1:4">
      <c r="A1" s="2" t="s">
        <v>571</v>
      </c>
    </row>
    <row r="3" spans="1:4">
      <c r="A3" s="2" t="s">
        <v>537</v>
      </c>
      <c r="B3" t="s">
        <v>613</v>
      </c>
    </row>
    <row r="4" spans="1:4">
      <c r="A4" s="2"/>
      <c r="B4" s="7" t="s">
        <v>615</v>
      </c>
    </row>
    <row r="6" spans="1:4">
      <c r="B6" t="s">
        <v>589</v>
      </c>
      <c r="C6" t="s">
        <v>539</v>
      </c>
      <c r="D6" s="6">
        <f>AVERAGEIFS(RUR.POP!BJ:BJ,RUR.POP!B:B,'Q5'!C6)</f>
        <v>15890531.985915493</v>
      </c>
    </row>
    <row r="7" spans="1:4">
      <c r="B7" t="s">
        <v>614</v>
      </c>
      <c r="C7" t="s">
        <v>536</v>
      </c>
      <c r="D7" s="6">
        <f>AVERAGEIFS(RUR.POP!BJ:BJ,RUR.POP!B:B,'Q5'!C7)</f>
        <v>726215562.21276593</v>
      </c>
    </row>
    <row r="8" spans="1:4">
      <c r="C8" s="6"/>
    </row>
    <row r="9" spans="1:4">
      <c r="A9" s="2" t="s">
        <v>538</v>
      </c>
      <c r="B9" t="s">
        <v>617</v>
      </c>
    </row>
    <row r="10" spans="1:4">
      <c r="A10" s="2"/>
      <c r="B10" s="7" t="s">
        <v>618</v>
      </c>
    </row>
    <row r="12" spans="1:4">
      <c r="B12" t="s">
        <v>619</v>
      </c>
      <c r="C12" s="6">
        <f>SUMIFS(RUR.POP!BJ:BJ,RUR.POP!BL:BL,"T",RUR.POP!B:B,"C")</f>
        <v>111413525</v>
      </c>
      <c r="D12" s="6"/>
    </row>
    <row r="13" spans="1:4">
      <c r="D13" s="6"/>
    </row>
    <row r="14" spans="1:4">
      <c r="D14" s="6"/>
    </row>
    <row r="15" spans="1:4">
      <c r="A15" s="2" t="s">
        <v>632</v>
      </c>
      <c r="B15" t="s">
        <v>611</v>
      </c>
    </row>
    <row r="17" spans="1:3">
      <c r="B17" t="s">
        <v>234</v>
      </c>
      <c r="C17" s="6">
        <f>AVERAGE(RUR.POP!BD151:BJ151)</f>
        <v>15195103.142857144</v>
      </c>
    </row>
    <row r="18" spans="1:3">
      <c r="B18" t="s">
        <v>384</v>
      </c>
      <c r="C18" s="6">
        <f>AVERAGE(RUR.POP!BD76:BJ76)</f>
        <v>413563.57142857142</v>
      </c>
    </row>
    <row r="19" spans="1:3">
      <c r="B19" t="s">
        <v>188</v>
      </c>
      <c r="C19" s="6">
        <f>AVERAGE(RUR.POP!BD174:BJ174)</f>
        <v>92621334</v>
      </c>
    </row>
    <row r="20" spans="1:3">
      <c r="B20" t="s">
        <v>158</v>
      </c>
      <c r="C20" s="6">
        <f>AVERAGE(RUR.POP!BD189:BJ189)</f>
        <v>6607170.1428571427</v>
      </c>
    </row>
    <row r="21" spans="1:3">
      <c r="B21" t="s">
        <v>284</v>
      </c>
      <c r="C21" s="6">
        <f>AVERAGE(RUR.POP!BD126:BJ126)</f>
        <v>8950263.1428571437</v>
      </c>
    </row>
    <row r="22" spans="1:3">
      <c r="B22" t="s">
        <v>162</v>
      </c>
      <c r="C22" s="6">
        <f>AVERAGE(RUR.POP!BD187:BJ187)</f>
        <v>54485035.857142858</v>
      </c>
    </row>
    <row r="23" spans="1:3">
      <c r="B23" t="s">
        <v>186</v>
      </c>
      <c r="C23" s="6">
        <f>AVERAGE(RUR.POP!BD175:BJ175)</f>
        <v>2486408.7142857141</v>
      </c>
    </row>
    <row r="25" spans="1:3">
      <c r="A25" s="2" t="s">
        <v>633</v>
      </c>
      <c r="B25" t="s">
        <v>635</v>
      </c>
    </row>
    <row r="27" spans="1:3">
      <c r="B27" t="s">
        <v>234</v>
      </c>
    </row>
    <row r="28" spans="1:3">
      <c r="B28" t="s">
        <v>384</v>
      </c>
    </row>
    <row r="29" spans="1:3">
      <c r="B29" t="s">
        <v>188</v>
      </c>
    </row>
    <row r="30" spans="1:3">
      <c r="B30" t="s">
        <v>158</v>
      </c>
    </row>
    <row r="31" spans="1:3">
      <c r="B31" t="s">
        <v>284</v>
      </c>
    </row>
    <row r="32" spans="1:3">
      <c r="B32" t="s">
        <v>162</v>
      </c>
    </row>
    <row r="33" spans="1:10">
      <c r="B33" t="s">
        <v>186</v>
      </c>
    </row>
    <row r="35" spans="1:10">
      <c r="A35" s="2" t="s">
        <v>634</v>
      </c>
      <c r="B35" t="s">
        <v>636</v>
      </c>
    </row>
    <row r="37" spans="1:10">
      <c r="C37">
        <v>2010</v>
      </c>
      <c r="D37">
        <f t="shared" ref="D37:I37" si="0">C37+1</f>
        <v>2011</v>
      </c>
      <c r="E37">
        <f t="shared" si="0"/>
        <v>2012</v>
      </c>
      <c r="F37">
        <f t="shared" si="0"/>
        <v>2013</v>
      </c>
      <c r="G37">
        <f t="shared" si="0"/>
        <v>2014</v>
      </c>
      <c r="H37">
        <f t="shared" si="0"/>
        <v>2015</v>
      </c>
      <c r="I37">
        <f t="shared" si="0"/>
        <v>2016</v>
      </c>
      <c r="J37" t="s">
        <v>612</v>
      </c>
    </row>
    <row r="38" spans="1:10">
      <c r="B38" t="s">
        <v>234</v>
      </c>
      <c r="C38" s="6">
        <f>SUMIFS(RUR.POP!BD:BD,RUR.POP!$A:$A,$B38)</f>
        <v>14398133</v>
      </c>
      <c r="D38" s="6">
        <f>SUMIFS(RUR.POP!BE:BE,RUR.POP!$A:$A,$B38)</f>
        <v>14663684</v>
      </c>
      <c r="E38" s="6">
        <f>SUMIFS(RUR.POP!BF:BF,RUR.POP!$A:$A,$B38)</f>
        <v>14928405</v>
      </c>
      <c r="F38" s="6">
        <f>SUMIFS(RUR.POP!BG:BG,RUR.POP!$A:$A,$B38)</f>
        <v>15192931</v>
      </c>
      <c r="G38" s="6">
        <f>SUMIFS(RUR.POP!BH:BH,RUR.POP!$A:$A,$B38)</f>
        <v>15458868</v>
      </c>
      <c r="H38" s="6">
        <f>SUMIFS(RUR.POP!BI:BI,RUR.POP!$A:$A,$B38)</f>
        <v>15726711</v>
      </c>
      <c r="I38" s="6">
        <f>SUMIFS(RUR.POP!BJ:BJ,RUR.POP!$A:$A,$B38)</f>
        <v>15996990</v>
      </c>
      <c r="J38" s="6">
        <f>AVERAGE(C38:I38)</f>
        <v>15195103.142857144</v>
      </c>
    </row>
    <row r="39" spans="1:10">
      <c r="B39" t="s">
        <v>384</v>
      </c>
      <c r="C39" s="6">
        <f>SUMIFS(RUR.POP!BD:BD,RUR.POP!$A:$A,$B39)</f>
        <v>414255</v>
      </c>
      <c r="D39" s="6">
        <f>SUMIFS(RUR.POP!BE:BE,RUR.POP!$A:$A,$B39)</f>
        <v>414346</v>
      </c>
      <c r="E39" s="6">
        <f>SUMIFS(RUR.POP!BF:BF,RUR.POP!$A:$A,$B39)</f>
        <v>414119</v>
      </c>
      <c r="F39" s="6">
        <f>SUMIFS(RUR.POP!BG:BG,RUR.POP!$A:$A,$B39)</f>
        <v>413677</v>
      </c>
      <c r="G39" s="6">
        <f>SUMIFS(RUR.POP!BH:BH,RUR.POP!$A:$A,$B39)</f>
        <v>413193</v>
      </c>
      <c r="H39" s="6">
        <f>SUMIFS(RUR.POP!BI:BI,RUR.POP!$A:$A,$B39)</f>
        <v>412815</v>
      </c>
      <c r="I39" s="6">
        <f>SUMIFS(RUR.POP!BJ:BJ,RUR.POP!$A:$A,$B39)</f>
        <v>412540</v>
      </c>
      <c r="J39" s="6">
        <f t="shared" ref="J39:J44" si="1">AVERAGE(C39:I39)</f>
        <v>413563.57142857142</v>
      </c>
    </row>
    <row r="40" spans="1:10">
      <c r="B40" t="s">
        <v>188</v>
      </c>
      <c r="C40" s="6">
        <f>SUMIFS(RUR.POP!BD:BD,RUR.POP!$A:$A,$B40)</f>
        <v>89628433</v>
      </c>
      <c r="D40" s="6">
        <f>SUMIFS(RUR.POP!BE:BE,RUR.POP!$A:$A,$B40)</f>
        <v>90621548</v>
      </c>
      <c r="E40" s="6">
        <f>SUMIFS(RUR.POP!BF:BF,RUR.POP!$A:$A,$B40)</f>
        <v>91622031</v>
      </c>
      <c r="F40" s="6">
        <f>SUMIFS(RUR.POP!BG:BG,RUR.POP!$A:$A,$B40)</f>
        <v>92626304</v>
      </c>
      <c r="G40" s="6">
        <f>SUMIFS(RUR.POP!BH:BH,RUR.POP!$A:$A,$B40)</f>
        <v>93626413</v>
      </c>
      <c r="H40" s="6">
        <f>SUMIFS(RUR.POP!BI:BI,RUR.POP!$A:$A,$B40)</f>
        <v>94620354</v>
      </c>
      <c r="I40" s="6">
        <f>SUMIFS(RUR.POP!BJ:BJ,RUR.POP!$A:$A,$B40)</f>
        <v>95604255</v>
      </c>
      <c r="J40" s="6">
        <f t="shared" si="1"/>
        <v>92621334</v>
      </c>
    </row>
    <row r="41" spans="1:10">
      <c r="B41" t="s">
        <v>158</v>
      </c>
      <c r="C41" s="6">
        <f>SUMIFS(RUR.POP!BD:BD,RUR.POP!$A:$A,$B41)</f>
        <v>6182817</v>
      </c>
      <c r="D41" s="6">
        <f>SUMIFS(RUR.POP!BE:BE,RUR.POP!$A:$A,$B41)</f>
        <v>6324333</v>
      </c>
      <c r="E41" s="6">
        <f>SUMIFS(RUR.POP!BF:BF,RUR.POP!$A:$A,$B41)</f>
        <v>6466165</v>
      </c>
      <c r="F41" s="6">
        <f>SUMIFS(RUR.POP!BG:BG,RUR.POP!$A:$A,$B41)</f>
        <v>6607539</v>
      </c>
      <c r="G41" s="6">
        <f>SUMIFS(RUR.POP!BH:BH,RUR.POP!$A:$A,$B41)</f>
        <v>6748696</v>
      </c>
      <c r="H41" s="6">
        <f>SUMIFS(RUR.POP!BI:BI,RUR.POP!$A:$A,$B41)</f>
        <v>6889852</v>
      </c>
      <c r="I41" s="6">
        <f>SUMIFS(RUR.POP!BJ:BJ,RUR.POP!$A:$A,$B41)</f>
        <v>7030789</v>
      </c>
      <c r="J41" s="6">
        <f t="shared" si="1"/>
        <v>6607170.1428571427</v>
      </c>
    </row>
    <row r="42" spans="1:10">
      <c r="B42" t="s">
        <v>284</v>
      </c>
      <c r="C42" s="6">
        <f>SUMIFS(RUR.POP!BD:BD,RUR.POP!$A:$A,$B42)</f>
        <v>8951455</v>
      </c>
      <c r="D42" s="6">
        <f>SUMIFS(RUR.POP!BE:BE,RUR.POP!$A:$A,$B42)</f>
        <v>8970118</v>
      </c>
      <c r="E42" s="6">
        <f>SUMIFS(RUR.POP!BF:BF,RUR.POP!$A:$A,$B42)</f>
        <v>8965192</v>
      </c>
      <c r="F42" s="6">
        <f>SUMIFS(RUR.POP!BG:BG,RUR.POP!$A:$A,$B42)</f>
        <v>8951633</v>
      </c>
      <c r="G42" s="6">
        <f>SUMIFS(RUR.POP!BH:BH,RUR.POP!$A:$A,$B42)</f>
        <v>8951711</v>
      </c>
      <c r="H42" s="6">
        <f>SUMIFS(RUR.POP!BI:BI,RUR.POP!$A:$A,$B42)</f>
        <v>8940880</v>
      </c>
      <c r="I42" s="6">
        <f>SUMIFS(RUR.POP!BJ:BJ,RUR.POP!$A:$A,$B42)</f>
        <v>8920853</v>
      </c>
      <c r="J42" s="6">
        <f t="shared" si="1"/>
        <v>8950263.1428571437</v>
      </c>
    </row>
    <row r="43" spans="1:10">
      <c r="B43" t="s">
        <v>162</v>
      </c>
      <c r="C43" s="6">
        <f>SUMIFS(RUR.POP!BD:BD,RUR.POP!$A:$A,$B43)</f>
        <v>51310640</v>
      </c>
      <c r="D43" s="6">
        <f>SUMIFS(RUR.POP!BE:BE,RUR.POP!$A:$A,$B43)</f>
        <v>52386670</v>
      </c>
      <c r="E43" s="6">
        <f>SUMIFS(RUR.POP!BF:BF,RUR.POP!$A:$A,$B43)</f>
        <v>53460700</v>
      </c>
      <c r="F43" s="6">
        <f>SUMIFS(RUR.POP!BG:BG,RUR.POP!$A:$A,$B43)</f>
        <v>54525993</v>
      </c>
      <c r="G43" s="6">
        <f>SUMIFS(RUR.POP!BH:BH,RUR.POP!$A:$A,$B43)</f>
        <v>55568760</v>
      </c>
      <c r="H43" s="6">
        <f>SUMIFS(RUR.POP!BI:BI,RUR.POP!$A:$A,$B43)</f>
        <v>56581759</v>
      </c>
      <c r="I43" s="6">
        <f>SUMIFS(RUR.POP!BJ:BJ,RUR.POP!$A:$A,$B43)</f>
        <v>57560729</v>
      </c>
      <c r="J43" s="6">
        <f t="shared" si="1"/>
        <v>54485035.857142858</v>
      </c>
    </row>
    <row r="44" spans="1:10">
      <c r="B44" t="s">
        <v>186</v>
      </c>
      <c r="C44" s="6">
        <f>SUMIFS(RUR.POP!BD:BD,RUR.POP!$A:$A,$B44)</f>
        <v>2452590</v>
      </c>
      <c r="D44" s="6">
        <f>SUMIFS(RUR.POP!BE:BE,RUR.POP!$A:$A,$B44)</f>
        <v>2465768</v>
      </c>
      <c r="E44" s="6">
        <f>SUMIFS(RUR.POP!BF:BF,RUR.POP!$A:$A,$B44)</f>
        <v>2477730</v>
      </c>
      <c r="F44" s="6">
        <f>SUMIFS(RUR.POP!BG:BG,RUR.POP!$A:$A,$B44)</f>
        <v>2488533</v>
      </c>
      <c r="G44" s="6">
        <f>SUMIFS(RUR.POP!BH:BH,RUR.POP!$A:$A,$B44)</f>
        <v>2498274</v>
      </c>
      <c r="H44" s="6">
        <f>SUMIFS(RUR.POP!BI:BI,RUR.POP!$A:$A,$B44)</f>
        <v>2507076</v>
      </c>
      <c r="I44" s="6">
        <f>SUMIFS(RUR.POP!BJ:BJ,RUR.POP!$A:$A,$B44)</f>
        <v>2514890</v>
      </c>
      <c r="J44" s="6">
        <f t="shared" si="1"/>
        <v>2486408.7142857141</v>
      </c>
    </row>
    <row r="46" spans="1:10">
      <c r="A46" s="2" t="s">
        <v>540</v>
      </c>
      <c r="B46" t="s">
        <v>631</v>
      </c>
    </row>
    <row r="48" spans="1:10">
      <c r="B48" t="s">
        <v>626</v>
      </c>
    </row>
    <row r="49" spans="2:3">
      <c r="B49" t="s">
        <v>186</v>
      </c>
      <c r="C49" s="6">
        <f>VLOOKUP(B49,$B$38:$J$44,8,FALSE)</f>
        <v>2514890</v>
      </c>
    </row>
    <row r="50" spans="2:3">
      <c r="B50" t="s">
        <v>234</v>
      </c>
      <c r="C50" s="6">
        <f>VLOOKUP(B50,$B$38:$J$44,8,FALSE)</f>
        <v>15996990</v>
      </c>
    </row>
    <row r="51" spans="2:3">
      <c r="B51" t="s">
        <v>628</v>
      </c>
      <c r="C51" s="6">
        <f>SUM(C48:C50)</f>
        <v>18511880</v>
      </c>
    </row>
    <row r="52" spans="2:3">
      <c r="C52" s="6"/>
    </row>
    <row r="53" spans="2:3">
      <c r="B53" t="s">
        <v>627</v>
      </c>
      <c r="C53" s="6"/>
    </row>
    <row r="54" spans="2:3">
      <c r="B54" t="s">
        <v>162</v>
      </c>
      <c r="C54" s="6">
        <f>VLOOKUP(B54,$B$38:$J$44,8,FALSE)</f>
        <v>57560729</v>
      </c>
    </row>
    <row r="55" spans="2:3">
      <c r="B55" t="s">
        <v>384</v>
      </c>
      <c r="C55" s="6">
        <f>VLOOKUP(B55,$B$38:$J$44,8,FALSE)</f>
        <v>412540</v>
      </c>
    </row>
    <row r="56" spans="2:3">
      <c r="B56" t="s">
        <v>188</v>
      </c>
      <c r="C56" s="6">
        <f>VLOOKUP(B56,$B$38:$J$44,8,FALSE)</f>
        <v>95604255</v>
      </c>
    </row>
    <row r="57" spans="2:3">
      <c r="B57" t="s">
        <v>629</v>
      </c>
      <c r="C57" s="6">
        <f>SUM(C54:C56)</f>
        <v>153577524</v>
      </c>
    </row>
    <row r="58" spans="2:3">
      <c r="C58" s="6"/>
    </row>
    <row r="59" spans="2:3">
      <c r="B59" t="s">
        <v>630</v>
      </c>
      <c r="C59" s="6">
        <f>AVERAGE(C57,C51)</f>
        <v>86044702</v>
      </c>
    </row>
  </sheetData>
  <pageMargins left="0.7" right="0.7" top="0.75" bottom="0.75" header="0.3" footer="0.3"/>
  <ignoredErrors>
    <ignoredError sqref="C17:C23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4.83203125" customWidth="1"/>
    <col min="3" max="3" width="11.1640625" bestFit="1" customWidth="1"/>
  </cols>
  <sheetData>
    <row r="1" spans="1:4">
      <c r="A1" s="2" t="s">
        <v>570</v>
      </c>
    </row>
    <row r="3" spans="1:4">
      <c r="A3" s="2" t="s">
        <v>537</v>
      </c>
      <c r="B3" t="s">
        <v>587</v>
      </c>
    </row>
    <row r="4" spans="1:4">
      <c r="A4" s="2"/>
    </row>
    <row r="5" spans="1:4">
      <c r="B5" s="1" t="s">
        <v>588</v>
      </c>
      <c r="C5" t="s">
        <v>535</v>
      </c>
      <c r="D5" t="s">
        <v>589</v>
      </c>
    </row>
    <row r="6" spans="1:4">
      <c r="B6" s="1">
        <v>1</v>
      </c>
      <c r="C6" s="3">
        <f>VLOOKUP($B6,GDP.PCAP!$BQ:$BS,2,FALSE)</f>
        <v>36449.855115534861</v>
      </c>
      <c r="D6" s="3" t="str">
        <f>VLOOKUP($B6,GDP.PCAP!$BQ:$BS,3,FALSE)</f>
        <v>United States</v>
      </c>
    </row>
    <row r="7" spans="1:4">
      <c r="B7" s="1">
        <v>2</v>
      </c>
      <c r="C7" s="3">
        <f>VLOOKUP($B7,GDP.PCAP!$BQ:$BS,2,FALSE)</f>
        <v>23718.74669947103</v>
      </c>
      <c r="D7" s="3" t="str">
        <f>VLOOKUP($B7,GDP.PCAP!$BQ:$BS,3,FALSE)</f>
        <v>Germany</v>
      </c>
    </row>
    <row r="8" spans="1:4">
      <c r="B8" s="1">
        <v>3</v>
      </c>
      <c r="C8" s="3">
        <f>VLOOKUP($B8,GDP.PCAP!$BQ:$BS,2,FALSE)</f>
        <v>6720.9021132712005</v>
      </c>
      <c r="D8" s="3" t="str">
        <f>VLOOKUP($B8,GDP.PCAP!$BQ:$BS,3,FALSE)</f>
        <v>Mexico</v>
      </c>
    </row>
    <row r="9" spans="1:4">
      <c r="B9" s="1">
        <v>4</v>
      </c>
      <c r="C9" s="3">
        <f>VLOOKUP($B9,GDP.PCAP!$BQ:$BS,2,FALSE)</f>
        <v>4316.5538945602211</v>
      </c>
      <c r="D9" s="3" t="str">
        <f>VLOOKUP($B9,GDP.PCAP!$BQ:$BS,3,FALSE)</f>
        <v>Turkey</v>
      </c>
    </row>
    <row r="10" spans="1:4">
      <c r="B10" s="1">
        <v>5</v>
      </c>
      <c r="C10" s="3">
        <f>VLOOKUP($B10,GDP.PCAP!$BQ:$BS,2,FALSE)</f>
        <v>3739.1190359679003</v>
      </c>
      <c r="D10" s="3" t="str">
        <f>VLOOKUP($B10,GDP.PCAP!$BQ:$BS,3,FALSE)</f>
        <v>Brazil</v>
      </c>
    </row>
    <row r="12" spans="1:4">
      <c r="B12" s="7" t="s">
        <v>610</v>
      </c>
    </row>
    <row r="13" spans="1:4">
      <c r="B13" s="20">
        <v>1</v>
      </c>
      <c r="C13" s="7" t="s">
        <v>606</v>
      </c>
    </row>
    <row r="14" spans="1:4">
      <c r="B14" s="20">
        <v>2</v>
      </c>
      <c r="C14" s="7" t="s">
        <v>607</v>
      </c>
    </row>
    <row r="15" spans="1:4">
      <c r="B15" s="20">
        <v>3</v>
      </c>
      <c r="C15" s="7" t="s">
        <v>608</v>
      </c>
    </row>
    <row r="16" spans="1:4">
      <c r="B16" s="20">
        <v>4</v>
      </c>
      <c r="C16" s="7" t="s">
        <v>609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opLeftCell="A27" workbookViewId="0">
      <selection activeCell="K25" sqref="K25:K53"/>
    </sheetView>
  </sheetViews>
  <sheetFormatPr baseColWidth="10" defaultColWidth="8.83203125" defaultRowHeight="14" x14ac:dyDescent="0"/>
  <cols>
    <col min="1" max="1" width="4.83203125" customWidth="1"/>
    <col min="2" max="2" width="23" customWidth="1"/>
    <col min="11" max="11" width="10.1640625" bestFit="1" customWidth="1"/>
  </cols>
  <sheetData>
    <row r="1" spans="1:4">
      <c r="A1" s="2" t="s">
        <v>572</v>
      </c>
    </row>
    <row r="3" spans="1:4">
      <c r="A3" s="2" t="s">
        <v>537</v>
      </c>
      <c r="B3" s="2" t="s">
        <v>651</v>
      </c>
    </row>
    <row r="5" spans="1:4">
      <c r="C5" t="s">
        <v>649</v>
      </c>
      <c r="D5" t="s">
        <v>650</v>
      </c>
    </row>
    <row r="6" spans="1:4">
      <c r="B6" t="s">
        <v>648</v>
      </c>
      <c r="C6">
        <f>MAX('Q7A Solution'!BM2:BM265)</f>
        <v>3.9842458504519032</v>
      </c>
      <c r="D6">
        <f>MIN('Q7A Solution'!BO2:BO265)</f>
        <v>-0.75823849301601831</v>
      </c>
    </row>
    <row r="7" spans="1:4">
      <c r="B7" t="s">
        <v>646</v>
      </c>
      <c r="C7" t="str">
        <f>INDEX('Q7A Solution'!A2:A265,MATCH('Q7'!C6,'Q7A Solution'!BM2:BM265,0))</f>
        <v>Equatorial Guinea</v>
      </c>
      <c r="D7" t="str">
        <f>INDEX('Q7A Solution'!A2:A265,MATCH('Q7'!D6,'Q7A Solution'!BO2:BO265,0))</f>
        <v>Vietnam</v>
      </c>
    </row>
    <row r="8" spans="1:4">
      <c r="B8" t="s">
        <v>647</v>
      </c>
      <c r="C8">
        <f>INDEX('Q7A Solution'!BN2:BN265,MATCH('Q7'!C6,'Q7A Solution'!BM2:BM265,0))</f>
        <v>1965</v>
      </c>
      <c r="D8">
        <f>INDEX('Q7A Solution'!BP2:BP265,MATCH('Q7'!D6,'Q7A Solution'!BO2:BO265,0))</f>
        <v>1989</v>
      </c>
    </row>
    <row r="10" spans="1:4">
      <c r="A10" s="2" t="s">
        <v>652</v>
      </c>
      <c r="B10" s="2" t="s">
        <v>637</v>
      </c>
    </row>
    <row r="11" spans="1:4">
      <c r="A11" s="2"/>
      <c r="B11" s="7" t="s">
        <v>638</v>
      </c>
    </row>
    <row r="12" spans="1:4">
      <c r="A12" s="2"/>
      <c r="B12" s="7" t="s">
        <v>642</v>
      </c>
    </row>
    <row r="13" spans="1:4">
      <c r="A13" s="2"/>
      <c r="B13" s="7"/>
    </row>
    <row r="14" spans="1:4">
      <c r="A14" s="2" t="s">
        <v>653</v>
      </c>
      <c r="B14" s="2" t="s">
        <v>644</v>
      </c>
    </row>
    <row r="15" spans="1:4">
      <c r="A15" s="2"/>
      <c r="B15" s="7" t="s">
        <v>643</v>
      </c>
    </row>
    <row r="16" spans="1:4">
      <c r="A16" s="2"/>
      <c r="B16" s="7" t="s">
        <v>662</v>
      </c>
    </row>
    <row r="17" spans="1:12">
      <c r="A17" s="2"/>
      <c r="B17" s="7"/>
    </row>
    <row r="18" spans="1:12">
      <c r="A18" s="2" t="s">
        <v>654</v>
      </c>
      <c r="B18" s="2" t="s">
        <v>663</v>
      </c>
    </row>
    <row r="19" spans="1:12">
      <c r="A19" s="2"/>
      <c r="B19" s="7" t="s">
        <v>645</v>
      </c>
    </row>
    <row r="20" spans="1:12">
      <c r="A20" s="2"/>
      <c r="B20" s="7"/>
    </row>
    <row r="21" spans="1:12">
      <c r="A21" s="2"/>
      <c r="C21" s="21" t="s">
        <v>652</v>
      </c>
      <c r="E21" s="21" t="s">
        <v>653</v>
      </c>
      <c r="H21" s="21" t="s">
        <v>654</v>
      </c>
      <c r="K21" s="2" t="s">
        <v>670</v>
      </c>
    </row>
    <row r="22" spans="1:12">
      <c r="B22" t="s">
        <v>528</v>
      </c>
      <c r="C22">
        <f>IFERROR(VLOOKUP(B22,GDP.PCAP!A:BW,75,FALSE),"")</f>
        <v>2008</v>
      </c>
      <c r="E22" s="5">
        <f>AVERAGE(C22:C237)</f>
        <v>2011.6363636363637</v>
      </c>
      <c r="G22" t="s">
        <v>647</v>
      </c>
      <c r="H22" s="1">
        <f>MIN(C22:C237)</f>
        <v>1978</v>
      </c>
      <c r="J22" t="s">
        <v>647</v>
      </c>
      <c r="K22" s="1">
        <f>MAX(C22:C237)</f>
        <v>2016</v>
      </c>
    </row>
    <row r="23" spans="1:12">
      <c r="B23" t="s">
        <v>526</v>
      </c>
      <c r="C23">
        <f>IFERROR(VLOOKUP(B23,GDP.PCAP!A:BW,75,FALSE),"")</f>
        <v>2012</v>
      </c>
      <c r="G23" t="s">
        <v>646</v>
      </c>
      <c r="H23" s="1" t="str">
        <f>INDEX(B22:B237,MATCH(MIN(C22:C237),C22:C237,0))</f>
        <v>Congo, Dem. Rep.</v>
      </c>
      <c r="J23" t="s">
        <v>646</v>
      </c>
      <c r="K23" t="str">
        <f>INDEX(B22:B237,MATCH(MAX(C22:C237),C22:C237,0))</f>
        <v>Bangladesh</v>
      </c>
      <c r="L23" s="7" t="s">
        <v>671</v>
      </c>
    </row>
    <row r="24" spans="1:12">
      <c r="B24" t="s">
        <v>524</v>
      </c>
      <c r="C24">
        <f>IFERROR(VLOOKUP(B24,GDP.PCAP!A:BW,75,FALSE),"")</f>
        <v>2013</v>
      </c>
    </row>
    <row r="25" spans="1:12">
      <c r="B25" t="s">
        <v>522</v>
      </c>
      <c r="C25">
        <f>IFERROR(VLOOKUP(B25,GDP.PCAP!A:BW,75,FALSE),"")</f>
        <v>2014</v>
      </c>
      <c r="J25" t="s">
        <v>646</v>
      </c>
      <c r="K25" t="s">
        <v>470</v>
      </c>
      <c r="L25" s="7" t="s">
        <v>672</v>
      </c>
    </row>
    <row r="26" spans="1:12">
      <c r="B26" t="s">
        <v>520</v>
      </c>
      <c r="C26">
        <f>IFERROR(VLOOKUP(B26,GDP.PCAP!A:BW,75,FALSE),"")</f>
        <v>2007</v>
      </c>
      <c r="K26" t="s">
        <v>454</v>
      </c>
    </row>
    <row r="27" spans="1:12">
      <c r="B27" t="s">
        <v>516</v>
      </c>
      <c r="C27">
        <f>IFERROR(VLOOKUP(B27,GDP.PCAP!A:BW,75,FALSE),"")</f>
        <v>2008</v>
      </c>
      <c r="K27" t="s">
        <v>438</v>
      </c>
    </row>
    <row r="28" spans="1:12">
      <c r="B28" t="s">
        <v>1</v>
      </c>
      <c r="C28">
        <f>IFERROR(VLOOKUP(B28,GDP.PCAP!A:BW,75,FALSE),"")</f>
        <v>2015</v>
      </c>
      <c r="K28" t="s">
        <v>417</v>
      </c>
    </row>
    <row r="29" spans="1:12">
      <c r="B29" t="s">
        <v>513</v>
      </c>
      <c r="C29">
        <f>IFERROR(VLOOKUP(B29,GDP.PCAP!A:BW,75,FALSE),"")</f>
        <v>2008</v>
      </c>
      <c r="K29" t="s">
        <v>5</v>
      </c>
    </row>
    <row r="30" spans="1:12">
      <c r="B30" t="s">
        <v>511</v>
      </c>
      <c r="C30">
        <f>IFERROR(VLOOKUP(B30,GDP.PCAP!A:BW,75,FALSE),"")</f>
        <v>2009</v>
      </c>
      <c r="K30" t="s">
        <v>384</v>
      </c>
    </row>
    <row r="31" spans="1:12">
      <c r="B31" t="s">
        <v>509</v>
      </c>
      <c r="C31">
        <f>IFERROR(VLOOKUP(B31,GDP.PCAP!A:BW,75,FALSE),"")</f>
        <v>2008</v>
      </c>
      <c r="K31" t="s">
        <v>356</v>
      </c>
    </row>
    <row r="32" spans="1:12">
      <c r="B32" t="s">
        <v>507</v>
      </c>
      <c r="C32">
        <f>IFERROR(VLOOKUP(B32,GDP.PCAP!A:BW,75,FALSE),"")</f>
        <v>2013</v>
      </c>
      <c r="K32" t="s">
        <v>352</v>
      </c>
    </row>
    <row r="33" spans="2:11">
      <c r="B33" t="s">
        <v>505</v>
      </c>
      <c r="C33">
        <f>IFERROR(VLOOKUP(B33,GDP.PCAP!A:BW,75,FALSE),"")</f>
        <v>2008</v>
      </c>
      <c r="K33" t="s">
        <v>348</v>
      </c>
    </row>
    <row r="34" spans="2:11">
      <c r="B34" t="s">
        <v>503</v>
      </c>
      <c r="C34">
        <f>IFERROR(VLOOKUP(B34,GDP.PCAP!A:BW,75,FALSE),"")</f>
        <v>2014</v>
      </c>
      <c r="K34" t="s">
        <v>344</v>
      </c>
    </row>
    <row r="35" spans="2:11">
      <c r="B35" t="s">
        <v>501</v>
      </c>
      <c r="C35">
        <f>IFERROR(VLOOKUP(B35,GDP.PCAP!A:BW,75,FALSE),"")</f>
        <v>2014</v>
      </c>
      <c r="K35" t="s">
        <v>342</v>
      </c>
    </row>
    <row r="36" spans="2:11">
      <c r="B36" t="s">
        <v>499</v>
      </c>
      <c r="C36">
        <f>IFERROR(VLOOKUP(B36,GDP.PCAP!A:BW,75,FALSE),"")</f>
        <v>2008</v>
      </c>
      <c r="K36" t="s">
        <v>318</v>
      </c>
    </row>
    <row r="37" spans="2:11">
      <c r="B37" t="s">
        <v>497</v>
      </c>
      <c r="C37">
        <f>IFERROR(VLOOKUP(B37,GDP.PCAP!A:BW,75,FALSE),"")</f>
        <v>2014</v>
      </c>
      <c r="K37" t="s">
        <v>314</v>
      </c>
    </row>
    <row r="38" spans="2:11">
      <c r="B38" t="s">
        <v>495</v>
      </c>
      <c r="C38">
        <f>IFERROR(VLOOKUP(B38,GDP.PCAP!A:BW,75,FALSE),"")</f>
        <v>2014</v>
      </c>
      <c r="K38" t="s">
        <v>294</v>
      </c>
    </row>
    <row r="39" spans="2:11">
      <c r="B39" t="s">
        <v>2</v>
      </c>
      <c r="C39">
        <f>IFERROR(VLOOKUP(B39,GDP.PCAP!A:BW,75,FALSE),"")</f>
        <v>2016</v>
      </c>
      <c r="K39" t="s">
        <v>290</v>
      </c>
    </row>
    <row r="40" spans="2:11">
      <c r="B40" t="s">
        <v>492</v>
      </c>
      <c r="C40">
        <f>IFERROR(VLOOKUP(B40,GDP.PCAP!A:BW,75,FALSE),"")</f>
        <v>2014</v>
      </c>
      <c r="K40" t="s">
        <v>286</v>
      </c>
    </row>
    <row r="41" spans="2:11">
      <c r="B41" t="s">
        <v>490</v>
      </c>
      <c r="C41">
        <f>IFERROR(VLOOKUP(B41,GDP.PCAP!A:BW,75,FALSE),"")</f>
        <v>2013</v>
      </c>
      <c r="K41" t="s">
        <v>278</v>
      </c>
    </row>
    <row r="42" spans="2:11">
      <c r="B42" t="s">
        <v>488</v>
      </c>
      <c r="C42">
        <f>IFERROR(VLOOKUP(B42,GDP.PCAP!A:BW,75,FALSE),"")</f>
        <v>2007</v>
      </c>
      <c r="K42" t="s">
        <v>232</v>
      </c>
    </row>
    <row r="43" spans="2:11">
      <c r="B43" t="s">
        <v>486</v>
      </c>
      <c r="C43">
        <f>IFERROR(VLOOKUP(B43,GDP.PCAP!A:BW,75,FALSE),"")</f>
        <v>2014</v>
      </c>
      <c r="K43" t="s">
        <v>216</v>
      </c>
    </row>
    <row r="44" spans="2:11">
      <c r="B44" t="s">
        <v>484</v>
      </c>
      <c r="C44">
        <f>IFERROR(VLOOKUP(B44,GDP.PCAP!A:BW,75,FALSE),"")</f>
        <v>2014</v>
      </c>
      <c r="K44" t="s">
        <v>186</v>
      </c>
    </row>
    <row r="45" spans="2:11">
      <c r="B45" t="s">
        <v>482</v>
      </c>
      <c r="C45">
        <f>IFERROR(VLOOKUP(B45,GDP.PCAP!A:BW,75,FALSE),"")</f>
        <v>2014</v>
      </c>
      <c r="K45" t="s">
        <v>168</v>
      </c>
    </row>
    <row r="46" spans="2:11">
      <c r="B46" t="s">
        <v>480</v>
      </c>
      <c r="C46">
        <f>IFERROR(VLOOKUP(B46,GDP.PCAP!A:BW,75,FALSE),"")</f>
        <v>2008</v>
      </c>
      <c r="K46" t="s">
        <v>166</v>
      </c>
    </row>
    <row r="47" spans="2:11">
      <c r="B47" t="s">
        <v>478</v>
      </c>
      <c r="C47">
        <f>IFERROR(VLOOKUP(B47,GDP.PCAP!A:BW,75,FALSE),"")</f>
        <v>2014</v>
      </c>
      <c r="K47" t="s">
        <v>162</v>
      </c>
    </row>
    <row r="48" spans="2:11">
      <c r="B48" t="s">
        <v>476</v>
      </c>
      <c r="C48">
        <f>IFERROR(VLOOKUP(B48,GDP.PCAP!A:BW,75,FALSE),"")</f>
        <v>2011</v>
      </c>
      <c r="K48" t="s">
        <v>160</v>
      </c>
    </row>
    <row r="49" spans="2:11">
      <c r="B49" t="s">
        <v>474</v>
      </c>
      <c r="C49">
        <f>IFERROR(VLOOKUP(B49,GDP.PCAP!A:BW,75,FALSE),"")</f>
        <v>2008</v>
      </c>
      <c r="K49" t="s">
        <v>114</v>
      </c>
    </row>
    <row r="50" spans="2:11">
      <c r="B50" t="s">
        <v>472</v>
      </c>
      <c r="C50">
        <f>IFERROR(VLOOKUP(B50,GDP.PCAP!A:BW,75,FALSE),"")</f>
        <v>2012</v>
      </c>
      <c r="K50" t="s">
        <v>110</v>
      </c>
    </row>
    <row r="51" spans="2:11">
      <c r="B51" t="s">
        <v>470</v>
      </c>
      <c r="C51">
        <f>IFERROR(VLOOKUP(B51,GDP.PCAP!A:BW,75,FALSE),"")</f>
        <v>2016</v>
      </c>
      <c r="K51" t="s">
        <v>4</v>
      </c>
    </row>
    <row r="52" spans="2:11">
      <c r="B52" t="s">
        <v>468</v>
      </c>
      <c r="C52">
        <f>IFERROR(VLOOKUP(B52,GDP.PCAP!A:BW,75,FALSE),"")</f>
        <v>2011</v>
      </c>
      <c r="K52" t="s">
        <v>32</v>
      </c>
    </row>
    <row r="53" spans="2:11">
      <c r="B53" t="s">
        <v>466</v>
      </c>
      <c r="C53">
        <f>IFERROR(VLOOKUP(B53,GDP.PCAP!A:BW,75,FALSE),"")</f>
        <v>2011</v>
      </c>
      <c r="K53" t="s">
        <v>3</v>
      </c>
    </row>
    <row r="54" spans="2:11">
      <c r="B54" t="s">
        <v>464</v>
      </c>
      <c r="C54">
        <f>IFERROR(VLOOKUP(B54,GDP.PCAP!A:BW,75,FALSE),"")</f>
        <v>2012</v>
      </c>
    </row>
    <row r="55" spans="2:11">
      <c r="B55" t="s">
        <v>460</v>
      </c>
      <c r="C55">
        <f>IFERROR(VLOOKUP(B55,GDP.PCAP!A:BW,75,FALSE),"")</f>
        <v>2011</v>
      </c>
    </row>
    <row r="56" spans="2:11">
      <c r="B56" t="s">
        <v>458</v>
      </c>
      <c r="C56">
        <f>IFERROR(VLOOKUP(B56,GDP.PCAP!A:BW,75,FALSE),"")</f>
        <v>2007</v>
      </c>
    </row>
    <row r="57" spans="2:11">
      <c r="B57" t="s">
        <v>456</v>
      </c>
      <c r="C57">
        <f>IFERROR(VLOOKUP(B57,GDP.PCAP!A:BW,75,FALSE),"")</f>
        <v>2013</v>
      </c>
    </row>
    <row r="58" spans="2:11">
      <c r="B58" t="s">
        <v>454</v>
      </c>
      <c r="C58">
        <f>IFERROR(VLOOKUP(B58,GDP.PCAP!A:BW,75,FALSE),"")</f>
        <v>2016</v>
      </c>
    </row>
    <row r="59" spans="2:11">
      <c r="B59" t="s">
        <v>452</v>
      </c>
      <c r="C59">
        <f>IFERROR(VLOOKUP(B59,GDP.PCAP!A:BW,75,FALSE),"")</f>
        <v>2014</v>
      </c>
    </row>
    <row r="60" spans="2:11">
      <c r="B60" t="s">
        <v>450</v>
      </c>
      <c r="C60">
        <f>IFERROR(VLOOKUP(B60,GDP.PCAP!A:BW,75,FALSE),"")</f>
        <v>2014</v>
      </c>
    </row>
    <row r="61" spans="2:11">
      <c r="B61" t="s">
        <v>448</v>
      </c>
      <c r="C61">
        <f>IFERROR(VLOOKUP(B61,GDP.PCAP!A:BW,75,FALSE),"")</f>
        <v>1978</v>
      </c>
    </row>
    <row r="62" spans="2:11">
      <c r="B62" t="s">
        <v>446</v>
      </c>
      <c r="C62">
        <f>IFERROR(VLOOKUP(B62,GDP.PCAP!A:BW,75,FALSE),"")</f>
        <v>2011</v>
      </c>
    </row>
    <row r="63" spans="2:11">
      <c r="B63" t="s">
        <v>444</v>
      </c>
      <c r="C63">
        <f>IFERROR(VLOOKUP(B63,GDP.PCAP!A:BW,75,FALSE),"")</f>
        <v>2013</v>
      </c>
    </row>
    <row r="64" spans="2:11">
      <c r="B64" t="s">
        <v>442</v>
      </c>
      <c r="C64">
        <f>IFERROR(VLOOKUP(B64,GDP.PCAP!A:BW,75,FALSE),"")</f>
        <v>2014</v>
      </c>
    </row>
    <row r="65" spans="2:3">
      <c r="B65" t="s">
        <v>440</v>
      </c>
      <c r="C65">
        <f>IFERROR(VLOOKUP(B65,GDP.PCAP!A:BW,75,FALSE),"")</f>
        <v>2011</v>
      </c>
    </row>
    <row r="66" spans="2:3">
      <c r="B66" t="s">
        <v>438</v>
      </c>
      <c r="C66">
        <f>IFERROR(VLOOKUP(B66,GDP.PCAP!A:BW,75,FALSE),"")</f>
        <v>2016</v>
      </c>
    </row>
    <row r="67" spans="2:3">
      <c r="B67" t="s">
        <v>434</v>
      </c>
      <c r="C67">
        <f>IFERROR(VLOOKUP(B67,GDP.PCAP!A:BW,75,FALSE),"")</f>
        <v>2015</v>
      </c>
    </row>
    <row r="68" spans="2:3">
      <c r="B68" t="s">
        <v>432</v>
      </c>
      <c r="C68" t="str">
        <f>IFERROR(VLOOKUP(B68,GDP.PCAP!A:BW,75,FALSE),"")</f>
        <v/>
      </c>
    </row>
    <row r="69" spans="2:3">
      <c r="B69" t="s">
        <v>430</v>
      </c>
      <c r="C69">
        <f>IFERROR(VLOOKUP(B69,GDP.PCAP!A:BW,75,FALSE),"")</f>
        <v>2006</v>
      </c>
    </row>
    <row r="70" spans="2:3">
      <c r="B70" t="s">
        <v>428</v>
      </c>
      <c r="C70">
        <f>IFERROR(VLOOKUP(B70,GDP.PCAP!A:BW,75,FALSE),"")</f>
        <v>2008</v>
      </c>
    </row>
    <row r="71" spans="2:3">
      <c r="B71" t="s">
        <v>426</v>
      </c>
      <c r="C71">
        <f>IFERROR(VLOOKUP(B71,GDP.PCAP!A:BW,75,FALSE),"")</f>
        <v>2008</v>
      </c>
    </row>
    <row r="72" spans="2:3">
      <c r="B72" t="s">
        <v>7</v>
      </c>
      <c r="C72">
        <f>IFERROR(VLOOKUP(B72,GDP.PCAP!A:BW,75,FALSE),"")</f>
        <v>2014</v>
      </c>
    </row>
    <row r="73" spans="2:3">
      <c r="B73" t="s">
        <v>423</v>
      </c>
      <c r="C73">
        <f>IFERROR(VLOOKUP(B73,GDP.PCAP!A:BW,75,FALSE),"")</f>
        <v>2015</v>
      </c>
    </row>
    <row r="74" spans="2:3">
      <c r="B74" t="s">
        <v>421</v>
      </c>
      <c r="C74">
        <f>IFERROR(VLOOKUP(B74,GDP.PCAP!A:BW,75,FALSE),"")</f>
        <v>2014</v>
      </c>
    </row>
    <row r="75" spans="2:3">
      <c r="B75" t="s">
        <v>419</v>
      </c>
      <c r="C75">
        <f>IFERROR(VLOOKUP(B75,GDP.PCAP!A:BW,75,FALSE),"")</f>
        <v>2008</v>
      </c>
    </row>
    <row r="76" spans="2:3">
      <c r="B76" t="s">
        <v>417</v>
      </c>
      <c r="C76">
        <f>IFERROR(VLOOKUP(B76,GDP.PCAP!A:BW,75,FALSE),"")</f>
        <v>2016</v>
      </c>
    </row>
    <row r="77" spans="2:3">
      <c r="B77" t="s">
        <v>415</v>
      </c>
      <c r="C77">
        <f>IFERROR(VLOOKUP(B77,GDP.PCAP!A:BW,75,FALSE),"")</f>
        <v>2012</v>
      </c>
    </row>
    <row r="78" spans="2:3">
      <c r="B78" t="s">
        <v>403</v>
      </c>
      <c r="C78">
        <f>IFERROR(VLOOKUP(B78,GDP.PCAP!A:BW,75,FALSE),"")</f>
        <v>2014</v>
      </c>
    </row>
    <row r="79" spans="2:3">
      <c r="B79" t="s">
        <v>401</v>
      </c>
      <c r="C79">
        <f>IFERROR(VLOOKUP(B79,GDP.PCAP!A:BW,75,FALSE),"")</f>
        <v>2015</v>
      </c>
    </row>
    <row r="80" spans="2:3">
      <c r="B80" t="s">
        <v>397</v>
      </c>
      <c r="C80">
        <f>IFERROR(VLOOKUP(B80,GDP.PCAP!A:BW,75,FALSE),"")</f>
        <v>2011</v>
      </c>
    </row>
    <row r="81" spans="2:3">
      <c r="B81" t="s">
        <v>395</v>
      </c>
      <c r="C81">
        <f>IFERROR(VLOOKUP(B81,GDP.PCAP!A:BW,75,FALSE),"")</f>
        <v>2008</v>
      </c>
    </row>
    <row r="82" spans="2:3">
      <c r="B82" t="s">
        <v>393</v>
      </c>
      <c r="C82">
        <f>IFERROR(VLOOKUP(B82,GDP.PCAP!A:BW,75,FALSE),"")</f>
        <v>2014</v>
      </c>
    </row>
    <row r="83" spans="2:3">
      <c r="B83" t="s">
        <v>5</v>
      </c>
      <c r="C83">
        <f>IFERROR(VLOOKUP(B83,GDP.PCAP!A:BW,75,FALSE),"")</f>
        <v>2016</v>
      </c>
    </row>
    <row r="84" spans="2:3">
      <c r="B84" t="s">
        <v>386</v>
      </c>
      <c r="C84">
        <f>IFERROR(VLOOKUP(B84,GDP.PCAP!A:BW,75,FALSE),"")</f>
        <v>2008</v>
      </c>
    </row>
    <row r="85" spans="2:3">
      <c r="B85" t="s">
        <v>384</v>
      </c>
      <c r="C85">
        <f>IFERROR(VLOOKUP(B85,GDP.PCAP!A:BW,75,FALSE),"")</f>
        <v>2016</v>
      </c>
    </row>
    <row r="86" spans="2:3">
      <c r="B86" t="s">
        <v>382</v>
      </c>
      <c r="C86">
        <f>IFERROR(VLOOKUP(B86,GDP.PCAP!A:BW,75,FALSE),"")</f>
        <v>2008</v>
      </c>
    </row>
    <row r="87" spans="2:3">
      <c r="B87" t="s">
        <v>380</v>
      </c>
      <c r="C87">
        <f>IFERROR(VLOOKUP(B87,GDP.PCAP!A:BW,75,FALSE),"")</f>
        <v>2013</v>
      </c>
    </row>
    <row r="88" spans="2:3">
      <c r="B88" t="s">
        <v>378</v>
      </c>
      <c r="C88">
        <f>IFERROR(VLOOKUP(B88,GDP.PCAP!A:BW,75,FALSE),"")</f>
        <v>2012</v>
      </c>
    </row>
    <row r="89" spans="2:3">
      <c r="B89" t="s">
        <v>376</v>
      </c>
      <c r="C89">
        <f>IFERROR(VLOOKUP(B89,GDP.PCAP!A:BW,75,FALSE),"")</f>
        <v>2011</v>
      </c>
    </row>
    <row r="90" spans="2:3">
      <c r="B90" t="s">
        <v>374</v>
      </c>
      <c r="C90">
        <f>IFERROR(VLOOKUP(B90,GDP.PCAP!A:BW,75,FALSE),"")</f>
        <v>2007</v>
      </c>
    </row>
    <row r="91" spans="2:3">
      <c r="B91" t="s">
        <v>372</v>
      </c>
      <c r="C91">
        <f>IFERROR(VLOOKUP(B91,GDP.PCAP!A:BW,75,FALSE),"")</f>
        <v>2014</v>
      </c>
    </row>
    <row r="92" spans="2:3">
      <c r="B92" t="s">
        <v>370</v>
      </c>
      <c r="C92">
        <f>IFERROR(VLOOKUP(B92,GDP.PCAP!A:BW,75,FALSE),"")</f>
        <v>2013</v>
      </c>
    </row>
    <row r="93" spans="2:3">
      <c r="B93" t="s">
        <v>368</v>
      </c>
      <c r="C93" t="str">
        <f>IFERROR(VLOOKUP(B93,GDP.PCAP!A:BW,75,FALSE),"")</f>
        <v/>
      </c>
    </row>
    <row r="94" spans="2:3">
      <c r="B94" t="s">
        <v>366</v>
      </c>
      <c r="C94">
        <f>IFERROR(VLOOKUP(B94,GDP.PCAP!A:BW,75,FALSE),"")</f>
        <v>2014</v>
      </c>
    </row>
    <row r="95" spans="2:3">
      <c r="B95" t="s">
        <v>364</v>
      </c>
      <c r="C95">
        <f>IFERROR(VLOOKUP(B95,GDP.PCAP!A:BW,75,FALSE),"")</f>
        <v>1996</v>
      </c>
    </row>
    <row r="96" spans="2:3">
      <c r="B96" t="s">
        <v>362</v>
      </c>
      <c r="C96">
        <f>IFERROR(VLOOKUP(B96,GDP.PCAP!A:BW,75,FALSE),"")</f>
        <v>2011</v>
      </c>
    </row>
    <row r="97" spans="2:3">
      <c r="B97" t="s">
        <v>360</v>
      </c>
      <c r="C97">
        <f>IFERROR(VLOOKUP(B97,GDP.PCAP!A:BW,75,FALSE),"")</f>
        <v>2008</v>
      </c>
    </row>
    <row r="98" spans="2:3">
      <c r="B98" t="s">
        <v>358</v>
      </c>
      <c r="C98">
        <f>IFERROR(VLOOKUP(B98,GDP.PCAP!A:BW,75,FALSE),"")</f>
        <v>2008</v>
      </c>
    </row>
    <row r="99" spans="2:3">
      <c r="B99" t="s">
        <v>356</v>
      </c>
      <c r="C99">
        <f>IFERROR(VLOOKUP(B99,GDP.PCAP!A:BW,75,FALSE),"")</f>
        <v>2016</v>
      </c>
    </row>
    <row r="100" spans="2:3">
      <c r="B100" t="s">
        <v>354</v>
      </c>
      <c r="C100">
        <f>IFERROR(VLOOKUP(B100,GDP.PCAP!A:BW,75,FALSE),"")</f>
        <v>2014</v>
      </c>
    </row>
    <row r="101" spans="2:3">
      <c r="B101" t="s">
        <v>352</v>
      </c>
      <c r="C101">
        <f>IFERROR(VLOOKUP(B101,GDP.PCAP!A:BW,75,FALSE),"")</f>
        <v>2016</v>
      </c>
    </row>
    <row r="102" spans="2:3">
      <c r="B102" t="s">
        <v>350</v>
      </c>
      <c r="C102">
        <f>IFERROR(VLOOKUP(B102,GDP.PCAP!A:BW,75,FALSE),"")</f>
        <v>2015</v>
      </c>
    </row>
    <row r="103" spans="2:3">
      <c r="B103" t="s">
        <v>348</v>
      </c>
      <c r="C103">
        <f>IFERROR(VLOOKUP(B103,GDP.PCAP!A:BW,75,FALSE),"")</f>
        <v>2016</v>
      </c>
    </row>
    <row r="104" spans="2:3">
      <c r="B104" t="s">
        <v>344</v>
      </c>
      <c r="C104">
        <f>IFERROR(VLOOKUP(B104,GDP.PCAP!A:BW,75,FALSE),"")</f>
        <v>2016</v>
      </c>
    </row>
    <row r="105" spans="2:3">
      <c r="B105" t="s">
        <v>342</v>
      </c>
      <c r="C105">
        <f>IFERROR(VLOOKUP(B105,GDP.PCAP!A:BW,75,FALSE),"")</f>
        <v>2016</v>
      </c>
    </row>
    <row r="106" spans="2:3">
      <c r="B106" t="s">
        <v>338</v>
      </c>
      <c r="C106">
        <f>IFERROR(VLOOKUP(B106,GDP.PCAP!A:BW,75,FALSE),"")</f>
        <v>2008</v>
      </c>
    </row>
    <row r="107" spans="2:3">
      <c r="B107" t="s">
        <v>336</v>
      </c>
      <c r="C107">
        <f>IFERROR(VLOOKUP(B107,GDP.PCAP!A:BW,75,FALSE),"")</f>
        <v>2014</v>
      </c>
    </row>
    <row r="108" spans="2:3">
      <c r="B108" t="s">
        <v>334</v>
      </c>
      <c r="C108">
        <f>IFERROR(VLOOKUP(B108,GDP.PCAP!A:BW,75,FALSE),"")</f>
        <v>2008</v>
      </c>
    </row>
    <row r="109" spans="2:3">
      <c r="B109" t="s">
        <v>324</v>
      </c>
      <c r="C109">
        <f>IFERROR(VLOOKUP(B109,GDP.PCAP!A:BW,75,FALSE),"")</f>
        <v>2012</v>
      </c>
    </row>
    <row r="110" spans="2:3">
      <c r="B110" t="s">
        <v>320</v>
      </c>
      <c r="C110">
        <f>IFERROR(VLOOKUP(B110,GDP.PCAP!A:BW,75,FALSE),"")</f>
        <v>2014</v>
      </c>
    </row>
    <row r="111" spans="2:3">
      <c r="B111" t="s">
        <v>318</v>
      </c>
      <c r="C111">
        <f>IFERROR(VLOOKUP(B111,GDP.PCAP!A:BW,75,FALSE),"")</f>
        <v>2016</v>
      </c>
    </row>
    <row r="112" spans="2:3">
      <c r="B112" t="s">
        <v>314</v>
      </c>
      <c r="C112">
        <f>IFERROR(VLOOKUP(B112,GDP.PCAP!A:BW,75,FALSE),"")</f>
        <v>2016</v>
      </c>
    </row>
    <row r="113" spans="2:3">
      <c r="B113" t="s">
        <v>312</v>
      </c>
      <c r="C113">
        <f>IFERROR(VLOOKUP(B113,GDP.PCAP!A:BW,75,FALSE),"")</f>
        <v>2011</v>
      </c>
    </row>
    <row r="114" spans="2:3">
      <c r="B114" t="s">
        <v>310</v>
      </c>
      <c r="C114">
        <f>IFERROR(VLOOKUP(B114,GDP.PCAP!A:BW,75,FALSE),"")</f>
        <v>1990</v>
      </c>
    </row>
    <row r="115" spans="2:3">
      <c r="B115" t="s">
        <v>308</v>
      </c>
      <c r="C115">
        <f>IFERROR(VLOOKUP(B115,GDP.PCAP!A:BW,75,FALSE),"")</f>
        <v>2007</v>
      </c>
    </row>
    <row r="116" spans="2:3">
      <c r="B116" t="s">
        <v>306</v>
      </c>
      <c r="C116">
        <f>IFERROR(VLOOKUP(B116,GDP.PCAP!A:BW,75,FALSE),"")</f>
        <v>2014</v>
      </c>
    </row>
    <row r="117" spans="2:3">
      <c r="B117" t="s">
        <v>304</v>
      </c>
      <c r="C117">
        <f>IFERROR(VLOOKUP(B117,GDP.PCAP!A:BW,75,FALSE),"")</f>
        <v>2008</v>
      </c>
    </row>
    <row r="118" spans="2:3">
      <c r="B118" t="s">
        <v>302</v>
      </c>
      <c r="C118">
        <f>IFERROR(VLOOKUP(B118,GDP.PCAP!A:BW,75,FALSE),"")</f>
        <v>2012</v>
      </c>
    </row>
    <row r="119" spans="2:3">
      <c r="B119" t="s">
        <v>300</v>
      </c>
      <c r="C119">
        <f>IFERROR(VLOOKUP(B119,GDP.PCAP!A:BW,75,FALSE),"")</f>
        <v>2015</v>
      </c>
    </row>
    <row r="120" spans="2:3">
      <c r="B120" t="s">
        <v>298</v>
      </c>
      <c r="C120">
        <f>IFERROR(VLOOKUP(B120,GDP.PCAP!A:BW,75,FALSE),"")</f>
        <v>2012</v>
      </c>
    </row>
    <row r="121" spans="2:3">
      <c r="B121" t="s">
        <v>296</v>
      </c>
      <c r="C121">
        <f>IFERROR(VLOOKUP(B121,GDP.PCAP!A:BW,75,FALSE),"")</f>
        <v>2013</v>
      </c>
    </row>
    <row r="122" spans="2:3">
      <c r="B122" t="s">
        <v>294</v>
      </c>
      <c r="C122">
        <f>IFERROR(VLOOKUP(B122,GDP.PCAP!A:BW,75,FALSE),"")</f>
        <v>2016</v>
      </c>
    </row>
    <row r="123" spans="2:3">
      <c r="B123" t="s">
        <v>292</v>
      </c>
      <c r="C123">
        <f>IFERROR(VLOOKUP(B123,GDP.PCAP!A:BW,75,FALSE),"")</f>
        <v>2013</v>
      </c>
    </row>
    <row r="124" spans="2:3">
      <c r="B124" t="s">
        <v>290</v>
      </c>
      <c r="C124">
        <f>IFERROR(VLOOKUP(B124,GDP.PCAP!A:BW,75,FALSE),"")</f>
        <v>2016</v>
      </c>
    </row>
    <row r="125" spans="2:3">
      <c r="B125" t="s">
        <v>288</v>
      </c>
      <c r="C125">
        <f>IFERROR(VLOOKUP(B125,GDP.PCAP!A:BW,75,FALSE),"")</f>
        <v>2012</v>
      </c>
    </row>
    <row r="126" spans="2:3">
      <c r="B126" t="s">
        <v>286</v>
      </c>
      <c r="C126">
        <f>IFERROR(VLOOKUP(B126,GDP.PCAP!A:BW,75,FALSE),"")</f>
        <v>2016</v>
      </c>
    </row>
    <row r="127" spans="2:3">
      <c r="B127" t="s">
        <v>284</v>
      </c>
      <c r="C127">
        <f>IFERROR(VLOOKUP(B127,GDP.PCAP!A:BW,75,FALSE),"")</f>
        <v>2014</v>
      </c>
    </row>
    <row r="128" spans="2:3">
      <c r="B128" t="s">
        <v>282</v>
      </c>
      <c r="C128">
        <f>IFERROR(VLOOKUP(B128,GDP.PCAP!A:BW,75,FALSE),"")</f>
        <v>2008</v>
      </c>
    </row>
    <row r="129" spans="2:3">
      <c r="B129" t="s">
        <v>278</v>
      </c>
      <c r="C129">
        <f>IFERROR(VLOOKUP(B129,GDP.PCAP!A:BW,75,FALSE),"")</f>
        <v>2016</v>
      </c>
    </row>
    <row r="130" spans="2:3">
      <c r="B130" t="s">
        <v>276</v>
      </c>
      <c r="C130">
        <f>IFERROR(VLOOKUP(B130,GDP.PCAP!A:BW,75,FALSE),"")</f>
        <v>2012</v>
      </c>
    </row>
    <row r="131" spans="2:3">
      <c r="B131" t="s">
        <v>274</v>
      </c>
      <c r="C131">
        <f>IFERROR(VLOOKUP(B131,GDP.PCAP!A:BW,75,FALSE),"")</f>
        <v>1988</v>
      </c>
    </row>
    <row r="132" spans="2:3">
      <c r="B132" t="s">
        <v>272</v>
      </c>
      <c r="C132">
        <f>IFERROR(VLOOKUP(B132,GDP.PCAP!A:BW,75,FALSE),"")</f>
        <v>2008</v>
      </c>
    </row>
    <row r="133" spans="2:3">
      <c r="B133" t="s">
        <v>270</v>
      </c>
      <c r="C133">
        <f>IFERROR(VLOOKUP(B133,GDP.PCAP!A:BW,75,FALSE),"")</f>
        <v>2015</v>
      </c>
    </row>
    <row r="134" spans="2:3">
      <c r="B134" t="s">
        <v>262</v>
      </c>
      <c r="C134">
        <f>IFERROR(VLOOKUP(B134,GDP.PCAP!A:BW,75,FALSE),"")</f>
        <v>2014</v>
      </c>
    </row>
    <row r="135" spans="2:3">
      <c r="B135" t="s">
        <v>260</v>
      </c>
      <c r="C135">
        <f>IFERROR(VLOOKUP(B135,GDP.PCAP!A:BW,75,FALSE),"")</f>
        <v>2015</v>
      </c>
    </row>
    <row r="136" spans="2:3">
      <c r="B136" t="s">
        <v>254</v>
      </c>
      <c r="C136">
        <f>IFERROR(VLOOKUP(B136,GDP.PCAP!A:BW,75,FALSE),"")</f>
        <v>2011</v>
      </c>
    </row>
    <row r="137" spans="2:3">
      <c r="B137" t="s">
        <v>250</v>
      </c>
      <c r="C137">
        <f>IFERROR(VLOOKUP(B137,GDP.PCAP!A:BW,75,FALSE),"")</f>
        <v>2014</v>
      </c>
    </row>
    <row r="138" spans="2:3">
      <c r="B138" t="s">
        <v>248</v>
      </c>
      <c r="C138">
        <f>IFERROR(VLOOKUP(B138,GDP.PCAP!A:BW,75,FALSE),"")</f>
        <v>2014</v>
      </c>
    </row>
    <row r="139" spans="2:3">
      <c r="B139" t="s">
        <v>246</v>
      </c>
      <c r="C139">
        <f>IFERROR(VLOOKUP(B139,GDP.PCAP!A:BW,75,FALSE),"")</f>
        <v>2008</v>
      </c>
    </row>
    <row r="140" spans="2:3">
      <c r="B140" t="s">
        <v>244</v>
      </c>
      <c r="C140">
        <f>IFERROR(VLOOKUP(B140,GDP.PCAP!A:BW,75,FALSE),"")</f>
        <v>2014</v>
      </c>
    </row>
    <row r="141" spans="2:3">
      <c r="B141" t="s">
        <v>242</v>
      </c>
      <c r="C141" t="str">
        <f>IFERROR(VLOOKUP(B141,GDP.PCAP!A:BW,75,FALSE),"")</f>
        <v/>
      </c>
    </row>
    <row r="142" spans="2:3">
      <c r="B142" t="s">
        <v>240</v>
      </c>
      <c r="C142">
        <f>IFERROR(VLOOKUP(B142,GDP.PCAP!A:BW,75,FALSE),"")</f>
        <v>2014</v>
      </c>
    </row>
    <row r="143" spans="2:3">
      <c r="B143" t="s">
        <v>238</v>
      </c>
      <c r="C143">
        <f>IFERROR(VLOOKUP(B143,GDP.PCAP!A:BW,75,FALSE),"")</f>
        <v>2008</v>
      </c>
    </row>
    <row r="144" spans="2:3">
      <c r="B144" t="s">
        <v>236</v>
      </c>
      <c r="C144">
        <f>IFERROR(VLOOKUP(B144,GDP.PCAP!A:BW,75,FALSE),"")</f>
        <v>2014</v>
      </c>
    </row>
    <row r="145" spans="2:3">
      <c r="B145" t="s">
        <v>234</v>
      </c>
      <c r="C145">
        <f>IFERROR(VLOOKUP(B145,GDP.PCAP!A:BW,75,FALSE),"")</f>
        <v>2008</v>
      </c>
    </row>
    <row r="146" spans="2:3">
      <c r="B146" t="s">
        <v>232</v>
      </c>
      <c r="C146">
        <f>IFERROR(VLOOKUP(B146,GDP.PCAP!A:BW,75,FALSE),"")</f>
        <v>2016</v>
      </c>
    </row>
    <row r="147" spans="2:3">
      <c r="B147" t="s">
        <v>228</v>
      </c>
      <c r="C147">
        <f>IFERROR(VLOOKUP(B147,GDP.PCAP!A:BW,75,FALSE),"")</f>
        <v>2014</v>
      </c>
    </row>
    <row r="148" spans="2:3">
      <c r="B148" t="s">
        <v>226</v>
      </c>
      <c r="C148">
        <f>IFERROR(VLOOKUP(B148,GDP.PCAP!A:BW,75,FALSE),"")</f>
        <v>2013</v>
      </c>
    </row>
    <row r="149" spans="2:3">
      <c r="B149" t="s">
        <v>222</v>
      </c>
      <c r="C149">
        <f>IFERROR(VLOOKUP(B149,GDP.PCAP!A:BW,75,FALSE),"")</f>
        <v>2014</v>
      </c>
    </row>
    <row r="150" spans="2:3">
      <c r="B150" t="s">
        <v>220</v>
      </c>
      <c r="C150">
        <f>IFERROR(VLOOKUP(B150,GDP.PCAP!A:BW,75,FALSE),"")</f>
        <v>2011</v>
      </c>
    </row>
    <row r="151" spans="2:3">
      <c r="B151" t="s">
        <v>218</v>
      </c>
      <c r="C151">
        <f>IFERROR(VLOOKUP(B151,GDP.PCAP!A:BW,75,FALSE),"")</f>
        <v>2014</v>
      </c>
    </row>
    <row r="152" spans="2:3">
      <c r="B152" t="s">
        <v>216</v>
      </c>
      <c r="C152">
        <f>IFERROR(VLOOKUP(B152,GDP.PCAP!A:BW,75,FALSE),"")</f>
        <v>2016</v>
      </c>
    </row>
    <row r="153" spans="2:3">
      <c r="B153" t="s">
        <v>212</v>
      </c>
      <c r="C153">
        <f>IFERROR(VLOOKUP(B153,GDP.PCAP!A:BW,75,FALSE),"")</f>
        <v>2014</v>
      </c>
    </row>
    <row r="154" spans="2:3">
      <c r="B154" t="s">
        <v>210</v>
      </c>
      <c r="C154">
        <f>IFERROR(VLOOKUP(B154,GDP.PCAP!A:BW,75,FALSE),"")</f>
        <v>2013</v>
      </c>
    </row>
    <row r="155" spans="2:3">
      <c r="B155" t="s">
        <v>208</v>
      </c>
      <c r="C155">
        <f>IFERROR(VLOOKUP(B155,GDP.PCAP!A:BW,75,FALSE),"")</f>
        <v>2002</v>
      </c>
    </row>
    <row r="156" spans="2:3">
      <c r="B156" t="s">
        <v>206</v>
      </c>
      <c r="C156">
        <f>IFERROR(VLOOKUP(B156,GDP.PCAP!A:BW,75,FALSE),"")</f>
        <v>2014</v>
      </c>
    </row>
    <row r="157" spans="2:3">
      <c r="B157" t="s">
        <v>204</v>
      </c>
      <c r="C157">
        <f>IFERROR(VLOOKUP(B157,GDP.PCAP!A:BW,75,FALSE),"")</f>
        <v>2013</v>
      </c>
    </row>
    <row r="158" spans="2:3">
      <c r="B158" t="s">
        <v>202</v>
      </c>
      <c r="C158">
        <f>IFERROR(VLOOKUP(B158,GDP.PCAP!A:BW,75,FALSE),"")</f>
        <v>2014</v>
      </c>
    </row>
    <row r="159" spans="2:3">
      <c r="B159" t="s">
        <v>200</v>
      </c>
      <c r="C159">
        <f>IFERROR(VLOOKUP(B159,GDP.PCAP!A:BW,75,FALSE),"")</f>
        <v>2011</v>
      </c>
    </row>
    <row r="160" spans="2:3">
      <c r="B160" t="s">
        <v>198</v>
      </c>
      <c r="C160">
        <f>IFERROR(VLOOKUP(B160,GDP.PCAP!A:BW,75,FALSE),"")</f>
        <v>2014</v>
      </c>
    </row>
    <row r="161" spans="2:3">
      <c r="B161" t="s">
        <v>194</v>
      </c>
      <c r="C161">
        <f>IFERROR(VLOOKUP(B161,GDP.PCAP!A:BW,75,FALSE),"")</f>
        <v>2012</v>
      </c>
    </row>
    <row r="162" spans="2:3">
      <c r="B162" t="s">
        <v>192</v>
      </c>
      <c r="C162">
        <f>IFERROR(VLOOKUP(B162,GDP.PCAP!A:BW,75,FALSE),"")</f>
        <v>1995</v>
      </c>
    </row>
    <row r="163" spans="2:3">
      <c r="B163" t="s">
        <v>190</v>
      </c>
      <c r="C163">
        <f>IFERROR(VLOOKUP(B163,GDP.PCAP!A:BW,75,FALSE),"")</f>
        <v>2014</v>
      </c>
    </row>
    <row r="164" spans="2:3">
      <c r="B164" t="s">
        <v>188</v>
      </c>
      <c r="C164">
        <f>IFERROR(VLOOKUP(B164,GDP.PCAP!A:BW,75,FALSE),"")</f>
        <v>2014</v>
      </c>
    </row>
    <row r="165" spans="2:3">
      <c r="B165" t="s">
        <v>186</v>
      </c>
      <c r="C165">
        <f>IFERROR(VLOOKUP(B165,GDP.PCAP!A:BW,75,FALSE),"")</f>
        <v>2016</v>
      </c>
    </row>
    <row r="166" spans="2:3">
      <c r="B166" t="s">
        <v>184</v>
      </c>
      <c r="C166">
        <f>IFERROR(VLOOKUP(B166,GDP.PCAP!A:BW,75,FALSE),"")</f>
        <v>2008</v>
      </c>
    </row>
    <row r="167" spans="2:3">
      <c r="B167" t="s">
        <v>182</v>
      </c>
      <c r="C167">
        <f>IFERROR(VLOOKUP(B167,GDP.PCAP!A:BW,75,FALSE),"")</f>
        <v>2013</v>
      </c>
    </row>
    <row r="168" spans="2:3">
      <c r="B168" t="s">
        <v>180</v>
      </c>
      <c r="C168">
        <f>IFERROR(VLOOKUP(B168,GDP.PCAP!A:BW,75,FALSE),"")</f>
        <v>2015</v>
      </c>
    </row>
    <row r="169" spans="2:3">
      <c r="B169" t="s">
        <v>178</v>
      </c>
      <c r="C169">
        <f>IFERROR(VLOOKUP(B169,GDP.PCAP!A:BW,75,FALSE),"")</f>
        <v>2012</v>
      </c>
    </row>
    <row r="170" spans="2:3">
      <c r="B170" t="s">
        <v>176</v>
      </c>
      <c r="C170">
        <f>IFERROR(VLOOKUP(B170,GDP.PCAP!A:BW,75,FALSE),"")</f>
        <v>2014</v>
      </c>
    </row>
    <row r="171" spans="2:3">
      <c r="B171" t="s">
        <v>172</v>
      </c>
      <c r="C171">
        <f>IFERROR(VLOOKUP(B171,GDP.PCAP!A:BW,75,FALSE),"")</f>
        <v>2012</v>
      </c>
    </row>
    <row r="172" spans="2:3">
      <c r="B172" t="s">
        <v>168</v>
      </c>
      <c r="C172">
        <f>IFERROR(VLOOKUP(B172,GDP.PCAP!A:BW,75,FALSE),"")</f>
        <v>2016</v>
      </c>
    </row>
    <row r="173" spans="2:3">
      <c r="B173" t="s">
        <v>166</v>
      </c>
      <c r="C173">
        <f>IFERROR(VLOOKUP(B173,GDP.PCAP!A:BW,75,FALSE),"")</f>
        <v>2016</v>
      </c>
    </row>
    <row r="174" spans="2:3">
      <c r="B174" t="s">
        <v>164</v>
      </c>
      <c r="C174">
        <f>IFERROR(VLOOKUP(B174,GDP.PCAP!A:BW,75,FALSE),"")</f>
        <v>2013</v>
      </c>
    </row>
    <row r="175" spans="2:3">
      <c r="B175" t="s">
        <v>162</v>
      </c>
      <c r="C175">
        <f>IFERROR(VLOOKUP(B175,GDP.PCAP!A:BW,75,FALSE),"")</f>
        <v>2016</v>
      </c>
    </row>
    <row r="176" spans="2:3">
      <c r="B176" t="s">
        <v>160</v>
      </c>
      <c r="C176">
        <f>IFERROR(VLOOKUP(B176,GDP.PCAP!A:BW,75,FALSE),"")</f>
        <v>2016</v>
      </c>
    </row>
    <row r="177" spans="2:3">
      <c r="B177" t="s">
        <v>158</v>
      </c>
      <c r="C177">
        <f>IFERROR(VLOOKUP(B177,GDP.PCAP!A:BW,75,FALSE),"")</f>
        <v>2014</v>
      </c>
    </row>
    <row r="178" spans="2:3">
      <c r="B178" t="s">
        <v>156</v>
      </c>
      <c r="C178">
        <f>IFERROR(VLOOKUP(B178,GDP.PCAP!A:BW,75,FALSE),"")</f>
        <v>2014</v>
      </c>
    </row>
    <row r="179" spans="2:3">
      <c r="B179" t="s">
        <v>152</v>
      </c>
      <c r="C179">
        <f>IFERROR(VLOOKUP(B179,GDP.PCAP!A:BW,75,FALSE),"")</f>
        <v>2013</v>
      </c>
    </row>
    <row r="180" spans="2:3">
      <c r="B180" t="s">
        <v>150</v>
      </c>
      <c r="C180" t="str">
        <f>IFERROR(VLOOKUP(B180,GDP.PCAP!A:BW,75,FALSE),"")</f>
        <v/>
      </c>
    </row>
    <row r="181" spans="2:3">
      <c r="B181" t="s">
        <v>148</v>
      </c>
      <c r="C181">
        <f>IFERROR(VLOOKUP(B181,GDP.PCAP!A:BW,75,FALSE),"")</f>
        <v>2008</v>
      </c>
    </row>
    <row r="182" spans="2:3">
      <c r="B182" t="s">
        <v>146</v>
      </c>
      <c r="C182">
        <f>IFERROR(VLOOKUP(B182,GDP.PCAP!A:BW,75,FALSE),"")</f>
        <v>2014</v>
      </c>
    </row>
    <row r="183" spans="2:3">
      <c r="B183" t="s">
        <v>138</v>
      </c>
      <c r="C183">
        <f>IFERROR(VLOOKUP(B183,GDP.PCAP!A:BW,75,FALSE),"")</f>
        <v>1995</v>
      </c>
    </row>
    <row r="184" spans="2:3">
      <c r="B184" t="s">
        <v>136</v>
      </c>
      <c r="C184">
        <f>IFERROR(VLOOKUP(B184,GDP.PCAP!A:BW,75,FALSE),"")</f>
        <v>2012</v>
      </c>
    </row>
    <row r="185" spans="2:3">
      <c r="B185" t="s">
        <v>134</v>
      </c>
      <c r="C185">
        <f>IFERROR(VLOOKUP(B185,GDP.PCAP!A:BW,75,FALSE),"")</f>
        <v>2008</v>
      </c>
    </row>
    <row r="186" spans="2:3">
      <c r="B186" t="s">
        <v>132</v>
      </c>
      <c r="C186">
        <f>IFERROR(VLOOKUP(B186,GDP.PCAP!A:BW,75,FALSE),"")</f>
        <v>2013</v>
      </c>
    </row>
    <row r="187" spans="2:3">
      <c r="B187" t="s">
        <v>130</v>
      </c>
      <c r="C187">
        <f>IFERROR(VLOOKUP(B187,GDP.PCAP!A:BW,75,FALSE),"")</f>
        <v>2015</v>
      </c>
    </row>
    <row r="188" spans="2:3">
      <c r="B188" t="s">
        <v>126</v>
      </c>
      <c r="C188">
        <f>IFERROR(VLOOKUP(B188,GDP.PCAP!A:BW,75,FALSE),"")</f>
        <v>2012</v>
      </c>
    </row>
    <row r="189" spans="2:3">
      <c r="B189" t="s">
        <v>124</v>
      </c>
      <c r="C189">
        <f>IFERROR(VLOOKUP(B189,GDP.PCAP!A:BW,75,FALSE),"")</f>
        <v>2015</v>
      </c>
    </row>
    <row r="190" spans="2:3">
      <c r="B190" t="s">
        <v>122</v>
      </c>
      <c r="C190">
        <f>IFERROR(VLOOKUP(B190,GDP.PCAP!A:BW,75,FALSE),"")</f>
        <v>2008</v>
      </c>
    </row>
    <row r="191" spans="2:3">
      <c r="B191" t="s">
        <v>120</v>
      </c>
      <c r="C191">
        <f>IFERROR(VLOOKUP(B191,GDP.PCAP!A:BW,75,FALSE),"")</f>
        <v>2014</v>
      </c>
    </row>
    <row r="192" spans="2:3">
      <c r="B192" t="s">
        <v>118</v>
      </c>
      <c r="C192">
        <f>IFERROR(VLOOKUP(B192,GDP.PCAP!A:BW,75,FALSE),"")</f>
        <v>2014</v>
      </c>
    </row>
    <row r="193" spans="2:3">
      <c r="B193" t="s">
        <v>116</v>
      </c>
      <c r="C193">
        <f>IFERROR(VLOOKUP(B193,GDP.PCAP!A:BW,75,FALSE),"")</f>
        <v>2013</v>
      </c>
    </row>
    <row r="194" spans="2:3">
      <c r="B194" t="s">
        <v>114</v>
      </c>
      <c r="C194">
        <f>IFERROR(VLOOKUP(B194,GDP.PCAP!A:BW,75,FALSE),"")</f>
        <v>2016</v>
      </c>
    </row>
    <row r="195" spans="2:3">
      <c r="B195" t="s">
        <v>112</v>
      </c>
      <c r="C195">
        <f>IFERROR(VLOOKUP(B195,GDP.PCAP!A:BW,75,FALSE),"")</f>
        <v>2008</v>
      </c>
    </row>
    <row r="196" spans="2:3">
      <c r="B196" t="s">
        <v>110</v>
      </c>
      <c r="C196">
        <f>IFERROR(VLOOKUP(B196,GDP.PCAP!A:BW,75,FALSE),"")</f>
        <v>2016</v>
      </c>
    </row>
    <row r="197" spans="2:3">
      <c r="B197" t="s">
        <v>108</v>
      </c>
      <c r="C197">
        <f>IFERROR(VLOOKUP(B197,GDP.PCAP!A:BW,75,FALSE),"")</f>
        <v>2008</v>
      </c>
    </row>
    <row r="198" spans="2:3">
      <c r="B198" t="s">
        <v>104</v>
      </c>
      <c r="C198">
        <f>IFERROR(VLOOKUP(B198,GDP.PCAP!A:BW,75,FALSE),"")</f>
        <v>2011</v>
      </c>
    </row>
    <row r="199" spans="2:3">
      <c r="B199" t="s">
        <v>98</v>
      </c>
      <c r="C199">
        <f>IFERROR(VLOOKUP(B199,GDP.PCAP!A:BW,75,FALSE),"")</f>
        <v>2014</v>
      </c>
    </row>
    <row r="200" spans="2:3">
      <c r="B200" t="s">
        <v>96</v>
      </c>
      <c r="C200">
        <f>IFERROR(VLOOKUP(B200,GDP.PCAP!A:BW,75,FALSE),"")</f>
        <v>2014</v>
      </c>
    </row>
    <row r="201" spans="2:3">
      <c r="B201" t="s">
        <v>94</v>
      </c>
      <c r="C201">
        <f>IFERROR(VLOOKUP(B201,GDP.PCAP!A:BW,75,FALSE),"")</f>
        <v>2008</v>
      </c>
    </row>
    <row r="202" spans="2:3">
      <c r="B202" t="s">
        <v>92</v>
      </c>
      <c r="C202">
        <f>IFERROR(VLOOKUP(B202,GDP.PCAP!A:BW,75,FALSE),"")</f>
        <v>2008</v>
      </c>
    </row>
    <row r="203" spans="2:3">
      <c r="B203" t="s">
        <v>90</v>
      </c>
      <c r="C203">
        <f>IFERROR(VLOOKUP(B203,GDP.PCAP!A:BW,75,FALSE),"")</f>
        <v>2013</v>
      </c>
    </row>
    <row r="204" spans="2:3">
      <c r="B204" t="s">
        <v>88</v>
      </c>
      <c r="C204">
        <f>IFERROR(VLOOKUP(B204,GDP.PCAP!A:BW,75,FALSE),"")</f>
        <v>2011</v>
      </c>
    </row>
    <row r="205" spans="2:3">
      <c r="B205" t="s">
        <v>86</v>
      </c>
      <c r="C205" t="str">
        <f>IFERROR(VLOOKUP(B205,GDP.PCAP!A:BW,75,FALSE),"")</f>
        <v/>
      </c>
    </row>
    <row r="206" spans="2:3">
      <c r="B206" t="s">
        <v>84</v>
      </c>
      <c r="C206">
        <f>IFERROR(VLOOKUP(B206,GDP.PCAP!A:BW,75,FALSE),"")</f>
        <v>2013</v>
      </c>
    </row>
    <row r="207" spans="2:3">
      <c r="B207" t="s">
        <v>82</v>
      </c>
      <c r="C207">
        <f>IFERROR(VLOOKUP(B207,GDP.PCAP!A:BW,75,FALSE),"")</f>
        <v>2007</v>
      </c>
    </row>
    <row r="208" spans="2:3">
      <c r="B208" t="s">
        <v>80</v>
      </c>
      <c r="C208" t="str">
        <f>IFERROR(VLOOKUP(B208,GDP.PCAP!A:BW,75,FALSE),"")</f>
        <v/>
      </c>
    </row>
    <row r="209" spans="2:3">
      <c r="B209" t="s">
        <v>78</v>
      </c>
      <c r="C209">
        <f>IFERROR(VLOOKUP(B209,GDP.PCAP!A:BW,75,FALSE),"")</f>
        <v>2014</v>
      </c>
    </row>
    <row r="210" spans="2:3">
      <c r="B210" t="s">
        <v>72</v>
      </c>
      <c r="C210">
        <f>IFERROR(VLOOKUP(B210,GDP.PCAP!A:BW,75,FALSE),"")</f>
        <v>2014</v>
      </c>
    </row>
    <row r="211" spans="2:3">
      <c r="B211" t="s">
        <v>70</v>
      </c>
      <c r="C211">
        <f>IFERROR(VLOOKUP(B211,GDP.PCAP!A:BW,75,FALSE),"")</f>
        <v>2013</v>
      </c>
    </row>
    <row r="212" spans="2:3">
      <c r="B212" t="s">
        <v>68</v>
      </c>
      <c r="C212">
        <f>IFERROR(VLOOKUP(B212,GDP.PCAP!A:BW,75,FALSE),"")</f>
        <v>2014</v>
      </c>
    </row>
    <row r="213" spans="2:3">
      <c r="B213" t="s">
        <v>66</v>
      </c>
      <c r="C213">
        <f>IFERROR(VLOOKUP(B213,GDP.PCAP!A:BW,75,FALSE),"")</f>
        <v>2014</v>
      </c>
    </row>
    <row r="214" spans="2:3">
      <c r="B214" t="s">
        <v>62</v>
      </c>
      <c r="C214">
        <f>IFERROR(VLOOKUP(B214,GDP.PCAP!A:BW,75,FALSE),"")</f>
        <v>2015</v>
      </c>
    </row>
    <row r="215" spans="2:3">
      <c r="B215" t="s">
        <v>58</v>
      </c>
      <c r="C215">
        <f>IFERROR(VLOOKUP(B215,GDP.PCAP!A:BW,75,FALSE),"")</f>
        <v>2012</v>
      </c>
    </row>
    <row r="216" spans="2:3">
      <c r="B216" t="s">
        <v>52</v>
      </c>
      <c r="C216">
        <f>IFERROR(VLOOKUP(B216,GDP.PCAP!A:BW,75,FALSE),"")</f>
        <v>2008</v>
      </c>
    </row>
    <row r="217" spans="2:3">
      <c r="B217" t="s">
        <v>50</v>
      </c>
      <c r="C217">
        <f>IFERROR(VLOOKUP(B217,GDP.PCAP!A:BW,75,FALSE),"")</f>
        <v>2008</v>
      </c>
    </row>
    <row r="218" spans="2:3">
      <c r="B218" t="s">
        <v>6</v>
      </c>
      <c r="C218">
        <f>IFERROR(VLOOKUP(B218,GDP.PCAP!A:BW,75,FALSE),"")</f>
        <v>2013</v>
      </c>
    </row>
    <row r="219" spans="2:3">
      <c r="B219" t="s">
        <v>47</v>
      </c>
      <c r="C219">
        <f>IFERROR(VLOOKUP(B219,GDP.PCAP!A:BW,75,FALSE),"")</f>
        <v>2012</v>
      </c>
    </row>
    <row r="220" spans="2:3">
      <c r="B220" t="s">
        <v>45</v>
      </c>
      <c r="C220">
        <f>IFERROR(VLOOKUP(B220,GDP.PCAP!A:BW,75,FALSE),"")</f>
        <v>2014</v>
      </c>
    </row>
    <row r="221" spans="2:3">
      <c r="B221" t="s">
        <v>43</v>
      </c>
      <c r="C221">
        <f>IFERROR(VLOOKUP(B221,GDP.PCAP!A:BW,75,FALSE),"")</f>
        <v>2014</v>
      </c>
    </row>
    <row r="222" spans="2:3">
      <c r="B222" t="s">
        <v>41</v>
      </c>
      <c r="C222">
        <f>IFERROR(VLOOKUP(B222,GDP.PCAP!A:BW,75,FALSE),"")</f>
        <v>2013</v>
      </c>
    </row>
    <row r="223" spans="2:3">
      <c r="B223" t="s">
        <v>37</v>
      </c>
      <c r="C223">
        <f>IFERROR(VLOOKUP(B223,GDP.PCAP!A:BW,75,FALSE),"")</f>
        <v>2013</v>
      </c>
    </row>
    <row r="224" spans="2:3">
      <c r="B224" t="s">
        <v>4</v>
      </c>
      <c r="C224">
        <f>IFERROR(VLOOKUP(B224,GDP.PCAP!A:BW,75,FALSE),"")</f>
        <v>2016</v>
      </c>
    </row>
    <row r="225" spans="2:3">
      <c r="B225" t="s">
        <v>34</v>
      </c>
      <c r="C225">
        <f>IFERROR(VLOOKUP(B225,GDP.PCAP!A:BW,75,FALSE),"")</f>
        <v>2015</v>
      </c>
    </row>
    <row r="226" spans="2:3">
      <c r="B226" t="s">
        <v>32</v>
      </c>
      <c r="C226">
        <f>IFERROR(VLOOKUP(B226,GDP.PCAP!A:BW,75,FALSE),"")</f>
        <v>2016</v>
      </c>
    </row>
    <row r="227" spans="2:3">
      <c r="B227" t="s">
        <v>30</v>
      </c>
      <c r="C227">
        <f>IFERROR(VLOOKUP(B227,GDP.PCAP!A:BW,75,FALSE),"")</f>
        <v>2010</v>
      </c>
    </row>
    <row r="228" spans="2:3">
      <c r="B228" t="s">
        <v>28</v>
      </c>
      <c r="C228" t="str">
        <f>IFERROR(VLOOKUP(B228,GDP.PCAP!A:BW,75,FALSE),"")</f>
        <v/>
      </c>
    </row>
    <row r="229" spans="2:3">
      <c r="B229" t="s">
        <v>26</v>
      </c>
      <c r="C229">
        <f>IFERROR(VLOOKUP(B229,GDP.PCAP!A:BW,75,FALSE),"")</f>
        <v>2007</v>
      </c>
    </row>
    <row r="230" spans="2:3">
      <c r="B230" t="s">
        <v>3</v>
      </c>
      <c r="C230">
        <f>IFERROR(VLOOKUP(B230,GDP.PCAP!A:BW,75,FALSE),"")</f>
        <v>2016</v>
      </c>
    </row>
    <row r="231" spans="2:3">
      <c r="B231" t="s">
        <v>23</v>
      </c>
      <c r="C231">
        <f>IFERROR(VLOOKUP(B231,GDP.PCAP!A:BW,75,FALSE),"")</f>
        <v>2011</v>
      </c>
    </row>
    <row r="232" spans="2:3">
      <c r="B232" t="s">
        <v>19</v>
      </c>
      <c r="C232">
        <f>IFERROR(VLOOKUP(B232,GDP.PCAP!A:BW,75,FALSE),"")</f>
        <v>2012</v>
      </c>
    </row>
    <row r="233" spans="2:3">
      <c r="B233" t="s">
        <v>17</v>
      </c>
      <c r="C233">
        <f>IFERROR(VLOOKUP(B233,GDP.PCAP!A:BW,75,FALSE),"")</f>
        <v>2014</v>
      </c>
    </row>
    <row r="234" spans="2:3">
      <c r="B234" t="s">
        <v>15</v>
      </c>
      <c r="C234">
        <f>IFERROR(VLOOKUP(B234,GDP.PCAP!A:BW,75,FALSE),"")</f>
        <v>2014</v>
      </c>
    </row>
    <row r="235" spans="2:3">
      <c r="B235" t="s">
        <v>13</v>
      </c>
      <c r="C235">
        <f>IFERROR(VLOOKUP(B235,GDP.PCAP!A:BW,75,FALSE),"")</f>
        <v>2011</v>
      </c>
    </row>
    <row r="236" spans="2:3">
      <c r="B236" t="s">
        <v>11</v>
      </c>
      <c r="C236">
        <f>IFERROR(VLOOKUP(B236,GDP.PCAP!A:BW,75,FALSE),"")</f>
        <v>2013</v>
      </c>
    </row>
    <row r="237" spans="2:3">
      <c r="B237" t="s">
        <v>9</v>
      </c>
      <c r="C237">
        <f>IFERROR(VLOOKUP(B237,GDP.PCAP!A:BW,75,FALSE),"")</f>
        <v>1982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4.83203125" customWidth="1"/>
    <col min="2" max="2" width="16" customWidth="1"/>
    <col min="3" max="5" width="13.33203125" customWidth="1"/>
  </cols>
  <sheetData>
    <row r="1" spans="1:24">
      <c r="A1" s="2" t="s">
        <v>661</v>
      </c>
    </row>
    <row r="3" spans="1:24">
      <c r="A3" s="2" t="s">
        <v>537</v>
      </c>
      <c r="B3" s="2" t="s">
        <v>673</v>
      </c>
    </row>
    <row r="5" spans="1:24">
      <c r="B5" t="s">
        <v>454</v>
      </c>
      <c r="C5" s="23">
        <f>VLOOKUP(B5,RUR.POP!$A:$BJ,62,FALSE)/SUMIFS(RUR.POP!$BJ:$BJ,RUR.POP!$B:$B,"C")</f>
        <v>0.17605386705199264</v>
      </c>
    </row>
    <row r="6" spans="1:24">
      <c r="B6" t="s">
        <v>318</v>
      </c>
      <c r="C6" s="23">
        <f>VLOOKUP(B6,RUR.POP!$A:$BJ,62,FALSE)/SUMIFS(RUR.POP!$BJ:$BJ,RUR.POP!$B:$B,"C")</f>
        <v>0.26158841230414398</v>
      </c>
    </row>
    <row r="7" spans="1:24">
      <c r="B7" t="s">
        <v>4</v>
      </c>
      <c r="C7" s="23">
        <f>VLOOKUP(B7,RUR.POP!$A:$BJ,62,FALSE)/SUMIFS(RUR.POP!$BJ:$BJ,RUR.POP!$B:$B,"C")</f>
        <v>1.7386555124367112E-2</v>
      </c>
    </row>
    <row r="8" spans="1:24">
      <c r="B8" t="s">
        <v>401</v>
      </c>
      <c r="C8" s="23">
        <f>VLOOKUP(B8,RUR.POP!$A:$BJ,62,FALSE)/SUMIFS(RUR.POP!$BJ:$BJ,RUR.POP!$B:$B,"C")</f>
        <v>1.6051758458857035E-2</v>
      </c>
    </row>
    <row r="9" spans="1:24">
      <c r="B9" t="s">
        <v>476</v>
      </c>
      <c r="C9" s="23">
        <f>VLOOKUP(B9,RUR.POP!$A:$BJ,62,FALSE)/SUMIFS(RUR.POP!$BJ:$BJ,RUR.POP!$B:$B,"C")</f>
        <v>8.6302103620174049E-3</v>
      </c>
    </row>
    <row r="10" spans="1:24">
      <c r="B10" t="s">
        <v>7</v>
      </c>
      <c r="C10" s="23">
        <f>VLOOKUP(B10,RUR.POP!$A:$BJ,62,FALSE)/SUMIFS(RUR.POP!$BJ:$BJ,RUR.POP!$B:$B,"C")</f>
        <v>5.9814505901456547E-3</v>
      </c>
    </row>
    <row r="12" spans="1:24">
      <c r="A12" s="2" t="s">
        <v>538</v>
      </c>
      <c r="B12" s="2" t="s">
        <v>665</v>
      </c>
    </row>
    <row r="13" spans="1:24">
      <c r="A13" s="2"/>
    </row>
    <row r="14" spans="1:24">
      <c r="C14" t="s">
        <v>4</v>
      </c>
      <c r="D14" t="s">
        <v>476</v>
      </c>
      <c r="E14" t="s">
        <v>41</v>
      </c>
      <c r="H14">
        <v>2000</v>
      </c>
      <c r="I14">
        <f>H14+1</f>
        <v>2001</v>
      </c>
      <c r="J14">
        <f t="shared" ref="J14:X14" si="0">I14+1</f>
        <v>2002</v>
      </c>
      <c r="K14">
        <f t="shared" si="0"/>
        <v>2003</v>
      </c>
      <c r="L14">
        <f t="shared" si="0"/>
        <v>2004</v>
      </c>
      <c r="M14">
        <f t="shared" si="0"/>
        <v>2005</v>
      </c>
      <c r="N14">
        <f t="shared" si="0"/>
        <v>2006</v>
      </c>
      <c r="O14">
        <f t="shared" si="0"/>
        <v>2007</v>
      </c>
      <c r="P14">
        <f t="shared" si="0"/>
        <v>2008</v>
      </c>
      <c r="Q14">
        <f t="shared" si="0"/>
        <v>2009</v>
      </c>
      <c r="R14">
        <f t="shared" si="0"/>
        <v>2010</v>
      </c>
      <c r="S14">
        <f t="shared" si="0"/>
        <v>2011</v>
      </c>
      <c r="T14">
        <f t="shared" si="0"/>
        <v>2012</v>
      </c>
      <c r="U14">
        <f t="shared" si="0"/>
        <v>2013</v>
      </c>
      <c r="V14">
        <f t="shared" si="0"/>
        <v>2014</v>
      </c>
      <c r="W14">
        <f t="shared" si="0"/>
        <v>2015</v>
      </c>
      <c r="X14">
        <f t="shared" si="0"/>
        <v>2016</v>
      </c>
    </row>
    <row r="15" spans="1:24">
      <c r="B15">
        <v>2000</v>
      </c>
      <c r="C15" t="s">
        <v>666</v>
      </c>
      <c r="D15" t="s">
        <v>666</v>
      </c>
      <c r="E15" t="s">
        <v>666</v>
      </c>
      <c r="G15" t="s">
        <v>4</v>
      </c>
      <c r="H15" s="5">
        <f>HEALTH!AT251</f>
        <v>43.255859970000003</v>
      </c>
      <c r="I15" s="5">
        <f>HEALTH!AU251</f>
        <v>44.243594180000002</v>
      </c>
      <c r="J15" s="5">
        <f>HEALTH!AV251</f>
        <v>44.152600579999998</v>
      </c>
      <c r="K15" s="5">
        <f>HEALTH!AW251</f>
        <v>43.953784480000003</v>
      </c>
      <c r="L15" s="5">
        <f>HEALTH!AX251</f>
        <v>44.253780229999997</v>
      </c>
      <c r="M15" s="5">
        <f>HEALTH!AY251</f>
        <v>44.361971590000003</v>
      </c>
      <c r="N15" s="5">
        <f>HEALTH!AZ251</f>
        <v>45.072124019999997</v>
      </c>
      <c r="O15" s="5">
        <f>HEALTH!BA251</f>
        <v>45.074780519999997</v>
      </c>
      <c r="P15" s="5">
        <f>HEALTH!BB251</f>
        <v>45.984291229999997</v>
      </c>
      <c r="Q15" s="5">
        <f>HEALTH!BC251</f>
        <v>47.146787799999998</v>
      </c>
      <c r="R15" s="5">
        <f>HEALTH!BD251</f>
        <v>47.481337750000002</v>
      </c>
      <c r="S15" s="5">
        <f>HEALTH!BE251</f>
        <v>47.335783229999997</v>
      </c>
      <c r="T15" s="5">
        <f>HEALTH!BF251</f>
        <v>47.2597229</v>
      </c>
      <c r="U15" s="5">
        <f>HEALTH!BG251</f>
        <v>47.61000756</v>
      </c>
      <c r="V15" s="5">
        <f>HEALTH!BH251</f>
        <v>48.297277600000001</v>
      </c>
      <c r="W15" s="5" t="s">
        <v>666</v>
      </c>
      <c r="X15" s="5" t="s">
        <v>666</v>
      </c>
    </row>
    <row r="16" spans="1:24">
      <c r="B16">
        <f>B15+1</f>
        <v>2001</v>
      </c>
      <c r="C16" s="22">
        <f t="array" ref="C16:E31">TRANSPOSE(I18:X20)</f>
        <v>2.2834691315466671E-2</v>
      </c>
      <c r="D16" s="22">
        <v>4.9285298951689871E-2</v>
      </c>
      <c r="E16" s="22">
        <v>4.8474772999833382E-2</v>
      </c>
      <c r="G16" t="s">
        <v>476</v>
      </c>
      <c r="H16" s="5">
        <f>HEALTH!AT29</f>
        <v>40.304134949999998</v>
      </c>
      <c r="I16" s="5">
        <f>HEALTH!AU29</f>
        <v>42.290536289999999</v>
      </c>
      <c r="J16" s="5">
        <f>HEALTH!AV29</f>
        <v>44.641873609999998</v>
      </c>
      <c r="K16" s="5">
        <f>HEALTH!AW29</f>
        <v>44.366184390000001</v>
      </c>
      <c r="L16" s="5">
        <f>HEALTH!AX29</f>
        <v>47.024703840000001</v>
      </c>
      <c r="M16" s="5">
        <f>HEALTH!AY29</f>
        <v>41.513217259999998</v>
      </c>
      <c r="N16" s="5">
        <f>HEALTH!AZ29</f>
        <v>41.799598719999999</v>
      </c>
      <c r="O16" s="5">
        <f>HEALTH!BA29</f>
        <v>41.725870729999997</v>
      </c>
      <c r="P16" s="5">
        <f>HEALTH!BB29</f>
        <v>43.84057688</v>
      </c>
      <c r="Q16" s="5">
        <f>HEALTH!BC29</f>
        <v>44.413371920000003</v>
      </c>
      <c r="R16" s="5">
        <f>HEALTH!BD29</f>
        <v>45.796184089999997</v>
      </c>
      <c r="S16" s="5">
        <f>HEALTH!BE29</f>
        <v>45.16593864</v>
      </c>
      <c r="T16" s="5">
        <f>HEALTH!BF29</f>
        <v>44.321474070000001</v>
      </c>
      <c r="U16" s="5">
        <f>HEALTH!BG29</f>
        <v>45.116713859999997</v>
      </c>
      <c r="V16" s="5">
        <f>HEALTH!BH29</f>
        <v>46.039126500000002</v>
      </c>
      <c r="W16" s="5" t="s">
        <v>666</v>
      </c>
      <c r="X16" s="5" t="s">
        <v>666</v>
      </c>
    </row>
    <row r="17" spans="2:24">
      <c r="B17">
        <f>B16+1</f>
        <v>2002</v>
      </c>
      <c r="C17" s="22">
        <v>-2.0566502718971647E-3</v>
      </c>
      <c r="D17" s="22">
        <v>5.5599609895606639E-2</v>
      </c>
      <c r="E17" s="22">
        <v>3.4872448588254334E-2</v>
      </c>
      <c r="G17" t="s">
        <v>41</v>
      </c>
      <c r="H17" s="5">
        <f>HEALTH!AT248</f>
        <v>51.807211969999997</v>
      </c>
      <c r="I17" s="5">
        <f>HEALTH!AU248</f>
        <v>54.318554810000002</v>
      </c>
      <c r="J17" s="5">
        <f>HEALTH!AV248</f>
        <v>56.212775819999997</v>
      </c>
      <c r="K17" s="5">
        <f>HEALTH!AW248</f>
        <v>58.304161290000003</v>
      </c>
      <c r="L17" s="5">
        <f>HEALTH!AX248</f>
        <v>58.551448989999997</v>
      </c>
      <c r="M17" s="5">
        <f>HEALTH!AY248</f>
        <v>59.461465070000003</v>
      </c>
      <c r="N17" s="5">
        <f>HEALTH!AZ248</f>
        <v>60.769319230000001</v>
      </c>
      <c r="O17" s="5">
        <f>HEALTH!BA248</f>
        <v>61.846126980000001</v>
      </c>
      <c r="P17" s="5">
        <f>HEALTH!BB248</f>
        <v>57.655251360000001</v>
      </c>
      <c r="Q17" s="5">
        <f>HEALTH!BC248</f>
        <v>55.03397159</v>
      </c>
      <c r="R17" s="5">
        <f>HEALTH!BD248</f>
        <v>56.629085160000002</v>
      </c>
      <c r="S17" s="5">
        <f>HEALTH!BE248</f>
        <v>53.40289516</v>
      </c>
      <c r="T17" s="5">
        <f>HEALTH!BF248</f>
        <v>55.227998329999998</v>
      </c>
      <c r="U17" s="5">
        <f>HEALTH!BG248</f>
        <v>54.141400099999998</v>
      </c>
      <c r="V17" s="5">
        <f>HEALTH!BH248</f>
        <v>50.798409990000003</v>
      </c>
      <c r="W17" s="5" t="s">
        <v>666</v>
      </c>
      <c r="X17" s="5" t="s">
        <v>666</v>
      </c>
    </row>
    <row r="18" spans="2:24">
      <c r="B18">
        <f t="shared" ref="B18:B31" si="1">B17+1</f>
        <v>2003</v>
      </c>
      <c r="C18" s="22">
        <v>-4.502930685583495E-3</v>
      </c>
      <c r="D18" s="22">
        <v>-6.1755745829233932E-3</v>
      </c>
      <c r="E18" s="22">
        <v>3.7204806905406507E-2</v>
      </c>
      <c r="I18">
        <f>I15/H15-1</f>
        <v>2.2834691315466671E-2</v>
      </c>
      <c r="J18">
        <f t="shared" ref="J18:V18" si="2">J15/I15-1</f>
        <v>-2.0566502718971647E-3</v>
      </c>
      <c r="K18">
        <f t="shared" si="2"/>
        <v>-4.502930685583495E-3</v>
      </c>
      <c r="L18">
        <f t="shared" si="2"/>
        <v>6.8252541515849696E-3</v>
      </c>
      <c r="M18">
        <f t="shared" si="2"/>
        <v>2.4447936297804507E-3</v>
      </c>
      <c r="N18">
        <f t="shared" si="2"/>
        <v>1.6008134998221735E-2</v>
      </c>
      <c r="O18">
        <f t="shared" si="2"/>
        <v>5.8938868707780756E-5</v>
      </c>
      <c r="P18">
        <f t="shared" si="2"/>
        <v>2.0177817828673561E-2</v>
      </c>
      <c r="Q18">
        <f t="shared" si="2"/>
        <v>2.5280297660466911E-2</v>
      </c>
      <c r="R18">
        <f t="shared" si="2"/>
        <v>7.0959224500974916E-3</v>
      </c>
      <c r="S18">
        <f t="shared" si="2"/>
        <v>-3.0655100908567601E-3</v>
      </c>
      <c r="T18">
        <f t="shared" si="2"/>
        <v>-1.6068252136112182E-3</v>
      </c>
      <c r="U18">
        <f t="shared" si="2"/>
        <v>7.4119067676547967E-3</v>
      </c>
      <c r="V18">
        <f t="shared" si="2"/>
        <v>1.4435411276376708E-2</v>
      </c>
      <c r="W18" s="5" t="s">
        <v>666</v>
      </c>
      <c r="X18" s="5" t="s">
        <v>666</v>
      </c>
    </row>
    <row r="19" spans="2:24">
      <c r="B19">
        <f t="shared" si="1"/>
        <v>2004</v>
      </c>
      <c r="C19" s="22">
        <v>6.8252541515849696E-3</v>
      </c>
      <c r="D19" s="22">
        <v>5.9922201707280909E-2</v>
      </c>
      <c r="E19" s="22">
        <v>4.2413387746031983E-3</v>
      </c>
      <c r="I19">
        <f t="shared" ref="I19:V19" si="3">I16/H16-1</f>
        <v>4.9285298951689871E-2</v>
      </c>
      <c r="J19">
        <f t="shared" si="3"/>
        <v>5.5599609895606639E-2</v>
      </c>
      <c r="K19">
        <f t="shared" si="3"/>
        <v>-6.1755745829233932E-3</v>
      </c>
      <c r="L19">
        <f t="shared" si="3"/>
        <v>5.9922201707280909E-2</v>
      </c>
      <c r="M19">
        <f t="shared" si="3"/>
        <v>-0.11720406786085569</v>
      </c>
      <c r="N19">
        <f t="shared" si="3"/>
        <v>6.8985609620757504E-3</v>
      </c>
      <c r="O19">
        <f t="shared" si="3"/>
        <v>-1.7638444448684343E-3</v>
      </c>
      <c r="P19">
        <f t="shared" si="3"/>
        <v>5.0680935184884701E-2</v>
      </c>
      <c r="Q19">
        <f t="shared" si="3"/>
        <v>1.3065408367409326E-2</v>
      </c>
      <c r="R19">
        <f t="shared" si="3"/>
        <v>3.1135041322482682E-2</v>
      </c>
      <c r="S19">
        <f t="shared" si="3"/>
        <v>-1.3761964288584005E-2</v>
      </c>
      <c r="T19">
        <f t="shared" si="3"/>
        <v>-1.8696933915862912E-2</v>
      </c>
      <c r="U19">
        <f t="shared" si="3"/>
        <v>1.7942539292443715E-2</v>
      </c>
      <c r="V19">
        <f t="shared" si="3"/>
        <v>2.044503158767963E-2</v>
      </c>
      <c r="W19" s="5" t="s">
        <v>666</v>
      </c>
      <c r="X19" s="5" t="s">
        <v>666</v>
      </c>
    </row>
    <row r="20" spans="2:24">
      <c r="B20">
        <f t="shared" si="1"/>
        <v>2005</v>
      </c>
      <c r="C20" s="22">
        <v>2.4447936297804507E-3</v>
      </c>
      <c r="D20" s="22">
        <v>-0.11720406786085569</v>
      </c>
      <c r="E20" s="22">
        <v>1.5542161563848245E-2</v>
      </c>
      <c r="I20">
        <f t="shared" ref="I20:V20" si="4">I17/H17-1</f>
        <v>4.8474772999833382E-2</v>
      </c>
      <c r="J20">
        <f t="shared" si="4"/>
        <v>3.4872448588254334E-2</v>
      </c>
      <c r="K20">
        <f t="shared" si="4"/>
        <v>3.7204806905406507E-2</v>
      </c>
      <c r="L20">
        <f t="shared" si="4"/>
        <v>4.2413387746031983E-3</v>
      </c>
      <c r="M20">
        <f t="shared" si="4"/>
        <v>1.5542161563848245E-2</v>
      </c>
      <c r="N20">
        <f t="shared" si="4"/>
        <v>2.1994987147732514E-2</v>
      </c>
      <c r="O20">
        <f t="shared" si="4"/>
        <v>1.7719595408408173E-2</v>
      </c>
      <c r="P20">
        <f t="shared" si="4"/>
        <v>-6.7762943690156341E-2</v>
      </c>
      <c r="Q20">
        <f t="shared" si="4"/>
        <v>-4.5464718445726637E-2</v>
      </c>
      <c r="R20">
        <f t="shared" si="4"/>
        <v>2.8984162398518309E-2</v>
      </c>
      <c r="S20">
        <f t="shared" si="4"/>
        <v>-5.6970547747411282E-2</v>
      </c>
      <c r="T20">
        <f t="shared" si="4"/>
        <v>3.4176109076704986E-2</v>
      </c>
      <c r="U20">
        <f t="shared" si="4"/>
        <v>-1.9674771182314532E-2</v>
      </c>
      <c r="V20">
        <f t="shared" si="4"/>
        <v>-6.174554229896978E-2</v>
      </c>
      <c r="W20" s="5" t="s">
        <v>666</v>
      </c>
      <c r="X20" s="5" t="s">
        <v>666</v>
      </c>
    </row>
    <row r="21" spans="2:24">
      <c r="B21">
        <f t="shared" si="1"/>
        <v>2006</v>
      </c>
      <c r="C21" s="22">
        <v>1.6008134998221735E-2</v>
      </c>
      <c r="D21" s="22">
        <v>6.8985609620757504E-3</v>
      </c>
      <c r="E21" s="22">
        <v>2.1994987147732514E-2</v>
      </c>
    </row>
    <row r="22" spans="2:24">
      <c r="B22">
        <f t="shared" si="1"/>
        <v>2007</v>
      </c>
      <c r="C22" s="22">
        <v>5.8938868707780756E-5</v>
      </c>
      <c r="D22" s="22">
        <v>-1.7638444448684343E-3</v>
      </c>
      <c r="E22" s="22">
        <v>1.7719595408408173E-2</v>
      </c>
    </row>
    <row r="23" spans="2:24">
      <c r="B23">
        <f t="shared" si="1"/>
        <v>2008</v>
      </c>
      <c r="C23" s="22">
        <v>2.0177817828673561E-2</v>
      </c>
      <c r="D23" s="22">
        <v>5.0680935184884701E-2</v>
      </c>
      <c r="E23" s="22">
        <v>-6.7762943690156341E-2</v>
      </c>
    </row>
    <row r="24" spans="2:24">
      <c r="B24">
        <f t="shared" si="1"/>
        <v>2009</v>
      </c>
      <c r="C24" s="22">
        <v>2.5280297660466911E-2</v>
      </c>
      <c r="D24" s="22">
        <v>1.3065408367409326E-2</v>
      </c>
      <c r="E24" s="22">
        <v>-4.5464718445726637E-2</v>
      </c>
    </row>
    <row r="25" spans="2:24">
      <c r="B25">
        <f t="shared" si="1"/>
        <v>2010</v>
      </c>
      <c r="C25" s="22">
        <v>7.0959224500974916E-3</v>
      </c>
      <c r="D25" s="22">
        <v>3.1135041322482682E-2</v>
      </c>
      <c r="E25" s="22">
        <v>2.8984162398518309E-2</v>
      </c>
    </row>
    <row r="26" spans="2:24">
      <c r="B26">
        <f t="shared" si="1"/>
        <v>2011</v>
      </c>
      <c r="C26" s="22">
        <v>-3.0655100908567601E-3</v>
      </c>
      <c r="D26" s="22">
        <v>-1.3761964288584005E-2</v>
      </c>
      <c r="E26" s="22">
        <v>-5.6970547747411282E-2</v>
      </c>
    </row>
    <row r="27" spans="2:24">
      <c r="B27">
        <f t="shared" si="1"/>
        <v>2012</v>
      </c>
      <c r="C27" s="22">
        <v>-1.6068252136112182E-3</v>
      </c>
      <c r="D27" s="22">
        <v>-1.8696933915862912E-2</v>
      </c>
      <c r="E27" s="22">
        <v>3.4176109076704986E-2</v>
      </c>
    </row>
    <row r="28" spans="2:24">
      <c r="B28">
        <f t="shared" si="1"/>
        <v>2013</v>
      </c>
      <c r="C28" s="22">
        <v>7.4119067676547967E-3</v>
      </c>
      <c r="D28" s="22">
        <v>1.7942539292443715E-2</v>
      </c>
      <c r="E28" s="22">
        <v>-1.9674771182314532E-2</v>
      </c>
    </row>
    <row r="29" spans="2:24">
      <c r="B29">
        <f t="shared" si="1"/>
        <v>2014</v>
      </c>
      <c r="C29" s="22">
        <v>1.4435411276376708E-2</v>
      </c>
      <c r="D29" s="22">
        <v>2.044503158767963E-2</v>
      </c>
      <c r="E29" s="22">
        <v>-6.174554229896978E-2</v>
      </c>
    </row>
    <row r="30" spans="2:24">
      <c r="B30">
        <f t="shared" si="1"/>
        <v>2015</v>
      </c>
      <c r="C30" s="22" t="str">
        <v xml:space="preserve"> - </v>
      </c>
      <c r="D30" s="22" t="str">
        <v xml:space="preserve"> - </v>
      </c>
      <c r="E30" s="22" t="str">
        <v xml:space="preserve"> - </v>
      </c>
    </row>
    <row r="31" spans="2:24">
      <c r="B31">
        <f t="shared" si="1"/>
        <v>2016</v>
      </c>
      <c r="C31" s="22" t="str">
        <v xml:space="preserve"> - </v>
      </c>
      <c r="D31" s="22" t="str">
        <v xml:space="preserve"> - </v>
      </c>
      <c r="E31" s="22" t="str">
        <v xml:space="preserve"> - </v>
      </c>
    </row>
    <row r="33" spans="1:24">
      <c r="A33" s="2" t="s">
        <v>539</v>
      </c>
      <c r="B33" s="2" t="s">
        <v>674</v>
      </c>
    </row>
    <row r="35" spans="1:24">
      <c r="C35" t="s">
        <v>4</v>
      </c>
      <c r="D35" t="s">
        <v>476</v>
      </c>
      <c r="E35" t="s">
        <v>41</v>
      </c>
      <c r="H35">
        <v>2000</v>
      </c>
      <c r="I35">
        <f>H35+1</f>
        <v>2001</v>
      </c>
      <c r="J35">
        <f t="shared" ref="J35:X35" si="5">I35+1</f>
        <v>2002</v>
      </c>
      <c r="K35">
        <f t="shared" si="5"/>
        <v>2003</v>
      </c>
      <c r="L35">
        <f t="shared" si="5"/>
        <v>2004</v>
      </c>
      <c r="M35">
        <f t="shared" si="5"/>
        <v>2005</v>
      </c>
      <c r="N35">
        <f t="shared" si="5"/>
        <v>2006</v>
      </c>
      <c r="O35">
        <f t="shared" si="5"/>
        <v>2007</v>
      </c>
      <c r="P35">
        <f t="shared" si="5"/>
        <v>2008</v>
      </c>
      <c r="Q35">
        <f t="shared" si="5"/>
        <v>2009</v>
      </c>
      <c r="R35">
        <f t="shared" si="5"/>
        <v>2010</v>
      </c>
      <c r="S35">
        <f t="shared" si="5"/>
        <v>2011</v>
      </c>
      <c r="T35">
        <f t="shared" si="5"/>
        <v>2012</v>
      </c>
      <c r="U35">
        <f t="shared" si="5"/>
        <v>2013</v>
      </c>
      <c r="V35">
        <f t="shared" si="5"/>
        <v>2014</v>
      </c>
      <c r="W35">
        <f t="shared" si="5"/>
        <v>2015</v>
      </c>
      <c r="X35">
        <f t="shared" si="5"/>
        <v>2016</v>
      </c>
    </row>
    <row r="36" spans="1:24">
      <c r="B36">
        <v>2000</v>
      </c>
      <c r="C36" s="5">
        <f t="array" ref="C36:E52">TRANSPOSE(H39:X41)</f>
        <v>1</v>
      </c>
      <c r="D36" s="5">
        <v>1</v>
      </c>
      <c r="E36" s="5">
        <v>1</v>
      </c>
      <c r="G36" t="s">
        <v>4</v>
      </c>
      <c r="H36" s="5">
        <f t="shared" ref="H36:X36" si="6">H15</f>
        <v>43.255859970000003</v>
      </c>
      <c r="I36" s="5">
        <f t="shared" si="6"/>
        <v>44.243594180000002</v>
      </c>
      <c r="J36" s="5">
        <f t="shared" si="6"/>
        <v>44.152600579999998</v>
      </c>
      <c r="K36" s="5">
        <f t="shared" si="6"/>
        <v>43.953784480000003</v>
      </c>
      <c r="L36" s="5">
        <f t="shared" si="6"/>
        <v>44.253780229999997</v>
      </c>
      <c r="M36" s="5">
        <f t="shared" si="6"/>
        <v>44.361971590000003</v>
      </c>
      <c r="N36" s="5">
        <f t="shared" si="6"/>
        <v>45.072124019999997</v>
      </c>
      <c r="O36" s="5">
        <f t="shared" si="6"/>
        <v>45.074780519999997</v>
      </c>
      <c r="P36" s="5">
        <f t="shared" si="6"/>
        <v>45.984291229999997</v>
      </c>
      <c r="Q36" s="5">
        <f t="shared" si="6"/>
        <v>47.146787799999998</v>
      </c>
      <c r="R36" s="5">
        <f t="shared" si="6"/>
        <v>47.481337750000002</v>
      </c>
      <c r="S36" s="5">
        <f t="shared" si="6"/>
        <v>47.335783229999997</v>
      </c>
      <c r="T36" s="5">
        <f t="shared" si="6"/>
        <v>47.2597229</v>
      </c>
      <c r="U36" s="5">
        <f t="shared" si="6"/>
        <v>47.61000756</v>
      </c>
      <c r="V36" s="5">
        <f t="shared" si="6"/>
        <v>48.297277600000001</v>
      </c>
      <c r="W36" s="5" t="str">
        <f t="shared" si="6"/>
        <v xml:space="preserve"> - </v>
      </c>
      <c r="X36" s="5" t="str">
        <f t="shared" si="6"/>
        <v xml:space="preserve"> - </v>
      </c>
    </row>
    <row r="37" spans="1:24">
      <c r="B37">
        <f>B36+1</f>
        <v>2001</v>
      </c>
      <c r="C37" s="5">
        <v>1.0228346913154667</v>
      </c>
      <c r="D37" s="5">
        <v>1.0492852989516899</v>
      </c>
      <c r="E37" s="5">
        <v>1.0484747729998334</v>
      </c>
      <c r="G37" t="s">
        <v>476</v>
      </c>
      <c r="H37" s="5">
        <f t="shared" ref="H37:X37" si="7">H16</f>
        <v>40.304134949999998</v>
      </c>
      <c r="I37" s="5">
        <f t="shared" si="7"/>
        <v>42.290536289999999</v>
      </c>
      <c r="J37" s="5">
        <f t="shared" si="7"/>
        <v>44.641873609999998</v>
      </c>
      <c r="K37" s="5">
        <f t="shared" si="7"/>
        <v>44.366184390000001</v>
      </c>
      <c r="L37" s="5">
        <f t="shared" si="7"/>
        <v>47.024703840000001</v>
      </c>
      <c r="M37" s="5">
        <f t="shared" si="7"/>
        <v>41.513217259999998</v>
      </c>
      <c r="N37" s="5">
        <f t="shared" si="7"/>
        <v>41.799598719999999</v>
      </c>
      <c r="O37" s="5">
        <f t="shared" si="7"/>
        <v>41.725870729999997</v>
      </c>
      <c r="P37" s="5">
        <f t="shared" si="7"/>
        <v>43.84057688</v>
      </c>
      <c r="Q37" s="5">
        <f t="shared" si="7"/>
        <v>44.413371920000003</v>
      </c>
      <c r="R37" s="5">
        <f t="shared" si="7"/>
        <v>45.796184089999997</v>
      </c>
      <c r="S37" s="5">
        <f t="shared" si="7"/>
        <v>45.16593864</v>
      </c>
      <c r="T37" s="5">
        <f t="shared" si="7"/>
        <v>44.321474070000001</v>
      </c>
      <c r="U37" s="5">
        <f t="shared" si="7"/>
        <v>45.116713859999997</v>
      </c>
      <c r="V37" s="5">
        <f t="shared" si="7"/>
        <v>46.039126500000002</v>
      </c>
      <c r="W37" s="5" t="str">
        <f t="shared" si="7"/>
        <v xml:space="preserve"> - </v>
      </c>
      <c r="X37" s="5" t="str">
        <f t="shared" si="7"/>
        <v xml:space="preserve"> - </v>
      </c>
    </row>
    <row r="38" spans="1:24">
      <c r="B38">
        <f>B37+1</f>
        <v>2002</v>
      </c>
      <c r="C38" s="5">
        <v>1.0207310780694667</v>
      </c>
      <c r="D38" s="5">
        <v>1.1076251522425988</v>
      </c>
      <c r="E38" s="5">
        <v>1.0850376556173518</v>
      </c>
      <c r="G38" t="s">
        <v>41</v>
      </c>
      <c r="H38" s="5">
        <f t="shared" ref="H38:X38" si="8">H17</f>
        <v>51.807211969999997</v>
      </c>
      <c r="I38" s="5">
        <f t="shared" si="8"/>
        <v>54.318554810000002</v>
      </c>
      <c r="J38" s="5">
        <f t="shared" si="8"/>
        <v>56.212775819999997</v>
      </c>
      <c r="K38" s="5">
        <f t="shared" si="8"/>
        <v>58.304161290000003</v>
      </c>
      <c r="L38" s="5">
        <f t="shared" si="8"/>
        <v>58.551448989999997</v>
      </c>
      <c r="M38" s="5">
        <f t="shared" si="8"/>
        <v>59.461465070000003</v>
      </c>
      <c r="N38" s="5">
        <f t="shared" si="8"/>
        <v>60.769319230000001</v>
      </c>
      <c r="O38" s="5">
        <f t="shared" si="8"/>
        <v>61.846126980000001</v>
      </c>
      <c r="P38" s="5">
        <f t="shared" si="8"/>
        <v>57.655251360000001</v>
      </c>
      <c r="Q38" s="5">
        <f t="shared" si="8"/>
        <v>55.03397159</v>
      </c>
      <c r="R38" s="5">
        <f t="shared" si="8"/>
        <v>56.629085160000002</v>
      </c>
      <c r="S38" s="5">
        <f t="shared" si="8"/>
        <v>53.40289516</v>
      </c>
      <c r="T38" s="5">
        <f t="shared" si="8"/>
        <v>55.227998329999998</v>
      </c>
      <c r="U38" s="5">
        <f t="shared" si="8"/>
        <v>54.141400099999998</v>
      </c>
      <c r="V38" s="5">
        <f t="shared" si="8"/>
        <v>50.798409990000003</v>
      </c>
      <c r="W38" s="5" t="str">
        <f t="shared" si="8"/>
        <v xml:space="preserve"> - </v>
      </c>
      <c r="X38" s="5" t="str">
        <f t="shared" si="8"/>
        <v xml:space="preserve"> - </v>
      </c>
    </row>
    <row r="39" spans="1:24">
      <c r="B39">
        <f t="shared" ref="B39:B52" si="9">B38+1</f>
        <v>2003</v>
      </c>
      <c r="C39" s="5">
        <v>1.016134796776299</v>
      </c>
      <c r="D39" s="5">
        <v>1.1007849305050028</v>
      </c>
      <c r="E39" s="5">
        <v>1.1254062720796902</v>
      </c>
      <c r="H39">
        <f>H36/$H36</f>
        <v>1</v>
      </c>
      <c r="I39">
        <f>IFERROR(I36/$H36,"-")</f>
        <v>1.0228346913154667</v>
      </c>
      <c r="J39">
        <f t="shared" ref="J39:X39" si="10">IFERROR(J36/$H36,"-")</f>
        <v>1.0207310780694667</v>
      </c>
      <c r="K39">
        <f t="shared" si="10"/>
        <v>1.016134796776299</v>
      </c>
      <c r="L39">
        <f t="shared" si="10"/>
        <v>1.0230701750165665</v>
      </c>
      <c r="M39">
        <f t="shared" si="10"/>
        <v>1.0255713704632654</v>
      </c>
      <c r="N39">
        <f t="shared" si="10"/>
        <v>1.0419888554119525</v>
      </c>
      <c r="O39">
        <f t="shared" si="10"/>
        <v>1.0420502690562967</v>
      </c>
      <c r="P39">
        <f t="shared" si="10"/>
        <v>1.0630765695536348</v>
      </c>
      <c r="Q39">
        <f t="shared" si="10"/>
        <v>1.0899514616678188</v>
      </c>
      <c r="R39">
        <f t="shared" si="10"/>
        <v>1.0976856727141842</v>
      </c>
      <c r="S39">
        <f t="shared" si="10"/>
        <v>1.0943207062078899</v>
      </c>
      <c r="T39">
        <f t="shared" si="10"/>
        <v>1.0925623241053783</v>
      </c>
      <c r="U39">
        <f t="shared" si="10"/>
        <v>1.1006602941894996</v>
      </c>
      <c r="V39">
        <f t="shared" si="10"/>
        <v>1.1165487782117027</v>
      </c>
      <c r="W39" t="str">
        <f t="shared" si="10"/>
        <v>-</v>
      </c>
      <c r="X39" t="str">
        <f t="shared" si="10"/>
        <v>-</v>
      </c>
    </row>
    <row r="40" spans="1:24">
      <c r="B40">
        <f t="shared" si="9"/>
        <v>2004</v>
      </c>
      <c r="C40" s="5">
        <v>1.0230701750165665</v>
      </c>
      <c r="D40" s="5">
        <v>1.1667463871470587</v>
      </c>
      <c r="E40" s="5">
        <v>1.1301795013386435</v>
      </c>
      <c r="H40">
        <f>H37/$H37</f>
        <v>1</v>
      </c>
      <c r="I40">
        <f t="shared" ref="I40:X40" si="11">IFERROR(I37/$H37,"-")</f>
        <v>1.0492852989516899</v>
      </c>
      <c r="J40">
        <f t="shared" si="11"/>
        <v>1.1076251522425988</v>
      </c>
      <c r="K40">
        <f t="shared" si="11"/>
        <v>1.1007849305050028</v>
      </c>
      <c r="L40">
        <f t="shared" si="11"/>
        <v>1.1667463871470587</v>
      </c>
      <c r="M40">
        <f t="shared" si="11"/>
        <v>1.0299989644114667</v>
      </c>
      <c r="N40">
        <f t="shared" si="11"/>
        <v>1.037104475058334</v>
      </c>
      <c r="O40">
        <f t="shared" si="11"/>
        <v>1.0352751840912542</v>
      </c>
      <c r="P40">
        <f t="shared" si="11"/>
        <v>1.0877438985947023</v>
      </c>
      <c r="Q40">
        <f t="shared" si="11"/>
        <v>1.1019557168290002</v>
      </c>
      <c r="R40">
        <f t="shared" si="11"/>
        <v>1.1362651536080171</v>
      </c>
      <c r="S40">
        <f t="shared" si="11"/>
        <v>1.1206279131417012</v>
      </c>
      <c r="T40">
        <f t="shared" si="11"/>
        <v>1.0996756071054195</v>
      </c>
      <c r="U40">
        <f t="shared" si="11"/>
        <v>1.1194065798948503</v>
      </c>
      <c r="V40">
        <f t="shared" si="11"/>
        <v>1.1422928827802568</v>
      </c>
      <c r="W40" t="str">
        <f t="shared" si="11"/>
        <v>-</v>
      </c>
      <c r="X40" t="str">
        <f t="shared" si="11"/>
        <v>-</v>
      </c>
    </row>
    <row r="41" spans="1:24">
      <c r="B41">
        <f t="shared" si="9"/>
        <v>2005</v>
      </c>
      <c r="C41" s="5">
        <v>1.0255713704632654</v>
      </c>
      <c r="D41" s="5">
        <v>1.0299989644114667</v>
      </c>
      <c r="E41" s="5">
        <v>1.1477449337445982</v>
      </c>
      <c r="H41">
        <f>H38/$H38</f>
        <v>1</v>
      </c>
      <c r="I41">
        <f t="shared" ref="I41:X41" si="12">IFERROR(I38/$H38,"-")</f>
        <v>1.0484747729998334</v>
      </c>
      <c r="J41">
        <f t="shared" si="12"/>
        <v>1.0850376556173518</v>
      </c>
      <c r="K41">
        <f t="shared" si="12"/>
        <v>1.1254062720796902</v>
      </c>
      <c r="L41">
        <f t="shared" si="12"/>
        <v>1.1301795013386435</v>
      </c>
      <c r="M41">
        <f t="shared" si="12"/>
        <v>1.1477449337445982</v>
      </c>
      <c r="N41">
        <f t="shared" si="12"/>
        <v>1.1729895688111858</v>
      </c>
      <c r="O41">
        <f t="shared" si="12"/>
        <v>1.1937744693888033</v>
      </c>
      <c r="P41">
        <f t="shared" si="12"/>
        <v>1.1128807972408634</v>
      </c>
      <c r="Q41">
        <f t="shared" si="12"/>
        <v>1.0622839851306518</v>
      </c>
      <c r="R41">
        <f t="shared" si="12"/>
        <v>1.0930733966690238</v>
      </c>
      <c r="S41">
        <f t="shared" si="12"/>
        <v>1.0308004065326661</v>
      </c>
      <c r="T41">
        <f t="shared" si="12"/>
        <v>1.0660291536626383</v>
      </c>
      <c r="U41">
        <f t="shared" si="12"/>
        <v>1.0450552739906493</v>
      </c>
      <c r="V41">
        <f t="shared" si="12"/>
        <v>0.9805277693656983</v>
      </c>
      <c r="W41" t="str">
        <f t="shared" si="12"/>
        <v>-</v>
      </c>
      <c r="X41" t="str">
        <f t="shared" si="12"/>
        <v>-</v>
      </c>
    </row>
    <row r="42" spans="1:24">
      <c r="B42">
        <f t="shared" si="9"/>
        <v>2006</v>
      </c>
      <c r="C42" s="5">
        <v>1.0419888554119525</v>
      </c>
      <c r="D42" s="5">
        <v>1.037104475058334</v>
      </c>
      <c r="E42" s="5">
        <v>1.1729895688111858</v>
      </c>
    </row>
    <row r="43" spans="1:24">
      <c r="B43">
        <f t="shared" si="9"/>
        <v>2007</v>
      </c>
      <c r="C43" s="5">
        <v>1.0420502690562967</v>
      </c>
      <c r="D43" s="5">
        <v>1.0352751840912542</v>
      </c>
      <c r="E43" s="5">
        <v>1.1937744693888033</v>
      </c>
    </row>
    <row r="44" spans="1:24">
      <c r="B44">
        <f t="shared" si="9"/>
        <v>2008</v>
      </c>
      <c r="C44" s="5">
        <v>1.0630765695536348</v>
      </c>
      <c r="D44" s="5">
        <v>1.0877438985947023</v>
      </c>
      <c r="E44" s="5">
        <v>1.1128807972408634</v>
      </c>
    </row>
    <row r="45" spans="1:24">
      <c r="B45">
        <f t="shared" si="9"/>
        <v>2009</v>
      </c>
      <c r="C45" s="5">
        <v>1.0899514616678188</v>
      </c>
      <c r="D45" s="5">
        <v>1.1019557168290002</v>
      </c>
      <c r="E45" s="5">
        <v>1.0622839851306518</v>
      </c>
    </row>
    <row r="46" spans="1:24">
      <c r="B46">
        <f t="shared" si="9"/>
        <v>2010</v>
      </c>
      <c r="C46" s="5">
        <v>1.0976856727141842</v>
      </c>
      <c r="D46" s="5">
        <v>1.1362651536080171</v>
      </c>
      <c r="E46" s="5">
        <v>1.0930733966690238</v>
      </c>
    </row>
    <row r="47" spans="1:24">
      <c r="B47">
        <f t="shared" si="9"/>
        <v>2011</v>
      </c>
      <c r="C47" s="5">
        <v>1.0943207062078899</v>
      </c>
      <c r="D47" s="5">
        <v>1.1206279131417012</v>
      </c>
      <c r="E47" s="5">
        <v>1.0308004065326661</v>
      </c>
    </row>
    <row r="48" spans="1:24">
      <c r="B48">
        <f t="shared" si="9"/>
        <v>2012</v>
      </c>
      <c r="C48" s="5">
        <v>1.0925623241053783</v>
      </c>
      <c r="D48" s="5">
        <v>1.0996756071054195</v>
      </c>
      <c r="E48" s="5">
        <v>1.0660291536626383</v>
      </c>
    </row>
    <row r="49" spans="1:24">
      <c r="B49">
        <f t="shared" si="9"/>
        <v>2013</v>
      </c>
      <c r="C49" s="5">
        <v>1.1006602941894996</v>
      </c>
      <c r="D49" s="5">
        <v>1.1194065798948503</v>
      </c>
      <c r="E49" s="5">
        <v>1.0450552739906493</v>
      </c>
    </row>
    <row r="50" spans="1:24">
      <c r="B50">
        <f t="shared" si="9"/>
        <v>2014</v>
      </c>
      <c r="C50" s="5">
        <v>1.1165487782117027</v>
      </c>
      <c r="D50" s="5">
        <v>1.1422928827802568</v>
      </c>
      <c r="E50" s="5">
        <v>0.9805277693656983</v>
      </c>
    </row>
    <row r="51" spans="1:24">
      <c r="B51">
        <f t="shared" si="9"/>
        <v>2015</v>
      </c>
      <c r="C51" s="5" t="str">
        <v>-</v>
      </c>
      <c r="D51" s="5" t="str">
        <v>-</v>
      </c>
      <c r="E51" s="5" t="str">
        <v>-</v>
      </c>
    </row>
    <row r="52" spans="1:24">
      <c r="B52">
        <f t="shared" si="9"/>
        <v>2016</v>
      </c>
      <c r="C52" s="5" t="str">
        <v>-</v>
      </c>
      <c r="D52" s="5" t="str">
        <v>-</v>
      </c>
      <c r="E52" s="5" t="str">
        <v>-</v>
      </c>
    </row>
    <row r="54" spans="1:24">
      <c r="A54" s="2" t="s">
        <v>540</v>
      </c>
      <c r="B54" s="2" t="s">
        <v>664</v>
      </c>
    </row>
    <row r="56" spans="1:24">
      <c r="C56" t="s">
        <v>4</v>
      </c>
      <c r="D56" t="s">
        <v>476</v>
      </c>
      <c r="E56" t="s">
        <v>41</v>
      </c>
      <c r="H56">
        <v>2000</v>
      </c>
      <c r="I56">
        <f>H56+1</f>
        <v>2001</v>
      </c>
      <c r="J56">
        <f t="shared" ref="J56:X56" si="13">I56+1</f>
        <v>2002</v>
      </c>
      <c r="K56">
        <f t="shared" si="13"/>
        <v>2003</v>
      </c>
      <c r="L56">
        <f t="shared" si="13"/>
        <v>2004</v>
      </c>
      <c r="M56">
        <f t="shared" si="13"/>
        <v>2005</v>
      </c>
      <c r="N56">
        <f t="shared" si="13"/>
        <v>2006</v>
      </c>
      <c r="O56">
        <f t="shared" si="13"/>
        <v>2007</v>
      </c>
      <c r="P56">
        <f t="shared" si="13"/>
        <v>2008</v>
      </c>
      <c r="Q56">
        <f t="shared" si="13"/>
        <v>2009</v>
      </c>
      <c r="R56">
        <f t="shared" si="13"/>
        <v>2010</v>
      </c>
      <c r="S56">
        <f t="shared" si="13"/>
        <v>2011</v>
      </c>
      <c r="T56">
        <f t="shared" si="13"/>
        <v>2012</v>
      </c>
      <c r="U56">
        <f t="shared" si="13"/>
        <v>2013</v>
      </c>
      <c r="V56">
        <f t="shared" si="13"/>
        <v>2014</v>
      </c>
      <c r="W56">
        <f t="shared" si="13"/>
        <v>2015</v>
      </c>
      <c r="X56">
        <f t="shared" si="13"/>
        <v>2016</v>
      </c>
    </row>
    <row r="57" spans="1:24">
      <c r="B57">
        <v>2000</v>
      </c>
      <c r="C57" s="5">
        <f t="array" ref="C57:E73">TRANSPOSE(H57:X59)</f>
        <v>43.393460833333336</v>
      </c>
      <c r="D57" s="5">
        <v>41.890975699999991</v>
      </c>
      <c r="E57" s="5">
        <v>51.781984123333331</v>
      </c>
      <c r="G57" t="s">
        <v>4</v>
      </c>
      <c r="H57" s="5">
        <f>AVERAGE(HEALTH!AR251:AT251)</f>
        <v>43.393460833333336</v>
      </c>
      <c r="I57" s="5">
        <f>AVERAGE(HEALTH!AS251:AU251)</f>
        <v>43.571572956666671</v>
      </c>
      <c r="J57" s="5">
        <f>AVERAGE(HEALTH!AT251:AV251)</f>
        <v>43.884018243333337</v>
      </c>
      <c r="K57" s="5">
        <f>AVERAGE(HEALTH!AU251:AW251)</f>
        <v>44.11665974666667</v>
      </c>
      <c r="L57" s="5">
        <f>AVERAGE(HEALTH!AV251:AX251)</f>
        <v>44.120055096666668</v>
      </c>
      <c r="M57" s="5">
        <f>AVERAGE(HEALTH!AW251:AY251)</f>
        <v>44.189845433333339</v>
      </c>
      <c r="N57" s="5">
        <f>AVERAGE(HEALTH!AX251:AZ251)</f>
        <v>44.562625279999999</v>
      </c>
      <c r="O57" s="5">
        <f>AVERAGE(HEALTH!AY251:BA251)</f>
        <v>44.836292043333337</v>
      </c>
      <c r="P57" s="5">
        <f>AVERAGE(HEALTH!AZ251:BB251)</f>
        <v>45.377065256666661</v>
      </c>
      <c r="Q57" s="5">
        <f>AVERAGE(HEALTH!BA251:BC251)</f>
        <v>46.068619849999997</v>
      </c>
      <c r="R57" s="5">
        <f>AVERAGE(HEALTH!BB251:BD251)</f>
        <v>46.87080559333333</v>
      </c>
      <c r="S57" s="5">
        <f>AVERAGE(HEALTH!BC251:BE251)</f>
        <v>47.321302926666668</v>
      </c>
      <c r="T57" s="5">
        <f>AVERAGE(HEALTH!BD251:BF251)</f>
        <v>47.358947960000002</v>
      </c>
      <c r="U57" s="5">
        <f>AVERAGE(HEALTH!BE251:BG251)</f>
        <v>47.401837896666656</v>
      </c>
      <c r="V57" s="5">
        <f>AVERAGE(HEALTH!BF251:BH251)</f>
        <v>47.72233602</v>
      </c>
      <c r="W57" s="5">
        <f>AVERAGE(HEALTH!BG251:BI251)</f>
        <v>47.95364258</v>
      </c>
      <c r="X57" s="5">
        <f>AVERAGE(HEALTH!BH251:BJ251)</f>
        <v>48.297277600000001</v>
      </c>
    </row>
    <row r="58" spans="1:24">
      <c r="B58">
        <f>B57+1</f>
        <v>2001</v>
      </c>
      <c r="C58" s="5">
        <v>43.571572956666671</v>
      </c>
      <c r="D58" s="5">
        <v>41.774759316666668</v>
      </c>
      <c r="E58" s="5">
        <v>52.019868536666671</v>
      </c>
      <c r="G58" t="s">
        <v>476</v>
      </c>
      <c r="H58" s="5">
        <f>AVERAGE(HEALTH!AR29:AT29)</f>
        <v>41.890975699999991</v>
      </c>
      <c r="I58" s="5">
        <f>AVERAGE(HEALTH!AS29:AU29)</f>
        <v>41.774759316666668</v>
      </c>
      <c r="J58" s="5">
        <f>AVERAGE(HEALTH!AT29:AV29)</f>
        <v>42.412181616666665</v>
      </c>
      <c r="K58" s="5">
        <f>AVERAGE(HEALTH!AU29:AW29)</f>
        <v>43.766198096666663</v>
      </c>
      <c r="L58" s="5">
        <f>AVERAGE(HEALTH!AV29:AX29)</f>
        <v>45.344253946666669</v>
      </c>
      <c r="M58" s="5">
        <f>AVERAGE(HEALTH!AW29:AY29)</f>
        <v>44.301368496666669</v>
      </c>
      <c r="N58" s="5">
        <f>AVERAGE(HEALTH!AX29:AZ29)</f>
        <v>43.445839940000006</v>
      </c>
      <c r="O58" s="5">
        <f>AVERAGE(HEALTH!AY29:BA29)</f>
        <v>41.679562236666662</v>
      </c>
      <c r="P58" s="5">
        <f>AVERAGE(HEALTH!AZ29:BB29)</f>
        <v>42.455348776666668</v>
      </c>
      <c r="Q58" s="5">
        <f>AVERAGE(HEALTH!BA29:BC29)</f>
        <v>43.326606509999998</v>
      </c>
      <c r="R58" s="5">
        <f>AVERAGE(HEALTH!BB29:BD29)</f>
        <v>44.683377629999995</v>
      </c>
      <c r="S58" s="5">
        <f>AVERAGE(HEALTH!BC29:BE29)</f>
        <v>45.125164883333333</v>
      </c>
      <c r="T58" s="5">
        <f>AVERAGE(HEALTH!BD29:BF29)</f>
        <v>45.094532266666668</v>
      </c>
      <c r="U58" s="5">
        <f>AVERAGE(HEALTH!BE29:BG29)</f>
        <v>44.868042190000004</v>
      </c>
      <c r="V58" s="5">
        <f>AVERAGE(HEALTH!BF29:BH29)</f>
        <v>45.159104810000002</v>
      </c>
      <c r="W58" s="5">
        <f>AVERAGE(HEALTH!BG29:BI29)</f>
        <v>45.57792018</v>
      </c>
      <c r="X58" s="5">
        <f>AVERAGE(HEALTH!BH29:BJ29)</f>
        <v>46.039126500000002</v>
      </c>
    </row>
    <row r="59" spans="1:24">
      <c r="B59">
        <f>B58+1</f>
        <v>2002</v>
      </c>
      <c r="C59" s="5">
        <v>43.884018243333337</v>
      </c>
      <c r="D59" s="5">
        <v>42.412181616666665</v>
      </c>
      <c r="E59" s="5">
        <v>54.11284753333333</v>
      </c>
      <c r="G59" t="s">
        <v>41</v>
      </c>
      <c r="H59" s="5">
        <f>AVERAGE(HEALTH!AR248:AT248)</f>
        <v>51.781984123333331</v>
      </c>
      <c r="I59" s="5">
        <f>AVERAGE(HEALTH!AS248:AU248)</f>
        <v>52.019868536666671</v>
      </c>
      <c r="J59" s="5">
        <f>AVERAGE(HEALTH!AT248:AV248)</f>
        <v>54.11284753333333</v>
      </c>
      <c r="K59" s="5">
        <f>AVERAGE(HEALTH!AU248:AW248)</f>
        <v>56.278497306666672</v>
      </c>
      <c r="L59" s="5">
        <f>AVERAGE(HEALTH!AV248:AX248)</f>
        <v>57.689462033333335</v>
      </c>
      <c r="M59" s="5">
        <f>AVERAGE(HEALTH!AW248:AY248)</f>
        <v>58.772358450000006</v>
      </c>
      <c r="N59" s="5">
        <f>AVERAGE(HEALTH!AX248:AZ248)</f>
        <v>59.594077763333331</v>
      </c>
      <c r="O59" s="5">
        <f>AVERAGE(HEALTH!AY248:BA248)</f>
        <v>60.692303760000009</v>
      </c>
      <c r="P59" s="5">
        <f>AVERAGE(HEALTH!AZ248:BB248)</f>
        <v>60.090232523333334</v>
      </c>
      <c r="Q59" s="5">
        <f>AVERAGE(HEALTH!BA248:BC248)</f>
        <v>58.178449976666663</v>
      </c>
      <c r="R59" s="5">
        <f>AVERAGE(HEALTH!BB248:BD248)</f>
        <v>56.43943603666667</v>
      </c>
      <c r="S59" s="5">
        <f>AVERAGE(HEALTH!BC248:BE248)</f>
        <v>55.021983970000008</v>
      </c>
      <c r="T59" s="5">
        <f>AVERAGE(HEALTH!BD248:BF248)</f>
        <v>55.08665955</v>
      </c>
      <c r="U59" s="5">
        <f>AVERAGE(HEALTH!BE248:BG248)</f>
        <v>54.257431196666666</v>
      </c>
      <c r="V59" s="5">
        <f>AVERAGE(HEALTH!BF248:BH248)</f>
        <v>53.389269473333336</v>
      </c>
      <c r="W59" s="5">
        <f>AVERAGE(HEALTH!BG248:BI248)</f>
        <v>52.469905045000004</v>
      </c>
      <c r="X59" s="5">
        <f>AVERAGE(HEALTH!BH248:BJ248)</f>
        <v>50.798409990000003</v>
      </c>
    </row>
    <row r="60" spans="1:24">
      <c r="B60">
        <f t="shared" ref="B60:B73" si="14">B59+1</f>
        <v>2003</v>
      </c>
      <c r="C60" s="5">
        <v>44.11665974666667</v>
      </c>
      <c r="D60" s="5">
        <v>43.766198096666663</v>
      </c>
      <c r="E60" s="5">
        <v>56.278497306666672</v>
      </c>
    </row>
    <row r="61" spans="1:24">
      <c r="B61">
        <f t="shared" si="14"/>
        <v>2004</v>
      </c>
      <c r="C61" s="5">
        <v>44.120055096666668</v>
      </c>
      <c r="D61" s="5">
        <v>45.344253946666669</v>
      </c>
      <c r="E61" s="5">
        <v>57.689462033333335</v>
      </c>
    </row>
    <row r="62" spans="1:24">
      <c r="B62">
        <f t="shared" si="14"/>
        <v>2005</v>
      </c>
      <c r="C62" s="5">
        <v>44.189845433333339</v>
      </c>
      <c r="D62" s="5">
        <v>44.301368496666669</v>
      </c>
      <c r="E62" s="5">
        <v>58.772358450000006</v>
      </c>
    </row>
    <row r="63" spans="1:24">
      <c r="B63">
        <f t="shared" si="14"/>
        <v>2006</v>
      </c>
      <c r="C63" s="5">
        <v>44.562625279999999</v>
      </c>
      <c r="D63" s="5">
        <v>43.445839940000006</v>
      </c>
      <c r="E63" s="5">
        <v>59.594077763333331</v>
      </c>
    </row>
    <row r="64" spans="1:24">
      <c r="B64">
        <f t="shared" si="14"/>
        <v>2007</v>
      </c>
      <c r="C64" s="5">
        <v>44.836292043333337</v>
      </c>
      <c r="D64" s="5">
        <v>41.679562236666662</v>
      </c>
      <c r="E64" s="5">
        <v>60.692303760000009</v>
      </c>
    </row>
    <row r="65" spans="1:5">
      <c r="B65">
        <f t="shared" si="14"/>
        <v>2008</v>
      </c>
      <c r="C65" s="5">
        <v>45.377065256666661</v>
      </c>
      <c r="D65" s="5">
        <v>42.455348776666668</v>
      </c>
      <c r="E65" s="5">
        <v>60.090232523333334</v>
      </c>
    </row>
    <row r="66" spans="1:5">
      <c r="B66">
        <f t="shared" si="14"/>
        <v>2009</v>
      </c>
      <c r="C66" s="5">
        <v>46.068619849999997</v>
      </c>
      <c r="D66" s="5">
        <v>43.326606509999998</v>
      </c>
      <c r="E66" s="5">
        <v>58.178449976666663</v>
      </c>
    </row>
    <row r="67" spans="1:5">
      <c r="B67">
        <f t="shared" si="14"/>
        <v>2010</v>
      </c>
      <c r="C67" s="5">
        <v>46.87080559333333</v>
      </c>
      <c r="D67" s="5">
        <v>44.683377629999995</v>
      </c>
      <c r="E67" s="5">
        <v>56.43943603666667</v>
      </c>
    </row>
    <row r="68" spans="1:5">
      <c r="B68">
        <f t="shared" si="14"/>
        <v>2011</v>
      </c>
      <c r="C68" s="5">
        <v>47.321302926666668</v>
      </c>
      <c r="D68" s="5">
        <v>45.125164883333333</v>
      </c>
      <c r="E68" s="5">
        <v>55.021983970000008</v>
      </c>
    </row>
    <row r="69" spans="1:5">
      <c r="B69">
        <f t="shared" si="14"/>
        <v>2012</v>
      </c>
      <c r="C69" s="5">
        <v>47.358947960000002</v>
      </c>
      <c r="D69" s="5">
        <v>45.094532266666668</v>
      </c>
      <c r="E69" s="5">
        <v>55.08665955</v>
      </c>
    </row>
    <row r="70" spans="1:5">
      <c r="B70">
        <f t="shared" si="14"/>
        <v>2013</v>
      </c>
      <c r="C70" s="5">
        <v>47.401837896666656</v>
      </c>
      <c r="D70" s="5">
        <v>44.868042190000004</v>
      </c>
      <c r="E70" s="5">
        <v>54.257431196666666</v>
      </c>
    </row>
    <row r="71" spans="1:5">
      <c r="B71">
        <f t="shared" si="14"/>
        <v>2014</v>
      </c>
      <c r="C71" s="5">
        <v>47.72233602</v>
      </c>
      <c r="D71" s="5">
        <v>45.159104810000002</v>
      </c>
      <c r="E71" s="5">
        <v>53.389269473333336</v>
      </c>
    </row>
    <row r="72" spans="1:5">
      <c r="B72">
        <f t="shared" si="14"/>
        <v>2015</v>
      </c>
      <c r="C72" s="5">
        <v>47.95364258</v>
      </c>
      <c r="D72" s="5">
        <v>45.57792018</v>
      </c>
      <c r="E72" s="5">
        <v>52.469905045000004</v>
      </c>
    </row>
    <row r="73" spans="1:5">
      <c r="B73">
        <f t="shared" si="14"/>
        <v>2016</v>
      </c>
      <c r="C73" s="5">
        <v>48.297277600000001</v>
      </c>
      <c r="D73" s="5">
        <v>46.039126500000002</v>
      </c>
      <c r="E73" s="5">
        <v>50.798409990000003</v>
      </c>
    </row>
    <row r="74" spans="1:5">
      <c r="A74" s="2"/>
    </row>
  </sheetData>
  <sortState ref="M5:N270">
    <sortCondition ref="N5:N27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5"/>
  <sheetViews>
    <sheetView workbookViewId="0">
      <pane xSplit="6" ySplit="1" topLeftCell="BG2" activePane="bottomRight" state="frozen"/>
      <selection pane="topRight" activeCell="G1" sqref="G1"/>
      <selection pane="bottomLeft" activeCell="A2" sqref="A2"/>
      <selection pane="bottomRight" activeCell="BP3" sqref="BP3"/>
    </sheetView>
  </sheetViews>
  <sheetFormatPr baseColWidth="10" defaultColWidth="8.83203125" defaultRowHeight="14" x14ac:dyDescent="0"/>
  <cols>
    <col min="1" max="1" width="27.83203125" customWidth="1"/>
    <col min="2" max="2" width="8.1640625" customWidth="1"/>
    <col min="3" max="3" width="4.83203125" customWidth="1"/>
    <col min="4" max="4" width="13.33203125" customWidth="1"/>
    <col min="5" max="5" width="24.1640625" customWidth="1"/>
    <col min="6" max="6" width="14.6640625" customWidth="1"/>
    <col min="7" max="63" width="11.5" customWidth="1"/>
  </cols>
  <sheetData>
    <row r="1" spans="1:68">
      <c r="A1" t="s">
        <v>532</v>
      </c>
      <c r="B1" t="s">
        <v>592</v>
      </c>
      <c r="C1" t="s">
        <v>553</v>
      </c>
      <c r="D1" t="s">
        <v>531</v>
      </c>
      <c r="E1" t="s">
        <v>530</v>
      </c>
      <c r="F1" t="s">
        <v>529</v>
      </c>
      <c r="G1" s="8">
        <v>1960</v>
      </c>
      <c r="H1" s="8">
        <v>1961</v>
      </c>
      <c r="I1" s="8">
        <v>1962</v>
      </c>
      <c r="J1" s="8">
        <v>1963</v>
      </c>
      <c r="K1" s="8">
        <v>1964</v>
      </c>
      <c r="L1" s="8">
        <v>1965</v>
      </c>
      <c r="M1" s="8">
        <v>1966</v>
      </c>
      <c r="N1" s="8">
        <v>1967</v>
      </c>
      <c r="O1" s="8">
        <v>1968</v>
      </c>
      <c r="P1" s="8">
        <v>1969</v>
      </c>
      <c r="Q1" s="8">
        <v>1970</v>
      </c>
      <c r="R1" s="8">
        <v>1971</v>
      </c>
      <c r="S1" s="8">
        <v>1972</v>
      </c>
      <c r="T1" s="8">
        <v>1973</v>
      </c>
      <c r="U1" s="8">
        <v>1974</v>
      </c>
      <c r="V1" s="8">
        <v>1975</v>
      </c>
      <c r="W1" s="8">
        <v>1976</v>
      </c>
      <c r="X1" s="8">
        <v>1977</v>
      </c>
      <c r="Y1" s="8">
        <v>1978</v>
      </c>
      <c r="Z1" s="8">
        <v>1979</v>
      </c>
      <c r="AA1" s="8">
        <v>1980</v>
      </c>
      <c r="AB1" s="8">
        <v>1981</v>
      </c>
      <c r="AC1" s="8">
        <v>1982</v>
      </c>
      <c r="AD1" s="8">
        <v>1983</v>
      </c>
      <c r="AE1" s="8">
        <v>1984</v>
      </c>
      <c r="AF1" s="8">
        <v>1985</v>
      </c>
      <c r="AG1" s="8">
        <v>1986</v>
      </c>
      <c r="AH1" s="8">
        <v>1987</v>
      </c>
      <c r="AI1" s="8">
        <v>1988</v>
      </c>
      <c r="AJ1" s="8">
        <v>1989</v>
      </c>
      <c r="AK1" s="8">
        <v>1990</v>
      </c>
      <c r="AL1" s="8">
        <v>1991</v>
      </c>
      <c r="AM1" s="8">
        <v>1992</v>
      </c>
      <c r="AN1" s="8">
        <v>1993</v>
      </c>
      <c r="AO1" s="8">
        <v>1994</v>
      </c>
      <c r="AP1" s="8">
        <v>1995</v>
      </c>
      <c r="AQ1" s="8">
        <v>1996</v>
      </c>
      <c r="AR1" s="8">
        <v>1997</v>
      </c>
      <c r="AS1" s="8">
        <v>1998</v>
      </c>
      <c r="AT1" s="8">
        <v>1999</v>
      </c>
      <c r="AU1" s="8">
        <v>2000</v>
      </c>
      <c r="AV1" s="8">
        <v>2001</v>
      </c>
      <c r="AW1" s="8">
        <v>2002</v>
      </c>
      <c r="AX1" s="8">
        <v>2003</v>
      </c>
      <c r="AY1" s="8">
        <v>2004</v>
      </c>
      <c r="AZ1" s="8">
        <v>2005</v>
      </c>
      <c r="BA1" s="8">
        <v>2006</v>
      </c>
      <c r="BB1" s="8">
        <v>2007</v>
      </c>
      <c r="BC1" s="8">
        <v>2008</v>
      </c>
      <c r="BD1" s="8">
        <v>2009</v>
      </c>
      <c r="BE1" s="8">
        <v>2010</v>
      </c>
      <c r="BF1" s="8">
        <v>2011</v>
      </c>
      <c r="BG1" s="8">
        <v>2012</v>
      </c>
      <c r="BH1" s="8">
        <v>2013</v>
      </c>
      <c r="BI1" s="8">
        <v>2014</v>
      </c>
      <c r="BJ1" s="8">
        <v>2015</v>
      </c>
      <c r="BK1" s="8">
        <v>2016</v>
      </c>
    </row>
    <row r="2" spans="1:68">
      <c r="A2" t="s">
        <v>528</v>
      </c>
      <c r="B2">
        <v>1</v>
      </c>
      <c r="C2" t="s">
        <v>539</v>
      </c>
      <c r="D2" t="s">
        <v>527</v>
      </c>
      <c r="E2" t="s">
        <v>545</v>
      </c>
      <c r="F2" t="s">
        <v>546</v>
      </c>
      <c r="H2" t="str">
        <f>IF(OR(GDP.PCAP!G2="",GDP.PCAP!H2=""),"",GDP.PCAP!H2/GDP.PCAP!G2-1)</f>
        <v/>
      </c>
      <c r="I2" t="str">
        <f>IF(OR(GDP.PCAP!H2="",GDP.PCAP!I2=""),"",GDP.PCAP!I2/GDP.PCAP!H2-1)</f>
        <v/>
      </c>
      <c r="J2" t="str">
        <f>IF(OR(GDP.PCAP!I2="",GDP.PCAP!J2=""),"",GDP.PCAP!J2/GDP.PCAP!I2-1)</f>
        <v/>
      </c>
      <c r="K2" t="str">
        <f>IF(OR(GDP.PCAP!J2="",GDP.PCAP!K2=""),"",GDP.PCAP!K2/GDP.PCAP!J2-1)</f>
        <v/>
      </c>
      <c r="L2" t="str">
        <f>IF(OR(GDP.PCAP!K2="",GDP.PCAP!L2=""),"",GDP.PCAP!L2/GDP.PCAP!K2-1)</f>
        <v/>
      </c>
      <c r="M2" t="str">
        <f>IF(OR(GDP.PCAP!L2="",GDP.PCAP!M2=""),"",GDP.PCAP!M2/GDP.PCAP!L2-1)</f>
        <v/>
      </c>
      <c r="N2" t="str">
        <f>IF(OR(GDP.PCAP!M2="",GDP.PCAP!N2=""),"",GDP.PCAP!N2/GDP.PCAP!M2-1)</f>
        <v/>
      </c>
      <c r="O2" t="str">
        <f>IF(OR(GDP.PCAP!N2="",GDP.PCAP!O2=""),"",GDP.PCAP!O2/GDP.PCAP!N2-1)</f>
        <v/>
      </c>
      <c r="P2" t="str">
        <f>IF(OR(GDP.PCAP!O2="",GDP.PCAP!P2=""),"",GDP.PCAP!P2/GDP.PCAP!O2-1)</f>
        <v/>
      </c>
      <c r="Q2" t="str">
        <f>IF(OR(GDP.PCAP!P2="",GDP.PCAP!Q2=""),"",GDP.PCAP!Q2/GDP.PCAP!P2-1)</f>
        <v/>
      </c>
      <c r="R2" t="str">
        <f>IF(OR(GDP.PCAP!Q2="",GDP.PCAP!R2=""),"",GDP.PCAP!R2/GDP.PCAP!Q2-1)</f>
        <v/>
      </c>
      <c r="S2" t="str">
        <f>IF(OR(GDP.PCAP!R2="",GDP.PCAP!S2=""),"",GDP.PCAP!S2/GDP.PCAP!R2-1)</f>
        <v/>
      </c>
      <c r="T2" t="str">
        <f>IF(OR(GDP.PCAP!S2="",GDP.PCAP!T2=""),"",GDP.PCAP!T2/GDP.PCAP!S2-1)</f>
        <v/>
      </c>
      <c r="U2" t="str">
        <f>IF(OR(GDP.PCAP!T2="",GDP.PCAP!U2=""),"",GDP.PCAP!U2/GDP.PCAP!T2-1)</f>
        <v/>
      </c>
      <c r="V2" t="str">
        <f>IF(OR(GDP.PCAP!U2="",GDP.PCAP!V2=""),"",GDP.PCAP!V2/GDP.PCAP!U2-1)</f>
        <v/>
      </c>
      <c r="W2" t="str">
        <f>IF(OR(GDP.PCAP!V2="",GDP.PCAP!W2=""),"",GDP.PCAP!W2/GDP.PCAP!V2-1)</f>
        <v/>
      </c>
      <c r="X2" t="str">
        <f>IF(OR(GDP.PCAP!W2="",GDP.PCAP!X2=""),"",GDP.PCAP!X2/GDP.PCAP!W2-1)</f>
        <v/>
      </c>
      <c r="Y2" t="str">
        <f>IF(OR(GDP.PCAP!X2="",GDP.PCAP!Y2=""),"",GDP.PCAP!Y2/GDP.PCAP!X2-1)</f>
        <v/>
      </c>
      <c r="Z2" t="str">
        <f>IF(OR(GDP.PCAP!Y2="",GDP.PCAP!Z2=""),"",GDP.PCAP!Z2/GDP.PCAP!Y2-1)</f>
        <v/>
      </c>
      <c r="AA2" t="str">
        <f>IF(OR(GDP.PCAP!Z2="",GDP.PCAP!AA2=""),"",GDP.PCAP!AA2/GDP.PCAP!Z2-1)</f>
        <v/>
      </c>
      <c r="AB2" t="str">
        <f>IF(OR(GDP.PCAP!AA2="",GDP.PCAP!AB2=""),"",GDP.PCAP!AB2/GDP.PCAP!AA2-1)</f>
        <v/>
      </c>
      <c r="AC2" t="str">
        <f>IF(OR(GDP.PCAP!AB2="",GDP.PCAP!AC2=""),"",GDP.PCAP!AC2/GDP.PCAP!AB2-1)</f>
        <v/>
      </c>
      <c r="AD2" t="str">
        <f>IF(OR(GDP.PCAP!AC2="",GDP.PCAP!AD2=""),"",GDP.PCAP!AD2/GDP.PCAP!AC2-1)</f>
        <v/>
      </c>
      <c r="AE2" t="str">
        <f>IF(OR(GDP.PCAP!AD2="",GDP.PCAP!AE2=""),"",GDP.PCAP!AE2/GDP.PCAP!AD2-1)</f>
        <v/>
      </c>
      <c r="AF2" t="str">
        <f>IF(OR(GDP.PCAP!AE2="",GDP.PCAP!AF2=""),"",GDP.PCAP!AF2/GDP.PCAP!AE2-1)</f>
        <v/>
      </c>
      <c r="AG2" t="str">
        <f>IF(OR(GDP.PCAP!AF2="",GDP.PCAP!AG2=""),"",GDP.PCAP!AG2/GDP.PCAP!AF2-1)</f>
        <v/>
      </c>
      <c r="AH2" t="str">
        <f>IF(OR(GDP.PCAP!AG2="",GDP.PCAP!AH2=""),"",GDP.PCAP!AH2/GDP.PCAP!AG2-1)</f>
        <v/>
      </c>
      <c r="AI2" t="str">
        <f>IF(OR(GDP.PCAP!AH2="",GDP.PCAP!AI2=""),"",GDP.PCAP!AI2/GDP.PCAP!AH2-1)</f>
        <v/>
      </c>
      <c r="AJ2" t="str">
        <f>IF(OR(GDP.PCAP!AI2="",GDP.PCAP!AJ2=""),"",GDP.PCAP!AJ2/GDP.PCAP!AI2-1)</f>
        <v/>
      </c>
      <c r="AK2" t="str">
        <f>IF(OR(GDP.PCAP!AJ2="",GDP.PCAP!AK2=""),"",GDP.PCAP!AK2/GDP.PCAP!AJ2-1)</f>
        <v/>
      </c>
      <c r="AL2" t="str">
        <f>IF(OR(GDP.PCAP!AK2="",GDP.PCAP!AL2=""),"",GDP.PCAP!AL2/GDP.PCAP!AK2-1)</f>
        <v/>
      </c>
      <c r="AM2" t="str">
        <f>IF(OR(GDP.PCAP!AL2="",GDP.PCAP!AM2=""),"",GDP.PCAP!AM2/GDP.PCAP!AL2-1)</f>
        <v/>
      </c>
      <c r="AN2" t="str">
        <f>IF(OR(GDP.PCAP!AM2="",GDP.PCAP!AN2=""),"",GDP.PCAP!AN2/GDP.PCAP!AM2-1)</f>
        <v/>
      </c>
      <c r="AO2" t="str">
        <f>IF(OR(GDP.PCAP!AN2="",GDP.PCAP!AO2=""),"",GDP.PCAP!AO2/GDP.PCAP!AN2-1)</f>
        <v/>
      </c>
      <c r="AP2">
        <f>IF(OR(GDP.PCAP!AO2="",GDP.PCAP!AP2=""),"",GDP.PCAP!AP2/GDP.PCAP!AO2-1)</f>
        <v>-5.1935001337820141E-2</v>
      </c>
      <c r="AQ2">
        <f>IF(OR(GDP.PCAP!AP2="",GDP.PCAP!AQ2=""),"",GDP.PCAP!AQ2/GDP.PCAP!AP2-1)</f>
        <v>8.7219754653131698E-3</v>
      </c>
      <c r="AR2">
        <f>IF(OR(GDP.PCAP!AQ2="",GDP.PCAP!AR2=""),"",GDP.PCAP!AR2/GDP.PCAP!AQ2-1)</f>
        <v>8.0877991634479285E-2</v>
      </c>
      <c r="AS2">
        <f>IF(OR(GDP.PCAP!AR2="",GDP.PCAP!AS2=""),"",GDP.PCAP!AS2/GDP.PCAP!AR2-1)</f>
        <v>6.4417154944525601E-2</v>
      </c>
      <c r="AT2">
        <f>IF(OR(GDP.PCAP!AS2="",GDP.PCAP!AT2=""),"",GDP.PCAP!AT2/GDP.PCAP!AS2-1)</f>
        <v>1.4404206699731636E-2</v>
      </c>
      <c r="AU2">
        <f>IF(OR(GDP.PCAP!AT2="",GDP.PCAP!AU2=""),"",GDP.PCAP!AU2/GDP.PCAP!AT2-1)</f>
        <v>6.5327751056490468E-2</v>
      </c>
      <c r="AV2">
        <f>IF(OR(GDP.PCAP!AU2="",GDP.PCAP!AV2=""),"",GDP.PCAP!AV2/GDP.PCAP!AU2-1)</f>
        <v>2.4225674257172258E-3</v>
      </c>
      <c r="AW2">
        <f>IF(OR(GDP.PCAP!AV2="",GDP.PCAP!AW2=""),"",GDP.PCAP!AW2/GDP.PCAP!AV2-1)</f>
        <v>-1.1434384615017001E-2</v>
      </c>
      <c r="AX2">
        <f>IF(OR(GDP.PCAP!AW2="",GDP.PCAP!AX2=""),"",GDP.PCAP!AX2/GDP.PCAP!AW2-1)</f>
        <v>1.9585245083155067E-2</v>
      </c>
      <c r="AY2">
        <f>IF(OR(GDP.PCAP!AX2="",GDP.PCAP!AY2=""),"",GDP.PCAP!AY2/GDP.PCAP!AX2-1)</f>
        <v>8.3194407227282108E-2</v>
      </c>
      <c r="AZ2">
        <f>IF(OR(GDP.PCAP!AY2="",GDP.PCAP!AZ2=""),"",GDP.PCAP!AZ2/GDP.PCAP!AY2-1)</f>
        <v>3.2568803841795502E-2</v>
      </c>
      <c r="BA2">
        <f>IF(OR(GDP.PCAP!AZ2="",GDP.PCAP!BA2=""),"",GDP.PCAP!BA2/GDP.PCAP!AZ2-1)</f>
        <v>3.0559044471982322E-2</v>
      </c>
      <c r="BB2">
        <f>IF(OR(GDP.PCAP!BA2="",GDP.PCAP!BB2=""),"",GDP.PCAP!BB2/GDP.PCAP!BA2-1)</f>
        <v>7.937065203033522E-2</v>
      </c>
      <c r="BC2">
        <f>IF(OR(GDP.PCAP!BB2="",GDP.PCAP!BC2=""),"",GDP.PCAP!BC2/GDP.PCAP!BB2-1)</f>
        <v>6.272411186748128E-2</v>
      </c>
      <c r="BD2">
        <f>IF(OR(GDP.PCAP!BC2="",GDP.PCAP!BD2=""),"",GDP.PCAP!BD2/GDP.PCAP!BC2-1)</f>
        <v>-0.10583639516489185</v>
      </c>
      <c r="BE2">
        <f>IF(OR(GDP.PCAP!BD2="",GDP.PCAP!BE2=""),"",GDP.PCAP!BE2/GDP.PCAP!BD2-1)</f>
        <v>-1.4594945114941194E-2</v>
      </c>
      <c r="BF2">
        <f>IF(OR(GDP.PCAP!BE2="",GDP.PCAP!BF2=""),"",GDP.PCAP!BF2/GDP.PCAP!BE2-1)</f>
        <v>4.3374362481952256E-2</v>
      </c>
      <c r="BG2" t="str">
        <f>IF(OR(GDP.PCAP!BF2="",GDP.PCAP!BG2=""),"",GDP.PCAP!BG2/GDP.PCAP!BF2-1)</f>
        <v/>
      </c>
      <c r="BH2" t="str">
        <f>IF(OR(GDP.PCAP!BG2="",GDP.PCAP!BH2=""),"",GDP.PCAP!BH2/GDP.PCAP!BG2-1)</f>
        <v/>
      </c>
      <c r="BI2" t="str">
        <f>IF(OR(GDP.PCAP!BH2="",GDP.PCAP!BI2=""),"",GDP.PCAP!BI2/GDP.PCAP!BH2-1)</f>
        <v/>
      </c>
      <c r="BJ2" t="str">
        <f>IF(OR(GDP.PCAP!BI2="",GDP.PCAP!BJ2=""),"",GDP.PCAP!BJ2/GDP.PCAP!BI2-1)</f>
        <v/>
      </c>
      <c r="BK2" t="str">
        <f>IF(OR(GDP.PCAP!BJ2="",GDP.PCAP!BK2=""),"",GDP.PCAP!BK2/GDP.PCAP!BJ2-1)</f>
        <v/>
      </c>
      <c r="BM2">
        <f>MAX(G2:BK2)</f>
        <v>8.3194407227282108E-2</v>
      </c>
      <c r="BN2">
        <f>INDEX($G$1:$BK$1,MATCH(BM2,G2:BK2,0))</f>
        <v>2004</v>
      </c>
      <c r="BO2">
        <f>MIN(G2:BK2)</f>
        <v>-0.10583639516489185</v>
      </c>
      <c r="BP2">
        <f>INDEX($G$1:$BK$1,MATCH(BO2,G2:BK2,0))</f>
        <v>2009</v>
      </c>
    </row>
    <row r="3" spans="1:68">
      <c r="A3" t="s">
        <v>526</v>
      </c>
      <c r="B3">
        <f>B2+1</f>
        <v>2</v>
      </c>
      <c r="C3" t="s">
        <v>539</v>
      </c>
      <c r="D3" t="s">
        <v>525</v>
      </c>
      <c r="E3" t="s">
        <v>545</v>
      </c>
      <c r="F3" t="s">
        <v>546</v>
      </c>
      <c r="H3">
        <f>IF(OR(GDP.PCAP!G3="",GDP.PCAP!H3=""),"",GDP.PCAP!H3/GDP.PCAP!G3-1)</f>
        <v>1.6866980583285507E-3</v>
      </c>
      <c r="I3">
        <f>IF(OR(GDP.PCAP!H3="",GDP.PCAP!I3=""),"",GDP.PCAP!I3/GDP.PCAP!H3-1)</f>
        <v>-2.3134965118567274E-2</v>
      </c>
      <c r="J3">
        <f>IF(OR(GDP.PCAP!I3="",GDP.PCAP!J3=""),"",GDP.PCAP!J3/GDP.PCAP!I3-1)</f>
        <v>0.34687788228863625</v>
      </c>
      <c r="K3">
        <f>IF(OR(GDP.PCAP!J3="",GDP.PCAP!K3=""),"",GDP.PCAP!K3/GDP.PCAP!J3-1)</f>
        <v>4.3482684644944092E-2</v>
      </c>
      <c r="L3">
        <f>IF(OR(GDP.PCAP!K3="",GDP.PCAP!L3=""),"",GDP.PCAP!L3/GDP.PCAP!K3-1)</f>
        <v>0.23211760883533139</v>
      </c>
      <c r="M3">
        <f>IF(OR(GDP.PCAP!L3="",GDP.PCAP!M3=""),"",GDP.PCAP!M3/GDP.PCAP!L3-1)</f>
        <v>0.36142482271305276</v>
      </c>
      <c r="N3">
        <f>IF(OR(GDP.PCAP!M3="",GDP.PCAP!N3=""),"",GDP.PCAP!N3/GDP.PCAP!M3-1)</f>
        <v>0.16985312962527832</v>
      </c>
      <c r="O3">
        <f>IF(OR(GDP.PCAP!N3="",GDP.PCAP!O3=""),"",GDP.PCAP!O3/GDP.PCAP!N3-1)</f>
        <v>-0.19721641330246309</v>
      </c>
      <c r="P3">
        <f>IF(OR(GDP.PCAP!O3="",GDP.PCAP!P3=""),"",GDP.PCAP!P3/GDP.PCAP!O3-1)</f>
        <v>2.253842219372526E-3</v>
      </c>
      <c r="Q3">
        <f>IF(OR(GDP.PCAP!P3="",GDP.PCAP!Q3=""),"",GDP.PCAP!Q3/GDP.PCAP!P3-1)</f>
        <v>0.21101069922416449</v>
      </c>
      <c r="R3">
        <f>IF(OR(GDP.PCAP!Q3="",GDP.PCAP!R3=""),"",GDP.PCAP!R3/GDP.PCAP!Q3-1)</f>
        <v>2.0265063937710215E-2</v>
      </c>
      <c r="S3">
        <f>IF(OR(GDP.PCAP!R3="",GDP.PCAP!S3=""),"",GDP.PCAP!S3/GDP.PCAP!R3-1)</f>
        <v>-0.15124644450627234</v>
      </c>
      <c r="T3">
        <f>IF(OR(GDP.PCAP!S3="",GDP.PCAP!T3=""),"",GDP.PCAP!T3/GDP.PCAP!S3-1)</f>
        <v>5.8723772222048609E-2</v>
      </c>
      <c r="U3">
        <f>IF(OR(GDP.PCAP!T3="",GDP.PCAP!U3=""),"",GDP.PCAP!U3/GDP.PCAP!T3-1)</f>
        <v>0.21394525818381216</v>
      </c>
      <c r="V3">
        <f>IF(OR(GDP.PCAP!U3="",GDP.PCAP!V3=""),"",GDP.PCAP!V3/GDP.PCAP!U3-1)</f>
        <v>7.4502194094594021E-2</v>
      </c>
      <c r="W3">
        <f>IF(OR(GDP.PCAP!V3="",GDP.PCAP!W3=""),"",GDP.PCAP!W3/GDP.PCAP!V3-1)</f>
        <v>5.8787249405612974E-2</v>
      </c>
      <c r="X3">
        <f>IF(OR(GDP.PCAP!W3="",GDP.PCAP!X3=""),"",GDP.PCAP!X3/GDP.PCAP!W3-1)</f>
        <v>0.13555589528911849</v>
      </c>
      <c r="Y3">
        <f>IF(OR(GDP.PCAP!X3="",GDP.PCAP!Y3=""),"",GDP.PCAP!Y3/GDP.PCAP!X3-1)</f>
        <v>0.10301545138368495</v>
      </c>
      <c r="Z3">
        <f>IF(OR(GDP.PCAP!Y3="",GDP.PCAP!Z3=""),"",GDP.PCAP!Z3/GDP.PCAP!Y3-1)</f>
        <v>0.11478059853872669</v>
      </c>
      <c r="AA3">
        <f>IF(OR(GDP.PCAP!Z3="",GDP.PCAP!AA3=""),"",GDP.PCAP!AA3/GDP.PCAP!Z3-1)</f>
        <v>-1.0866768276555749E-2</v>
      </c>
      <c r="AB3">
        <f>IF(OR(GDP.PCAP!AA3="",GDP.PCAP!AB3=""),"",GDP.PCAP!AB3/GDP.PCAP!AA3-1)</f>
        <v>-3.0514372417337343E-2</v>
      </c>
      <c r="AC3" t="str">
        <f>IF(OR(GDP.PCAP!AB3="",GDP.PCAP!AC3=""),"",GDP.PCAP!AC3/GDP.PCAP!AB3-1)</f>
        <v/>
      </c>
      <c r="AD3" t="str">
        <f>IF(OR(GDP.PCAP!AC3="",GDP.PCAP!AD3=""),"",GDP.PCAP!AD3/GDP.PCAP!AC3-1)</f>
        <v/>
      </c>
      <c r="AE3" t="str">
        <f>IF(OR(GDP.PCAP!AD3="",GDP.PCAP!AE3=""),"",GDP.PCAP!AE3/GDP.PCAP!AD3-1)</f>
        <v/>
      </c>
      <c r="AF3" t="str">
        <f>IF(OR(GDP.PCAP!AE3="",GDP.PCAP!AF3=""),"",GDP.PCAP!AF3/GDP.PCAP!AE3-1)</f>
        <v/>
      </c>
      <c r="AG3" t="str">
        <f>IF(OR(GDP.PCAP!AF3="",GDP.PCAP!AG3=""),"",GDP.PCAP!AG3/GDP.PCAP!AF3-1)</f>
        <v/>
      </c>
      <c r="AH3" t="str">
        <f>IF(OR(GDP.PCAP!AG3="",GDP.PCAP!AH3=""),"",GDP.PCAP!AH3/GDP.PCAP!AG3-1)</f>
        <v/>
      </c>
      <c r="AI3" t="str">
        <f>IF(OR(GDP.PCAP!AH3="",GDP.PCAP!AI3=""),"",GDP.PCAP!AI3/GDP.PCAP!AH3-1)</f>
        <v/>
      </c>
      <c r="AJ3" t="str">
        <f>IF(OR(GDP.PCAP!AI3="",GDP.PCAP!AJ3=""),"",GDP.PCAP!AJ3/GDP.PCAP!AI3-1)</f>
        <v/>
      </c>
      <c r="AK3" t="str">
        <f>IF(OR(GDP.PCAP!AJ3="",GDP.PCAP!AK3=""),"",GDP.PCAP!AK3/GDP.PCAP!AJ3-1)</f>
        <v/>
      </c>
      <c r="AL3" t="str">
        <f>IF(OR(GDP.PCAP!AK3="",GDP.PCAP!AL3=""),"",GDP.PCAP!AL3/GDP.PCAP!AK3-1)</f>
        <v/>
      </c>
      <c r="AM3" t="str">
        <f>IF(OR(GDP.PCAP!AL3="",GDP.PCAP!AM3=""),"",GDP.PCAP!AM3/GDP.PCAP!AL3-1)</f>
        <v/>
      </c>
      <c r="AN3" t="str">
        <f>IF(OR(GDP.PCAP!AM3="",GDP.PCAP!AN3=""),"",GDP.PCAP!AN3/GDP.PCAP!AM3-1)</f>
        <v/>
      </c>
      <c r="AO3" t="str">
        <f>IF(OR(GDP.PCAP!AN3="",GDP.PCAP!AO3=""),"",GDP.PCAP!AO3/GDP.PCAP!AN3-1)</f>
        <v/>
      </c>
      <c r="AP3" t="str">
        <f>IF(OR(GDP.PCAP!AO3="",GDP.PCAP!AP3=""),"",GDP.PCAP!AP3/GDP.PCAP!AO3-1)</f>
        <v/>
      </c>
      <c r="AQ3" t="str">
        <f>IF(OR(GDP.PCAP!AP3="",GDP.PCAP!AQ3=""),"",GDP.PCAP!AQ3/GDP.PCAP!AP3-1)</f>
        <v/>
      </c>
      <c r="AR3" t="str">
        <f>IF(OR(GDP.PCAP!AQ3="",GDP.PCAP!AR3=""),"",GDP.PCAP!AR3/GDP.PCAP!AQ3-1)</f>
        <v/>
      </c>
      <c r="AS3" t="str">
        <f>IF(OR(GDP.PCAP!AR3="",GDP.PCAP!AS3=""),"",GDP.PCAP!AS3/GDP.PCAP!AR3-1)</f>
        <v/>
      </c>
      <c r="AT3" t="str">
        <f>IF(OR(GDP.PCAP!AS3="",GDP.PCAP!AT3=""),"",GDP.PCAP!AT3/GDP.PCAP!AS3-1)</f>
        <v/>
      </c>
      <c r="AU3" t="str">
        <f>IF(OR(GDP.PCAP!AT3="",GDP.PCAP!AU3=""),"",GDP.PCAP!AU3/GDP.PCAP!AT3-1)</f>
        <v/>
      </c>
      <c r="AV3" t="str">
        <f>IF(OR(GDP.PCAP!AU3="",GDP.PCAP!AV3=""),"",GDP.PCAP!AV3/GDP.PCAP!AU3-1)</f>
        <v/>
      </c>
      <c r="AW3">
        <f>IF(OR(GDP.PCAP!AV3="",GDP.PCAP!AW3=""),"",GDP.PCAP!AW3/GDP.PCAP!AV3-1)</f>
        <v>0.59991133341320824</v>
      </c>
      <c r="AX3">
        <f>IF(OR(GDP.PCAP!AW3="",GDP.PCAP!AX3=""),"",GDP.PCAP!AX3/GDP.PCAP!AW3-1)</f>
        <v>5.7938423143216289E-2</v>
      </c>
      <c r="AY3">
        <f>IF(OR(GDP.PCAP!AX3="",GDP.PCAP!AY3=""),"",GDP.PCAP!AY3/GDP.PCAP!AX3-1)</f>
        <v>0.10271704742707244</v>
      </c>
      <c r="AZ3">
        <f>IF(OR(GDP.PCAP!AY3="",GDP.PCAP!AZ3=""),"",GDP.PCAP!AZ3/GDP.PCAP!AY3-1)</f>
        <v>0.14215836823149908</v>
      </c>
      <c r="BA3">
        <f>IF(OR(GDP.PCAP!AZ3="",GDP.PCAP!BA3=""),"",GDP.PCAP!BA3/GDP.PCAP!AZ3-1)</f>
        <v>8.8971112173942268E-2</v>
      </c>
      <c r="BB3">
        <f>IF(OR(GDP.PCAP!BA3="",GDP.PCAP!BB3=""),"",GDP.PCAP!BB3/GDP.PCAP!BA3-1)</f>
        <v>0.35688149699454885</v>
      </c>
      <c r="BC3">
        <f>IF(OR(GDP.PCAP!BB3="",GDP.PCAP!BC3=""),"",GDP.PCAP!BC3/GDP.PCAP!BB3-1)</f>
        <v>9.5321230898390841E-3</v>
      </c>
      <c r="BD3">
        <f>IF(OR(GDP.PCAP!BC3="",GDP.PCAP!BD3=""),"",GDP.PCAP!BD3/GDP.PCAP!BC3-1)</f>
        <v>0.19426817217200587</v>
      </c>
      <c r="BE3">
        <f>IF(OR(GDP.PCAP!BD3="",GDP.PCAP!BE3=""),"",GDP.PCAP!BE3/GDP.PCAP!BD3-1)</f>
        <v>0.2408804796112638</v>
      </c>
      <c r="BF3">
        <f>IF(OR(GDP.PCAP!BE3="",GDP.PCAP!BF3=""),"",GDP.PCAP!BF3/GDP.PCAP!BE3-1)</f>
        <v>9.0794699810045731E-2</v>
      </c>
      <c r="BG3">
        <f>IF(OR(GDP.PCAP!BF3="",GDP.PCAP!BG3=""),"",GDP.PCAP!BG3/GDP.PCAP!BF3-1)</f>
        <v>0.10848054936780205</v>
      </c>
      <c r="BH3">
        <f>IF(OR(GDP.PCAP!BG3="",GDP.PCAP!BH3=""),"",GDP.PCAP!BH3/GDP.PCAP!BG3-1)</f>
        <v>-5.570041271794135E-2</v>
      </c>
      <c r="BI3">
        <f>IF(OR(GDP.PCAP!BH3="",GDP.PCAP!BI3=""),"",GDP.PCAP!BI3/GDP.PCAP!BH3-1)</f>
        <v>-3.1144401878418493E-2</v>
      </c>
      <c r="BJ3">
        <f>IF(OR(GDP.PCAP!BI3="",GDP.PCAP!BJ3=""),"",GDP.PCAP!BJ3/GDP.PCAP!BI3-1)</f>
        <v>-4.5817905317927843E-2</v>
      </c>
      <c r="BK3">
        <f>IF(OR(GDP.PCAP!BJ3="",GDP.PCAP!BK3=""),"",GDP.PCAP!BK3/GDP.PCAP!BJ3-1)</f>
        <v>-3.809275531781442E-2</v>
      </c>
      <c r="BM3">
        <f t="shared" ref="BM3:BM66" si="0">MAX(G3:BK3)</f>
        <v>0.59991133341320824</v>
      </c>
      <c r="BN3">
        <f t="shared" ref="BN3:BN66" si="1">INDEX($G$1:$BK$1,MATCH(BM3,G3:BK3,0))</f>
        <v>2002</v>
      </c>
      <c r="BO3">
        <f t="shared" ref="BO3:BO66" si="2">MIN(G3:BK3)</f>
        <v>-0.19721641330246309</v>
      </c>
      <c r="BP3">
        <f t="shared" ref="BP3:BP66" si="3">INDEX($G$1:$BK$1,MATCH(BO3,G3:BK3,0))</f>
        <v>1968</v>
      </c>
    </row>
    <row r="4" spans="1:68">
      <c r="A4" t="s">
        <v>524</v>
      </c>
      <c r="B4">
        <f t="shared" ref="B4:B67" si="4">B3+1</f>
        <v>3</v>
      </c>
      <c r="C4" t="s">
        <v>539</v>
      </c>
      <c r="D4" t="s">
        <v>523</v>
      </c>
      <c r="E4" t="s">
        <v>545</v>
      </c>
      <c r="F4" t="s">
        <v>546</v>
      </c>
      <c r="H4" t="str">
        <f>IF(OR(GDP.PCAP!G4="",GDP.PCAP!H4=""),"",GDP.PCAP!H4/GDP.PCAP!G4-1)</f>
        <v/>
      </c>
      <c r="I4" t="str">
        <f>IF(OR(GDP.PCAP!H4="",GDP.PCAP!I4=""),"",GDP.PCAP!I4/GDP.PCAP!H4-1)</f>
        <v/>
      </c>
      <c r="J4" t="str">
        <f>IF(OR(GDP.PCAP!I4="",GDP.PCAP!J4=""),"",GDP.PCAP!J4/GDP.PCAP!I4-1)</f>
        <v/>
      </c>
      <c r="K4" t="str">
        <f>IF(OR(GDP.PCAP!J4="",GDP.PCAP!K4=""),"",GDP.PCAP!K4/GDP.PCAP!J4-1)</f>
        <v/>
      </c>
      <c r="L4" t="str">
        <f>IF(OR(GDP.PCAP!K4="",GDP.PCAP!L4=""),"",GDP.PCAP!L4/GDP.PCAP!K4-1)</f>
        <v/>
      </c>
      <c r="M4" t="str">
        <f>IF(OR(GDP.PCAP!L4="",GDP.PCAP!M4=""),"",GDP.PCAP!M4/GDP.PCAP!L4-1)</f>
        <v/>
      </c>
      <c r="N4" t="str">
        <f>IF(OR(GDP.PCAP!M4="",GDP.PCAP!N4=""),"",GDP.PCAP!N4/GDP.PCAP!M4-1)</f>
        <v/>
      </c>
      <c r="O4" t="str">
        <f>IF(OR(GDP.PCAP!N4="",GDP.PCAP!O4=""),"",GDP.PCAP!O4/GDP.PCAP!N4-1)</f>
        <v/>
      </c>
      <c r="P4" t="str">
        <f>IF(OR(GDP.PCAP!O4="",GDP.PCAP!P4=""),"",GDP.PCAP!P4/GDP.PCAP!O4-1)</f>
        <v/>
      </c>
      <c r="Q4" t="str">
        <f>IF(OR(GDP.PCAP!P4="",GDP.PCAP!Q4=""),"",GDP.PCAP!Q4/GDP.PCAP!P4-1)</f>
        <v/>
      </c>
      <c r="R4" t="str">
        <f>IF(OR(GDP.PCAP!Q4="",GDP.PCAP!R4=""),"",GDP.PCAP!R4/GDP.PCAP!Q4-1)</f>
        <v/>
      </c>
      <c r="S4" t="str">
        <f>IF(OR(GDP.PCAP!R4="",GDP.PCAP!S4=""),"",GDP.PCAP!S4/GDP.PCAP!R4-1)</f>
        <v/>
      </c>
      <c r="T4" t="str">
        <f>IF(OR(GDP.PCAP!S4="",GDP.PCAP!T4=""),"",GDP.PCAP!T4/GDP.PCAP!S4-1)</f>
        <v/>
      </c>
      <c r="U4" t="str">
        <f>IF(OR(GDP.PCAP!T4="",GDP.PCAP!U4=""),"",GDP.PCAP!U4/GDP.PCAP!T4-1)</f>
        <v/>
      </c>
      <c r="V4" t="str">
        <f>IF(OR(GDP.PCAP!U4="",GDP.PCAP!V4=""),"",GDP.PCAP!V4/GDP.PCAP!U4-1)</f>
        <v/>
      </c>
      <c r="W4" t="str">
        <f>IF(OR(GDP.PCAP!V4="",GDP.PCAP!W4=""),"",GDP.PCAP!W4/GDP.PCAP!V4-1)</f>
        <v/>
      </c>
      <c r="X4" t="str">
        <f>IF(OR(GDP.PCAP!W4="",GDP.PCAP!X4=""),"",GDP.PCAP!X4/GDP.PCAP!W4-1)</f>
        <v/>
      </c>
      <c r="Y4" t="str">
        <f>IF(OR(GDP.PCAP!X4="",GDP.PCAP!Y4=""),"",GDP.PCAP!Y4/GDP.PCAP!X4-1)</f>
        <v/>
      </c>
      <c r="Z4" t="str">
        <f>IF(OR(GDP.PCAP!Y4="",GDP.PCAP!Z4=""),"",GDP.PCAP!Z4/GDP.PCAP!Y4-1)</f>
        <v/>
      </c>
      <c r="AA4" t="str">
        <f>IF(OR(GDP.PCAP!Z4="",GDP.PCAP!AA4=""),"",GDP.PCAP!AA4/GDP.PCAP!Z4-1)</f>
        <v/>
      </c>
      <c r="AB4" t="str">
        <f>IF(OR(GDP.PCAP!AA4="",GDP.PCAP!AB4=""),"",GDP.PCAP!AB4/GDP.PCAP!AA4-1)</f>
        <v/>
      </c>
      <c r="AC4" t="str">
        <f>IF(OR(GDP.PCAP!AB4="",GDP.PCAP!AC4=""),"",GDP.PCAP!AC4/GDP.PCAP!AB4-1)</f>
        <v/>
      </c>
      <c r="AD4" t="str">
        <f>IF(OR(GDP.PCAP!AC4="",GDP.PCAP!AD4=""),"",GDP.PCAP!AD4/GDP.PCAP!AC4-1)</f>
        <v/>
      </c>
      <c r="AE4" t="str">
        <f>IF(OR(GDP.PCAP!AD4="",GDP.PCAP!AE4=""),"",GDP.PCAP!AE4/GDP.PCAP!AD4-1)</f>
        <v/>
      </c>
      <c r="AF4" t="str">
        <f>IF(OR(GDP.PCAP!AE4="",GDP.PCAP!AF4=""),"",GDP.PCAP!AF4/GDP.PCAP!AE4-1)</f>
        <v/>
      </c>
      <c r="AG4">
        <f>IF(OR(GDP.PCAP!AF4="",GDP.PCAP!AG4=""),"",GDP.PCAP!AG4/GDP.PCAP!AF4-1)</f>
        <v>-2.8568257757940141E-2</v>
      </c>
      <c r="AH4">
        <f>IF(OR(GDP.PCAP!AG4="",GDP.PCAP!AH4=""),"",GDP.PCAP!AH4/GDP.PCAP!AG4-1)</f>
        <v>-2.6495266470724199E-2</v>
      </c>
      <c r="AI4">
        <f>IF(OR(GDP.PCAP!AH4="",GDP.PCAP!AI4=""),"",GDP.PCAP!AI4/GDP.PCAP!AH4-1)</f>
        <v>-2.5681850079833479E-2</v>
      </c>
      <c r="AJ4">
        <f>IF(OR(GDP.PCAP!AI4="",GDP.PCAP!AJ4=""),"",GDP.PCAP!AJ4/GDP.PCAP!AI4-1)</f>
        <v>0.46026937652471145</v>
      </c>
      <c r="AK4">
        <f>IF(OR(GDP.PCAP!AJ4="",GDP.PCAP!AK4=""),"",GDP.PCAP!AK4/GDP.PCAP!AJ4-1)</f>
        <v>-2.8279642484402623E-2</v>
      </c>
      <c r="AL4">
        <f>IF(OR(GDP.PCAP!AK4="",GDP.PCAP!AL4=""),"",GDP.PCAP!AL4/GDP.PCAP!AK4-1)</f>
        <v>0.17185051607135171</v>
      </c>
      <c r="AM4">
        <f>IF(OR(GDP.PCAP!AL4="",GDP.PCAP!AM4=""),"",GDP.PCAP!AM4/GDP.PCAP!AL4-1)</f>
        <v>-0.5459518407682733</v>
      </c>
      <c r="AN4">
        <f>IF(OR(GDP.PCAP!AM4="",GDP.PCAP!AN4=""),"",GDP.PCAP!AN4/GDP.PCAP!AM4-1)</f>
        <v>-0.1016060092088803</v>
      </c>
      <c r="AO4">
        <f>IF(OR(GDP.PCAP!AN4="",GDP.PCAP!AO4=""),"",GDP.PCAP!AO4/GDP.PCAP!AN4-1)</f>
        <v>-0.2552317146145503</v>
      </c>
      <c r="AP4">
        <f>IF(OR(GDP.PCAP!AO4="",GDP.PCAP!AP4=""),"",GDP.PCAP!AP4/GDP.PCAP!AO4-1)</f>
        <v>0.20425595259967055</v>
      </c>
      <c r="AQ4">
        <f>IF(OR(GDP.PCAP!AP4="",GDP.PCAP!AQ4=""),"",GDP.PCAP!AQ4/GDP.PCAP!AP4-1)</f>
        <v>0.45143552171156975</v>
      </c>
      <c r="AR4">
        <f>IF(OR(GDP.PCAP!AQ4="",GDP.PCAP!AR4=""),"",GDP.PCAP!AR4/GDP.PCAP!AQ4-1)</f>
        <v>-1.1189580754459416E-2</v>
      </c>
      <c r="AS4">
        <f>IF(OR(GDP.PCAP!AR4="",GDP.PCAP!AS4=""),"",GDP.PCAP!AS4/GDP.PCAP!AR4-1)</f>
        <v>-0.17990592528115656</v>
      </c>
      <c r="AT4">
        <f>IF(OR(GDP.PCAP!AS4="",GDP.PCAP!AT4=""),"",GDP.PCAP!AT4/GDP.PCAP!AS4-1)</f>
        <v>-7.198694105475445E-2</v>
      </c>
      <c r="AU4">
        <f>IF(OR(GDP.PCAP!AT4="",GDP.PCAP!AU4=""),"",GDP.PCAP!AU4/GDP.PCAP!AT4-1)</f>
        <v>0.43945509562090379</v>
      </c>
      <c r="AV4">
        <f>IF(OR(GDP.PCAP!AU4="",GDP.PCAP!AV4=""),"",GDP.PCAP!AV4/GDP.PCAP!AU4-1)</f>
        <v>-5.2455176087839228E-2</v>
      </c>
      <c r="AW4">
        <f>IF(OR(GDP.PCAP!AV4="",GDP.PCAP!AW4=""),"",GDP.PCAP!AW4/GDP.PCAP!AV4-1)</f>
        <v>0.35162288794061602</v>
      </c>
      <c r="AX4">
        <f>IF(OR(GDP.PCAP!AW4="",GDP.PCAP!AX4=""),"",GDP.PCAP!AX4/GDP.PCAP!AW4-1)</f>
        <v>9.6018483199695082E-2</v>
      </c>
      <c r="AY4">
        <f>IF(OR(GDP.PCAP!AX4="",GDP.PCAP!AY4=""),"",GDP.PCAP!AY4/GDP.PCAP!AX4-1)</f>
        <v>0.3356371727378602</v>
      </c>
      <c r="AZ4">
        <f>IF(OR(GDP.PCAP!AY4="",GDP.PCAP!AZ4=""),"",GDP.PCAP!AZ4/GDP.PCAP!AY4-1)</f>
        <v>0.38700429938651704</v>
      </c>
      <c r="BA4">
        <f>IF(OR(GDP.PCAP!AZ4="",GDP.PCAP!BA4=""),"",GDP.PCAP!BA4/GDP.PCAP!AZ4-1)</f>
        <v>0.42827332246735472</v>
      </c>
      <c r="BB4">
        <f>IF(OR(GDP.PCAP!BA4="",GDP.PCAP!BB4=""),"",GDP.PCAP!BB4/GDP.PCAP!BA4-1)</f>
        <v>0.39585725247039782</v>
      </c>
      <c r="BC4">
        <f>IF(OR(GDP.PCAP!BB4="",GDP.PCAP!BC4=""),"",GDP.PCAP!BC4/GDP.PCAP!BB4-1)</f>
        <v>0.34379914162678005</v>
      </c>
      <c r="BD4">
        <f>IF(OR(GDP.PCAP!BC4="",GDP.PCAP!BD4=""),"",GDP.PCAP!BD4/GDP.PCAP!BC4-1)</f>
        <v>-0.13460602674101951</v>
      </c>
      <c r="BE4">
        <f>IF(OR(GDP.PCAP!BD4="",GDP.PCAP!BE4=""),"",GDP.PCAP!BE4/GDP.PCAP!BD4-1)</f>
        <v>5.4126950173010613E-2</v>
      </c>
      <c r="BF4">
        <f>IF(OR(GDP.PCAP!BE4="",GDP.PCAP!BF4=""),"",GDP.PCAP!BF4/GDP.PCAP!BE4-1)</f>
        <v>0.21817731327283552</v>
      </c>
      <c r="BG4">
        <f>IF(OR(GDP.PCAP!BF4="",GDP.PCAP!BG4=""),"",GDP.PCAP!BG4/GDP.PCAP!BF4-1)</f>
        <v>6.9606001800139428E-2</v>
      </c>
      <c r="BH4">
        <f>IF(OR(GDP.PCAP!BG4="",GDP.PCAP!BH4=""),"",GDP.PCAP!BH4/GDP.PCAP!BG4-1)</f>
        <v>4.4879442493753308E-2</v>
      </c>
      <c r="BI4">
        <f>IF(OR(GDP.PCAP!BH4="",GDP.PCAP!BI4=""),"",GDP.PCAP!BI4/GDP.PCAP!BH4-1)</f>
        <v>-1.9836099773067328E-2</v>
      </c>
      <c r="BJ4">
        <f>IF(OR(GDP.PCAP!BI4="",GDP.PCAP!BJ4=""),"",GDP.PCAP!BJ4/GDP.PCAP!BI4-1)</f>
        <v>-0.21521578320406332</v>
      </c>
      <c r="BK4">
        <f>IF(OR(GDP.PCAP!BJ4="",GDP.PCAP!BK4=""),"",GDP.PCAP!BK4/GDP.PCAP!BJ4-1)</f>
        <v>-0.15828414824550341</v>
      </c>
      <c r="BM4">
        <f t="shared" si="0"/>
        <v>0.46026937652471145</v>
      </c>
      <c r="BN4">
        <f t="shared" si="1"/>
        <v>1989</v>
      </c>
      <c r="BO4">
        <f t="shared" si="2"/>
        <v>-0.5459518407682733</v>
      </c>
      <c r="BP4">
        <f t="shared" si="3"/>
        <v>1992</v>
      </c>
    </row>
    <row r="5" spans="1:68">
      <c r="A5" t="s">
        <v>522</v>
      </c>
      <c r="B5">
        <f t="shared" si="4"/>
        <v>4</v>
      </c>
      <c r="C5" t="s">
        <v>539</v>
      </c>
      <c r="D5" t="s">
        <v>521</v>
      </c>
      <c r="E5" t="s">
        <v>545</v>
      </c>
      <c r="F5" t="s">
        <v>546</v>
      </c>
      <c r="H5" t="str">
        <f>IF(OR(GDP.PCAP!G5="",GDP.PCAP!H5=""),"",GDP.PCAP!H5/GDP.PCAP!G5-1)</f>
        <v/>
      </c>
      <c r="I5" t="str">
        <f>IF(OR(GDP.PCAP!H5="",GDP.PCAP!I5=""),"",GDP.PCAP!I5/GDP.PCAP!H5-1)</f>
        <v/>
      </c>
      <c r="J5" t="str">
        <f>IF(OR(GDP.PCAP!I5="",GDP.PCAP!J5=""),"",GDP.PCAP!J5/GDP.PCAP!I5-1)</f>
        <v/>
      </c>
      <c r="K5" t="str">
        <f>IF(OR(GDP.PCAP!J5="",GDP.PCAP!K5=""),"",GDP.PCAP!K5/GDP.PCAP!J5-1)</f>
        <v/>
      </c>
      <c r="L5" t="str">
        <f>IF(OR(GDP.PCAP!K5="",GDP.PCAP!L5=""),"",GDP.PCAP!L5/GDP.PCAP!K5-1)</f>
        <v/>
      </c>
      <c r="M5" t="str">
        <f>IF(OR(GDP.PCAP!L5="",GDP.PCAP!M5=""),"",GDP.PCAP!M5/GDP.PCAP!L5-1)</f>
        <v/>
      </c>
      <c r="N5" t="str">
        <f>IF(OR(GDP.PCAP!M5="",GDP.PCAP!N5=""),"",GDP.PCAP!N5/GDP.PCAP!M5-1)</f>
        <v/>
      </c>
      <c r="O5" t="str">
        <f>IF(OR(GDP.PCAP!N5="",GDP.PCAP!O5=""),"",GDP.PCAP!O5/GDP.PCAP!N5-1)</f>
        <v/>
      </c>
      <c r="P5" t="str">
        <f>IF(OR(GDP.PCAP!O5="",GDP.PCAP!P5=""),"",GDP.PCAP!P5/GDP.PCAP!O5-1)</f>
        <v/>
      </c>
      <c r="Q5" t="str">
        <f>IF(OR(GDP.PCAP!P5="",GDP.PCAP!Q5=""),"",GDP.PCAP!Q5/GDP.PCAP!P5-1)</f>
        <v/>
      </c>
      <c r="R5" t="str">
        <f>IF(OR(GDP.PCAP!Q5="",GDP.PCAP!R5=""),"",GDP.PCAP!R5/GDP.PCAP!Q5-1)</f>
        <v/>
      </c>
      <c r="S5" t="str">
        <f>IF(OR(GDP.PCAP!R5="",GDP.PCAP!S5=""),"",GDP.PCAP!S5/GDP.PCAP!R5-1)</f>
        <v/>
      </c>
      <c r="T5" t="str">
        <f>IF(OR(GDP.PCAP!S5="",GDP.PCAP!T5=""),"",GDP.PCAP!T5/GDP.PCAP!S5-1)</f>
        <v/>
      </c>
      <c r="U5" t="str">
        <f>IF(OR(GDP.PCAP!T5="",GDP.PCAP!U5=""),"",GDP.PCAP!U5/GDP.PCAP!T5-1)</f>
        <v/>
      </c>
      <c r="V5" t="str">
        <f>IF(OR(GDP.PCAP!U5="",GDP.PCAP!V5=""),"",GDP.PCAP!V5/GDP.PCAP!U5-1)</f>
        <v/>
      </c>
      <c r="W5" t="str">
        <f>IF(OR(GDP.PCAP!V5="",GDP.PCAP!W5=""),"",GDP.PCAP!W5/GDP.PCAP!V5-1)</f>
        <v/>
      </c>
      <c r="X5" t="str">
        <f>IF(OR(GDP.PCAP!W5="",GDP.PCAP!X5=""),"",GDP.PCAP!X5/GDP.PCAP!W5-1)</f>
        <v/>
      </c>
      <c r="Y5" t="str">
        <f>IF(OR(GDP.PCAP!X5="",GDP.PCAP!Y5=""),"",GDP.PCAP!Y5/GDP.PCAP!X5-1)</f>
        <v/>
      </c>
      <c r="Z5" t="str">
        <f>IF(OR(GDP.PCAP!Y5="",GDP.PCAP!Z5=""),"",GDP.PCAP!Z5/GDP.PCAP!Y5-1)</f>
        <v/>
      </c>
      <c r="AA5" t="str">
        <f>IF(OR(GDP.PCAP!Z5="",GDP.PCAP!AA5=""),"",GDP.PCAP!AA5/GDP.PCAP!Z5-1)</f>
        <v/>
      </c>
      <c r="AB5" t="str">
        <f>IF(OR(GDP.PCAP!AA5="",GDP.PCAP!AB5=""),"",GDP.PCAP!AB5/GDP.PCAP!AA5-1)</f>
        <v/>
      </c>
      <c r="AC5" t="str">
        <f>IF(OR(GDP.PCAP!AB5="",GDP.PCAP!AC5=""),"",GDP.PCAP!AC5/GDP.PCAP!AB5-1)</f>
        <v/>
      </c>
      <c r="AD5" t="str">
        <f>IF(OR(GDP.PCAP!AC5="",GDP.PCAP!AD5=""),"",GDP.PCAP!AD5/GDP.PCAP!AC5-1)</f>
        <v/>
      </c>
      <c r="AE5" t="str">
        <f>IF(OR(GDP.PCAP!AD5="",GDP.PCAP!AE5=""),"",GDP.PCAP!AE5/GDP.PCAP!AD5-1)</f>
        <v/>
      </c>
      <c r="AF5">
        <f>IF(OR(GDP.PCAP!AE5="",GDP.PCAP!AF5=""),"",GDP.PCAP!AF5/GDP.PCAP!AE5-1)</f>
        <v>5.9581631785898814E-4</v>
      </c>
      <c r="AG5">
        <f>IF(OR(GDP.PCAP!AF5="",GDP.PCAP!AG5=""),"",GDP.PCAP!AG5/GDP.PCAP!AF5-1)</f>
        <v>8.4841225097704864E-2</v>
      </c>
      <c r="AH5">
        <f>IF(OR(GDP.PCAP!AG5="",GDP.PCAP!AH5=""),"",GDP.PCAP!AH5/GDP.PCAP!AG5-1)</f>
        <v>-2.7494685426034615E-2</v>
      </c>
      <c r="AI5">
        <f>IF(OR(GDP.PCAP!AH5="",GDP.PCAP!AI5=""),"",GDP.PCAP!AI5/GDP.PCAP!AH5-1)</f>
        <v>-3.2625210238290681E-2</v>
      </c>
      <c r="AJ5">
        <f>IF(OR(GDP.PCAP!AI5="",GDP.PCAP!AJ5=""),"",GDP.PCAP!AJ5/GDP.PCAP!AI5-1)</f>
        <v>6.9236152867529821E-2</v>
      </c>
      <c r="AK5">
        <f>IF(OR(GDP.PCAP!AJ5="",GDP.PCAP!AK5=""),"",GDP.PCAP!AK5/GDP.PCAP!AJ5-1)</f>
        <v>-0.11604174144211132</v>
      </c>
      <c r="AL5">
        <f>IF(OR(GDP.PCAP!AK5="",GDP.PCAP!AL5=""),"",GDP.PCAP!AL5/GDP.PCAP!AK5-1)</f>
        <v>-0.45468177613432692</v>
      </c>
      <c r="AM5">
        <f>IF(OR(GDP.PCAP!AL5="",GDP.PCAP!AM5=""),"",GDP.PCAP!AM5/GDP.PCAP!AL5-1)</f>
        <v>-0.37342966873216388</v>
      </c>
      <c r="AN5">
        <f>IF(OR(GDP.PCAP!AM5="",GDP.PCAP!AN5=""),"",GDP.PCAP!AN5/GDP.PCAP!AM5-1)</f>
        <v>0.74160647596788887</v>
      </c>
      <c r="AO5">
        <f>IF(OR(GDP.PCAP!AN5="",GDP.PCAP!AO5=""),"",GDP.PCAP!AO5/GDP.PCAP!AN5-1)</f>
        <v>0.62686106306406608</v>
      </c>
      <c r="AP5">
        <f>IF(OR(GDP.PCAP!AO5="",GDP.PCAP!AP5=""),"",GDP.PCAP!AP5/GDP.PCAP!AO5-1)</f>
        <v>0.22856109611962716</v>
      </c>
      <c r="AQ5">
        <f>IF(OR(GDP.PCAP!AP5="",GDP.PCAP!AQ5=""),"",GDP.PCAP!AQ5/GDP.PCAP!AP5-1)</f>
        <v>0.3757749151965506</v>
      </c>
      <c r="AR5">
        <f>IF(OR(GDP.PCAP!AQ5="",GDP.PCAP!AR5=""),"",GDP.PCAP!AR5/GDP.PCAP!AQ5-1)</f>
        <v>-0.28362541008265618</v>
      </c>
      <c r="AS5">
        <f>IF(OR(GDP.PCAP!AR5="",GDP.PCAP!AS5=""),"",GDP.PCAP!AS5/GDP.PCAP!AR5-1)</f>
        <v>0.15437551036746</v>
      </c>
      <c r="AT5">
        <f>IF(OR(GDP.PCAP!AS5="",GDP.PCAP!AT5=""),"",GDP.PCAP!AT5/GDP.PCAP!AS5-1)</f>
        <v>0.26941259589604583</v>
      </c>
      <c r="AU5">
        <f>IF(OR(GDP.PCAP!AT5="",GDP.PCAP!AU5=""),"",GDP.PCAP!AU5/GDP.PCAP!AT5-1)</f>
        <v>7.0431285476568295E-2</v>
      </c>
      <c r="AV5">
        <f>IF(OR(GDP.PCAP!AU5="",GDP.PCAP!AV5=""),"",GDP.PCAP!AV5/GDP.PCAP!AU5-1)</f>
        <v>0.12857864886707393</v>
      </c>
      <c r="AW5">
        <f>IF(OR(GDP.PCAP!AV5="",GDP.PCAP!AW5=""),"",GDP.PCAP!AW5/GDP.PCAP!AV5-1)</f>
        <v>9.5459885969016556E-2</v>
      </c>
      <c r="AX5">
        <f>IF(OR(GDP.PCAP!AW5="",GDP.PCAP!AX5=""),"",GDP.PCAP!AX5/GDP.PCAP!AW5-1)</f>
        <v>0.30065074295220051</v>
      </c>
      <c r="AY5">
        <f>IF(OR(GDP.PCAP!AX5="",GDP.PCAP!AY5=""),"",GDP.PCAP!AY5/GDP.PCAP!AX5-1)</f>
        <v>0.27815719451881082</v>
      </c>
      <c r="AZ5">
        <f>IF(OR(GDP.PCAP!AY5="",GDP.PCAP!AZ5=""),"",GDP.PCAP!AZ5/GDP.PCAP!AY5-1)</f>
        <v>0.12106104437590637</v>
      </c>
      <c r="BA5">
        <f>IF(OR(GDP.PCAP!AZ5="",GDP.PCAP!BA5=""),"",GDP.PCAP!BA5/GDP.PCAP!AZ5-1)</f>
        <v>0.10921165116881015</v>
      </c>
      <c r="BB5">
        <f>IF(OR(GDP.PCAP!BA5="",GDP.PCAP!BB5=""),"",GDP.PCAP!BB5/GDP.PCAP!BA5-1)</f>
        <v>0.1990010696418254</v>
      </c>
      <c r="BC5">
        <f>IF(OR(GDP.PCAP!BB5="",GDP.PCAP!BC5=""),"",GDP.PCAP!BC5/GDP.PCAP!BB5-1)</f>
        <v>0.21302332663414592</v>
      </c>
      <c r="BD5">
        <f>IF(OR(GDP.PCAP!BC5="",GDP.PCAP!BD5=""),"",GDP.PCAP!BD5/GDP.PCAP!BC5-1)</f>
        <v>-5.8666234002822226E-2</v>
      </c>
      <c r="BE5">
        <f>IF(OR(GDP.PCAP!BD5="",GDP.PCAP!BE5=""),"",GDP.PCAP!BE5/GDP.PCAP!BD5-1)</f>
        <v>-4.8072573125331752E-3</v>
      </c>
      <c r="BF5">
        <f>IF(OR(GDP.PCAP!BE5="",GDP.PCAP!BF5=""),"",GDP.PCAP!BF5/GDP.PCAP!BE5-1)</f>
        <v>8.3729651110284298E-2</v>
      </c>
      <c r="BG5">
        <f>IF(OR(GDP.PCAP!BF5="",GDP.PCAP!BG5=""),"",GDP.PCAP!BG5/GDP.PCAP!BF5-1)</f>
        <v>-4.2721693213550238E-2</v>
      </c>
      <c r="BH5">
        <f>IF(OR(GDP.PCAP!BG5="",GDP.PCAP!BH5=""),"",GDP.PCAP!BH5/GDP.PCAP!BG5-1)</f>
        <v>3.9341809115249537E-2</v>
      </c>
      <c r="BI5">
        <f>IF(OR(GDP.PCAP!BH5="",GDP.PCAP!BI5=""),"",GDP.PCAP!BI5/GDP.PCAP!BH5-1)</f>
        <v>3.6478085260959636E-2</v>
      </c>
      <c r="BJ5">
        <f>IF(OR(GDP.PCAP!BI5="",GDP.PCAP!BJ5=""),"",GDP.PCAP!BJ5/GDP.PCAP!BI5-1)</f>
        <v>-0.13587698849630736</v>
      </c>
      <c r="BK5">
        <f>IF(OR(GDP.PCAP!BJ5="",GDP.PCAP!BK5=""),"",GDP.PCAP!BK5/GDP.PCAP!BJ5-1)</f>
        <v>4.8779048016224236E-2</v>
      </c>
      <c r="BM5">
        <f t="shared" si="0"/>
        <v>0.74160647596788887</v>
      </c>
      <c r="BN5">
        <f t="shared" si="1"/>
        <v>1993</v>
      </c>
      <c r="BO5">
        <f t="shared" si="2"/>
        <v>-0.45468177613432692</v>
      </c>
      <c r="BP5">
        <f t="shared" si="3"/>
        <v>1991</v>
      </c>
    </row>
    <row r="6" spans="1:68">
      <c r="A6" t="s">
        <v>520</v>
      </c>
      <c r="B6">
        <f t="shared" si="4"/>
        <v>5</v>
      </c>
      <c r="C6" t="s">
        <v>539</v>
      </c>
      <c r="D6" t="s">
        <v>519</v>
      </c>
      <c r="E6" t="s">
        <v>545</v>
      </c>
      <c r="F6" t="s">
        <v>546</v>
      </c>
      <c r="H6" t="str">
        <f>IF(OR(GDP.PCAP!G6="",GDP.PCAP!H6=""),"",GDP.PCAP!H6/GDP.PCAP!G6-1)</f>
        <v/>
      </c>
      <c r="I6" t="str">
        <f>IF(OR(GDP.PCAP!H6="",GDP.PCAP!I6=""),"",GDP.PCAP!I6/GDP.PCAP!H6-1)</f>
        <v/>
      </c>
      <c r="J6" t="str">
        <f>IF(OR(GDP.PCAP!I6="",GDP.PCAP!J6=""),"",GDP.PCAP!J6/GDP.PCAP!I6-1)</f>
        <v/>
      </c>
      <c r="K6" t="str">
        <f>IF(OR(GDP.PCAP!J6="",GDP.PCAP!K6=""),"",GDP.PCAP!K6/GDP.PCAP!J6-1)</f>
        <v/>
      </c>
      <c r="L6" t="str">
        <f>IF(OR(GDP.PCAP!K6="",GDP.PCAP!L6=""),"",GDP.PCAP!L6/GDP.PCAP!K6-1)</f>
        <v/>
      </c>
      <c r="M6" t="str">
        <f>IF(OR(GDP.PCAP!L6="",GDP.PCAP!M6=""),"",GDP.PCAP!M6/GDP.PCAP!L6-1)</f>
        <v/>
      </c>
      <c r="N6" t="str">
        <f>IF(OR(GDP.PCAP!M6="",GDP.PCAP!N6=""),"",GDP.PCAP!N6/GDP.PCAP!M6-1)</f>
        <v/>
      </c>
      <c r="O6" t="str">
        <f>IF(OR(GDP.PCAP!N6="",GDP.PCAP!O6=""),"",GDP.PCAP!O6/GDP.PCAP!N6-1)</f>
        <v/>
      </c>
      <c r="P6" t="str">
        <f>IF(OR(GDP.PCAP!O6="",GDP.PCAP!P6=""),"",GDP.PCAP!P6/GDP.PCAP!O6-1)</f>
        <v/>
      </c>
      <c r="Q6" t="str">
        <f>IF(OR(GDP.PCAP!P6="",GDP.PCAP!Q6=""),"",GDP.PCAP!Q6/GDP.PCAP!P6-1)</f>
        <v/>
      </c>
      <c r="R6">
        <f>IF(OR(GDP.PCAP!Q6="",GDP.PCAP!R6=""),"",GDP.PCAP!R6/GDP.PCAP!Q6-1)</f>
        <v>8.0164349058157836E-2</v>
      </c>
      <c r="S6">
        <f>IF(OR(GDP.PCAP!R6="",GDP.PCAP!S6=""),"",GDP.PCAP!S6/GDP.PCAP!R6-1)</f>
        <v>0.20553580274845973</v>
      </c>
      <c r="T6">
        <f>IF(OR(GDP.PCAP!S6="",GDP.PCAP!T6=""),"",GDP.PCAP!T6/GDP.PCAP!S6-1)</f>
        <v>0.26676515861952432</v>
      </c>
      <c r="U6">
        <f>IF(OR(GDP.PCAP!T6="",GDP.PCAP!U6=""),"",GDP.PCAP!U6/GDP.PCAP!T6-1)</f>
        <v>0.18299131941381308</v>
      </c>
      <c r="V6">
        <f>IF(OR(GDP.PCAP!U6="",GDP.PCAP!V6=""),"",GDP.PCAP!V6/GDP.PCAP!U6-1)</f>
        <v>0.13439826663696475</v>
      </c>
      <c r="W6">
        <f>IF(OR(GDP.PCAP!V6="",GDP.PCAP!W6=""),"",GDP.PCAP!W6/GDP.PCAP!V6-1)</f>
        <v>-2.3330501232994294E-3</v>
      </c>
      <c r="X6">
        <f>IF(OR(GDP.PCAP!W6="",GDP.PCAP!X6=""),"",GDP.PCAP!X6/GDP.PCAP!W6-1)</f>
        <v>8.374771610252929E-2</v>
      </c>
      <c r="Y6">
        <f>IF(OR(GDP.PCAP!X6="",GDP.PCAP!Y6=""),"",GDP.PCAP!Y6/GDP.PCAP!X6-1)</f>
        <v>0.17781836385774241</v>
      </c>
      <c r="Z6">
        <f>IF(OR(GDP.PCAP!Y6="",GDP.PCAP!Z6=""),"",GDP.PCAP!Z6/GDP.PCAP!Y6-1)</f>
        <v>0.29476777818107225</v>
      </c>
      <c r="AA6">
        <f>IF(OR(GDP.PCAP!Z6="",GDP.PCAP!AA6=""),"",GDP.PCAP!AA6/GDP.PCAP!Z6-1)</f>
        <v>4.7083101591042231E-2</v>
      </c>
      <c r="AB6">
        <f>IF(OR(GDP.PCAP!AA6="",GDP.PCAP!AB6=""),"",GDP.PCAP!AB6/GDP.PCAP!AA6-1)</f>
        <v>-0.16200308015458842</v>
      </c>
      <c r="AC6">
        <f>IF(OR(GDP.PCAP!AB6="",GDP.PCAP!AC6=""),"",GDP.PCAP!AC6/GDP.PCAP!AB6-1)</f>
        <v>-7.3462150201334842E-2</v>
      </c>
      <c r="AD6">
        <f>IF(OR(GDP.PCAP!AC6="",GDP.PCAP!AD6=""),"",GDP.PCAP!AD6/GDP.PCAP!AC6-1)</f>
        <v>-0.16519953517420993</v>
      </c>
      <c r="AE6">
        <f>IF(OR(GDP.PCAP!AD6="",GDP.PCAP!AE6=""),"",GDP.PCAP!AE6/GDP.PCAP!AD6-1)</f>
        <v>-3.6614823237509531E-2</v>
      </c>
      <c r="AF6">
        <f>IF(OR(GDP.PCAP!AE6="",GDP.PCAP!AF6=""),"",GDP.PCAP!AF6/GDP.PCAP!AE6-1)</f>
        <v>5.8853258633992933E-3</v>
      </c>
      <c r="AG6">
        <f>IF(OR(GDP.PCAP!AF6="",GDP.PCAP!AG6=""),"",GDP.PCAP!AG6/GDP.PCAP!AF6-1)</f>
        <v>0.33281336267369843</v>
      </c>
      <c r="AH6">
        <f>IF(OR(GDP.PCAP!AG6="",GDP.PCAP!AH6=""),"",GDP.PCAP!AH6/GDP.PCAP!AG6-1)</f>
        <v>0.21756336802487808</v>
      </c>
      <c r="AI6">
        <f>IF(OR(GDP.PCAP!AH6="",GDP.PCAP!AI6=""),"",GDP.PCAP!AI6/GDP.PCAP!AH6-1)</f>
        <v>0.133811586587403</v>
      </c>
      <c r="AJ6">
        <f>IF(OR(GDP.PCAP!AI6="",GDP.PCAP!AJ6=""),"",GDP.PCAP!AJ6/GDP.PCAP!AI6-1)</f>
        <v>6.026701433068915E-2</v>
      </c>
      <c r="AK6">
        <f>IF(OR(GDP.PCAP!AJ6="",GDP.PCAP!AK6=""),"",GDP.PCAP!AK6/GDP.PCAP!AJ6-1)</f>
        <v>0.24475543664725952</v>
      </c>
      <c r="AL6">
        <f>IF(OR(GDP.PCAP!AK6="",GDP.PCAP!AL6=""),"",GDP.PCAP!AL6/GDP.PCAP!AK6-1)</f>
        <v>3.4644382464231738E-2</v>
      </c>
      <c r="AM6">
        <f>IF(OR(GDP.PCAP!AL6="",GDP.PCAP!AM6=""),"",GDP.PCAP!AM6/GDP.PCAP!AL6-1)</f>
        <v>5.1973354797565596E-2</v>
      </c>
      <c r="AN6">
        <f>IF(OR(GDP.PCAP!AM6="",GDP.PCAP!AN6=""),"",GDP.PCAP!AN6/GDP.PCAP!AM6-1)</f>
        <v>-0.19618927906962547</v>
      </c>
      <c r="AO6">
        <f>IF(OR(GDP.PCAP!AN6="",GDP.PCAP!AO6=""),"",GDP.PCAP!AO6/GDP.PCAP!AN6-1)</f>
        <v>-1.7053401816584879E-2</v>
      </c>
      <c r="AP6">
        <f>IF(OR(GDP.PCAP!AO6="",GDP.PCAP!AP6=""),"",GDP.PCAP!AP6/GDP.PCAP!AO6-1)</f>
        <v>0.13712855177730288</v>
      </c>
      <c r="AQ6">
        <f>IF(OR(GDP.PCAP!AP6="",GDP.PCAP!AQ6=""),"",GDP.PCAP!AQ6/GDP.PCAP!AP6-1)</f>
        <v>3.0123383257999903E-2</v>
      </c>
      <c r="AR6">
        <f>IF(OR(GDP.PCAP!AQ6="",GDP.PCAP!AR6=""),"",GDP.PCAP!AR6/GDP.PCAP!AQ6-1)</f>
        <v>-3.4921847366230718E-2</v>
      </c>
      <c r="AS6">
        <f>IF(OR(GDP.PCAP!AR6="",GDP.PCAP!AS6=""),"",GDP.PCAP!AS6/GDP.PCAP!AR6-1)</f>
        <v>2.9502534328420316E-2</v>
      </c>
      <c r="AT6">
        <f>IF(OR(GDP.PCAP!AS6="",GDP.PCAP!AT6=""),"",GDP.PCAP!AT6/GDP.PCAP!AS6-1)</f>
        <v>1.9433623002168776E-2</v>
      </c>
      <c r="AU6">
        <f>IF(OR(GDP.PCAP!AT6="",GDP.PCAP!AU6=""),"",GDP.PCAP!AU6/GDP.PCAP!AT6-1)</f>
        <v>0.1128776128059672</v>
      </c>
      <c r="AV6">
        <f>IF(OR(GDP.PCAP!AU6="",GDP.PCAP!AV6=""),"",GDP.PCAP!AV6/GDP.PCAP!AU6-1)</f>
        <v>2.8057296843744473E-2</v>
      </c>
      <c r="AW6">
        <f>IF(OR(GDP.PCAP!AV6="",GDP.PCAP!AW6=""),"",GDP.PCAP!AW6/GDP.PCAP!AV6-1)</f>
        <v>0.11258074674292384</v>
      </c>
      <c r="AX6">
        <f>IF(OR(GDP.PCAP!AW6="",GDP.PCAP!AX6=""),"",GDP.PCAP!AX6/GDP.PCAP!AW6-1)</f>
        <v>0.32303736101274816</v>
      </c>
      <c r="AY6">
        <f>IF(OR(GDP.PCAP!AX6="",GDP.PCAP!AY6=""),"",GDP.PCAP!AY6/GDP.PCAP!AX6-1)</f>
        <v>0.17933115337912597</v>
      </c>
      <c r="AZ6">
        <f>IF(OR(GDP.PCAP!AY6="",GDP.PCAP!AZ6=""),"",GDP.PCAP!AZ6/GDP.PCAP!AY6-1)</f>
        <v>7.6590399232163708E-2</v>
      </c>
      <c r="BA6">
        <f>IF(OR(GDP.PCAP!AZ6="",GDP.PCAP!BA6=""),"",GDP.PCAP!BA6/GDP.PCAP!AZ6-1)</f>
        <v>6.0238838092470548E-2</v>
      </c>
      <c r="BB6">
        <f>IF(OR(GDP.PCAP!BA6="",GDP.PCAP!BB6=""),"",GDP.PCAP!BB6/GDP.PCAP!BA6-1)</f>
        <v>0.11091862929284191</v>
      </c>
      <c r="BC6">
        <f>IF(OR(GDP.PCAP!BB6="",GDP.PCAP!BC6=""),"",GDP.PCAP!BC6/GDP.PCAP!BB6-1)</f>
        <v>-1.6453525319180873E-2</v>
      </c>
      <c r="BD6">
        <f>IF(OR(GDP.PCAP!BC6="",GDP.PCAP!BD6=""),"",GDP.PCAP!BD6/GDP.PCAP!BC6-1)</f>
        <v>-9.424429664062739E-2</v>
      </c>
      <c r="BE6">
        <f>IF(OR(GDP.PCAP!BD6="",GDP.PCAP!BE6=""),"",GDP.PCAP!BE6/GDP.PCAP!BD6-1)</f>
        <v>-8.3025950635386092E-2</v>
      </c>
      <c r="BF6">
        <f>IF(OR(GDP.PCAP!BE6="",GDP.PCAP!BF6=""),"",GDP.PCAP!BF6/GDP.PCAP!BE6-1)</f>
        <v>3.2591367939794447E-2</v>
      </c>
      <c r="BG6">
        <f>IF(OR(GDP.PCAP!BF6="",GDP.PCAP!BG6=""),"",GDP.PCAP!BG6/GDP.PCAP!BF6-1)</f>
        <v>-6.7256658413943127E-2</v>
      </c>
      <c r="BH6">
        <f>IF(OR(GDP.PCAP!BG6="",GDP.PCAP!BH6=""),"",GDP.PCAP!BH6/GDP.PCAP!BG6-1)</f>
        <v>5.3667682361177249E-2</v>
      </c>
      <c r="BI6" t="str">
        <f>IF(OR(GDP.PCAP!BH6="",GDP.PCAP!BI6=""),"",GDP.PCAP!BI6/GDP.PCAP!BH6-1)</f>
        <v/>
      </c>
      <c r="BJ6" t="str">
        <f>IF(OR(GDP.PCAP!BI6="",GDP.PCAP!BJ6=""),"",GDP.PCAP!BJ6/GDP.PCAP!BI6-1)</f>
        <v/>
      </c>
      <c r="BK6" t="str">
        <f>IF(OR(GDP.PCAP!BJ6="",GDP.PCAP!BK6=""),"",GDP.PCAP!BK6/GDP.PCAP!BJ6-1)</f>
        <v/>
      </c>
      <c r="BM6">
        <f t="shared" si="0"/>
        <v>0.33281336267369843</v>
      </c>
      <c r="BN6">
        <f t="shared" si="1"/>
        <v>1986</v>
      </c>
      <c r="BO6">
        <f t="shared" si="2"/>
        <v>-0.19618927906962547</v>
      </c>
      <c r="BP6">
        <f t="shared" si="3"/>
        <v>1993</v>
      </c>
    </row>
    <row r="7" spans="1:68">
      <c r="A7" t="s">
        <v>518</v>
      </c>
      <c r="B7">
        <f t="shared" si="4"/>
        <v>6</v>
      </c>
      <c r="C7" t="s">
        <v>536</v>
      </c>
      <c r="D7" t="s">
        <v>517</v>
      </c>
      <c r="E7" t="s">
        <v>545</v>
      </c>
      <c r="F7" t="s">
        <v>546</v>
      </c>
      <c r="H7" t="str">
        <f>IF(OR(GDP.PCAP!G7="",GDP.PCAP!H7=""),"",GDP.PCAP!H7/GDP.PCAP!G7-1)</f>
        <v/>
      </c>
      <c r="I7" t="str">
        <f>IF(OR(GDP.PCAP!H7="",GDP.PCAP!I7=""),"",GDP.PCAP!I7/GDP.PCAP!H7-1)</f>
        <v/>
      </c>
      <c r="J7" t="str">
        <f>IF(OR(GDP.PCAP!I7="",GDP.PCAP!J7=""),"",GDP.PCAP!J7/GDP.PCAP!I7-1)</f>
        <v/>
      </c>
      <c r="K7" t="str">
        <f>IF(OR(GDP.PCAP!J7="",GDP.PCAP!K7=""),"",GDP.PCAP!K7/GDP.PCAP!J7-1)</f>
        <v/>
      </c>
      <c r="L7" t="str">
        <f>IF(OR(GDP.PCAP!K7="",GDP.PCAP!L7=""),"",GDP.PCAP!L7/GDP.PCAP!K7-1)</f>
        <v/>
      </c>
      <c r="M7" t="str">
        <f>IF(OR(GDP.PCAP!L7="",GDP.PCAP!M7=""),"",GDP.PCAP!M7/GDP.PCAP!L7-1)</f>
        <v/>
      </c>
      <c r="N7" t="str">
        <f>IF(OR(GDP.PCAP!M7="",GDP.PCAP!N7=""),"",GDP.PCAP!N7/GDP.PCAP!M7-1)</f>
        <v/>
      </c>
      <c r="O7" t="str">
        <f>IF(OR(GDP.PCAP!N7="",GDP.PCAP!O7=""),"",GDP.PCAP!O7/GDP.PCAP!N7-1)</f>
        <v/>
      </c>
      <c r="P7">
        <f>IF(OR(GDP.PCAP!O7="",GDP.PCAP!P7=""),"",GDP.PCAP!P7/GDP.PCAP!O7-1)</f>
        <v>7.2840763567604938E-2</v>
      </c>
      <c r="Q7">
        <f>IF(OR(GDP.PCAP!P7="",GDP.PCAP!Q7=""),"",GDP.PCAP!Q7/GDP.PCAP!P7-1)</f>
        <v>7.3296362179106289E-2</v>
      </c>
      <c r="R7">
        <f>IF(OR(GDP.PCAP!Q7="",GDP.PCAP!R7=""),"",GDP.PCAP!R7/GDP.PCAP!Q7-1)</f>
        <v>0.1291787071342978</v>
      </c>
      <c r="S7">
        <f>IF(OR(GDP.PCAP!R7="",GDP.PCAP!S7=""),"",GDP.PCAP!S7/GDP.PCAP!R7-1)</f>
        <v>0.15727663483322996</v>
      </c>
      <c r="T7">
        <f>IF(OR(GDP.PCAP!S7="",GDP.PCAP!T7=""),"",GDP.PCAP!T7/GDP.PCAP!S7-1)</f>
        <v>0.23580298160442204</v>
      </c>
      <c r="U7">
        <f>IF(OR(GDP.PCAP!T7="",GDP.PCAP!U7=""),"",GDP.PCAP!U7/GDP.PCAP!T7-1)</f>
        <v>0.85751023711702246</v>
      </c>
      <c r="V7">
        <f>IF(OR(GDP.PCAP!U7="",GDP.PCAP!V7=""),"",GDP.PCAP!V7/GDP.PCAP!U7-1)</f>
        <v>7.3860920611602099E-2</v>
      </c>
      <c r="W7">
        <f>IF(OR(GDP.PCAP!V7="",GDP.PCAP!W7=""),"",GDP.PCAP!W7/GDP.PCAP!V7-1)</f>
        <v>0.20659882010551245</v>
      </c>
      <c r="X7">
        <f>IF(OR(GDP.PCAP!W7="",GDP.PCAP!X7=""),"",GDP.PCAP!X7/GDP.PCAP!W7-1)</f>
        <v>0.11814103637080398</v>
      </c>
      <c r="Y7">
        <f>IF(OR(GDP.PCAP!X7="",GDP.PCAP!Y7=""),"",GDP.PCAP!Y7/GDP.PCAP!X7-1)</f>
        <v>6.1402480507112944E-2</v>
      </c>
      <c r="Z7">
        <f>IF(OR(GDP.PCAP!Y7="",GDP.PCAP!Z7=""),"",GDP.PCAP!Z7/GDP.PCAP!Y7-1)</f>
        <v>0.31061904911250759</v>
      </c>
      <c r="AA7">
        <f>IF(OR(GDP.PCAP!Z7="",GDP.PCAP!AA7=""),"",GDP.PCAP!AA7/GDP.PCAP!Z7-1)</f>
        <v>0.31659401523823161</v>
      </c>
      <c r="AB7">
        <f>IF(OR(GDP.PCAP!AA7="",GDP.PCAP!AB7=""),"",GDP.PCAP!AB7/GDP.PCAP!AA7-1)</f>
        <v>-1.5169712280935777E-3</v>
      </c>
      <c r="AC7">
        <f>IF(OR(GDP.PCAP!AB7="",GDP.PCAP!AC7=""),"",GDP.PCAP!AC7/GDP.PCAP!AB7-1)</f>
        <v>-9.8273639024403447E-2</v>
      </c>
      <c r="AD7">
        <f>IF(OR(GDP.PCAP!AC7="",GDP.PCAP!AD7=""),"",GDP.PCAP!AD7/GDP.PCAP!AC7-1)</f>
        <v>-9.1197257962578049E-2</v>
      </c>
      <c r="AE7">
        <f>IF(OR(GDP.PCAP!AD7="",GDP.PCAP!AE7=""),"",GDP.PCAP!AE7/GDP.PCAP!AD7-1)</f>
        <v>-1.7178409806668293E-2</v>
      </c>
      <c r="AF7">
        <f>IF(OR(GDP.PCAP!AE7="",GDP.PCAP!AF7=""),"",GDP.PCAP!AF7/GDP.PCAP!AE7-1)</f>
        <v>-4.2239057177031358E-2</v>
      </c>
      <c r="AG7">
        <f>IF(OR(GDP.PCAP!AF7="",GDP.PCAP!AG7=""),"",GDP.PCAP!AG7/GDP.PCAP!AF7-1)</f>
        <v>-7.6541464952677885E-2</v>
      </c>
      <c r="AH7">
        <f>IF(OR(GDP.PCAP!AG7="",GDP.PCAP!AH7=""),"",GDP.PCAP!AH7/GDP.PCAP!AG7-1)</f>
        <v>5.0960317448058845E-2</v>
      </c>
      <c r="AI7">
        <f>IF(OR(GDP.PCAP!AH7="",GDP.PCAP!AI7=""),"",GDP.PCAP!AI7/GDP.PCAP!AH7-1)</f>
        <v>-4.409161382089466E-2</v>
      </c>
      <c r="AJ7">
        <f>IF(OR(GDP.PCAP!AI7="",GDP.PCAP!AJ7=""),"",GDP.PCAP!AJ7/GDP.PCAP!AI7-1)</f>
        <v>1.946792721897328E-2</v>
      </c>
      <c r="AK7">
        <f>IF(OR(GDP.PCAP!AJ7="",GDP.PCAP!AK7=""),"",GDP.PCAP!AK7/GDP.PCAP!AJ7-1)</f>
        <v>0.33738498808281503</v>
      </c>
      <c r="AL7">
        <f>IF(OR(GDP.PCAP!AK7="",GDP.PCAP!AL7=""),"",GDP.PCAP!AL7/GDP.PCAP!AK7-1)</f>
        <v>-4.1866387612114475E-2</v>
      </c>
      <c r="AM7">
        <f>IF(OR(GDP.PCAP!AL7="",GDP.PCAP!AM7=""),"",GDP.PCAP!AM7/GDP.PCAP!AL7-1)</f>
        <v>5.2185779100623497E-2</v>
      </c>
      <c r="AN7">
        <f>IF(OR(GDP.PCAP!AM7="",GDP.PCAP!AN7=""),"",GDP.PCAP!AN7/GDP.PCAP!AM7-1)</f>
        <v>-1.4837316827955305E-2</v>
      </c>
      <c r="AO7">
        <f>IF(OR(GDP.PCAP!AN7="",GDP.PCAP!AO7=""),"",GDP.PCAP!AO7/GDP.PCAP!AN7-1)</f>
        <v>-2.316510647612624E-3</v>
      </c>
      <c r="AP7">
        <f>IF(OR(GDP.PCAP!AO7="",GDP.PCAP!AP7=""),"",GDP.PCAP!AP7/GDP.PCAP!AO7-1)</f>
        <v>4.2331127135180724E-2</v>
      </c>
      <c r="AQ7">
        <f>IF(OR(GDP.PCAP!AP7="",GDP.PCAP!AQ7=""),"",GDP.PCAP!AQ7/GDP.PCAP!AP7-1)</f>
        <v>7.939426509628178E-2</v>
      </c>
      <c r="AR7">
        <f>IF(OR(GDP.PCAP!AQ7="",GDP.PCAP!AR7=""),"",GDP.PCAP!AR7/GDP.PCAP!AQ7-1)</f>
        <v>3.7808527451495655E-2</v>
      </c>
      <c r="AS7">
        <f>IF(OR(GDP.PCAP!AR7="",GDP.PCAP!AS7=""),"",GDP.PCAP!AS7/GDP.PCAP!AR7-1)</f>
        <v>-5.5524985059976717E-2</v>
      </c>
      <c r="AT7">
        <f>IF(OR(GDP.PCAP!AS7="",GDP.PCAP!AT7=""),"",GDP.PCAP!AT7/GDP.PCAP!AS7-1)</f>
        <v>6.6093572414379853E-2</v>
      </c>
      <c r="AU7">
        <f>IF(OR(GDP.PCAP!AT7="",GDP.PCAP!AU7=""),"",GDP.PCAP!AU7/GDP.PCAP!AT7-1)</f>
        <v>0.11793393412857522</v>
      </c>
      <c r="AV7">
        <f>IF(OR(GDP.PCAP!AU7="",GDP.PCAP!AV7=""),"",GDP.PCAP!AV7/GDP.PCAP!AU7-1)</f>
        <v>-3.6407311629053085E-2</v>
      </c>
      <c r="AW7">
        <f>IF(OR(GDP.PCAP!AV7="",GDP.PCAP!AW7=""),"",GDP.PCAP!AW7/GDP.PCAP!AV7-1)</f>
        <v>-1.3054143685736874E-2</v>
      </c>
      <c r="AX7">
        <f>IF(OR(GDP.PCAP!AW7="",GDP.PCAP!AX7=""),"",GDP.PCAP!AX7/GDP.PCAP!AW7-1)</f>
        <v>0.10509386821228195</v>
      </c>
      <c r="AY7">
        <f>IF(OR(GDP.PCAP!AX7="",GDP.PCAP!AY7=""),"",GDP.PCAP!AY7/GDP.PCAP!AX7-1)</f>
        <v>0.14551837063354323</v>
      </c>
      <c r="AZ7">
        <f>IF(OR(GDP.PCAP!AY7="",GDP.PCAP!AZ7=""),"",GDP.PCAP!AZ7/GDP.PCAP!AY7-1)</f>
        <v>0.20147481172210857</v>
      </c>
      <c r="BA7">
        <f>IF(OR(GDP.PCAP!AZ7="",GDP.PCAP!BA7=""),"",GDP.PCAP!BA7/GDP.PCAP!AZ7-1)</f>
        <v>0.15775777787673739</v>
      </c>
      <c r="BB7">
        <f>IF(OR(GDP.PCAP!BA7="",GDP.PCAP!BB7=""),"",GDP.PCAP!BB7/GDP.PCAP!BA7-1)</f>
        <v>0.13855628922216412</v>
      </c>
      <c r="BC7">
        <f>IF(OR(GDP.PCAP!BB7="",GDP.PCAP!BC7=""),"",GDP.PCAP!BC7/GDP.PCAP!BB7-1)</f>
        <v>0.23826194229538777</v>
      </c>
      <c r="BD7">
        <f>IF(OR(GDP.PCAP!BC7="",GDP.PCAP!BD7=""),"",GDP.PCAP!BD7/GDP.PCAP!BC7-1)</f>
        <v>-0.15649015502738672</v>
      </c>
      <c r="BE7">
        <f>IF(OR(GDP.PCAP!BD7="",GDP.PCAP!BE7=""),"",GDP.PCAP!BE7/GDP.PCAP!BD7-1)</f>
        <v>0.14718625210100611</v>
      </c>
      <c r="BF7">
        <f>IF(OR(GDP.PCAP!BE7="",GDP.PCAP!BF7=""),"",GDP.PCAP!BF7/GDP.PCAP!BE7-1)</f>
        <v>0.15892692172014078</v>
      </c>
      <c r="BG7">
        <f>IF(OR(GDP.PCAP!BF7="",GDP.PCAP!BG7=""),"",GDP.PCAP!BG7/GDP.PCAP!BF7-1)</f>
        <v>7.0683233726580141E-2</v>
      </c>
      <c r="BH7">
        <f>IF(OR(GDP.PCAP!BG7="",GDP.PCAP!BH7=""),"",GDP.PCAP!BH7/GDP.PCAP!BG7-1)</f>
        <v>1.2892812429872169E-2</v>
      </c>
      <c r="BI7">
        <f>IF(OR(GDP.PCAP!BH7="",GDP.PCAP!BI7=""),"",GDP.PCAP!BI7/GDP.PCAP!BH7-1)</f>
        <v>1.4094534794306668E-3</v>
      </c>
      <c r="BJ7">
        <f>IF(OR(GDP.PCAP!BI7="",GDP.PCAP!BJ7=""),"",GDP.PCAP!BJ7/GDP.PCAP!BI7-1)</f>
        <v>-0.13648230609841305</v>
      </c>
      <c r="BK7">
        <f>IF(OR(GDP.PCAP!BJ7="",GDP.PCAP!BK7=""),"",GDP.PCAP!BK7/GDP.PCAP!BJ7-1)</f>
        <v>-4.3079208431294425E-2</v>
      </c>
      <c r="BM7">
        <f t="shared" si="0"/>
        <v>0.85751023711702246</v>
      </c>
      <c r="BN7">
        <f t="shared" si="1"/>
        <v>1974</v>
      </c>
      <c r="BO7">
        <f t="shared" si="2"/>
        <v>-0.15649015502738672</v>
      </c>
      <c r="BP7">
        <f t="shared" si="3"/>
        <v>2009</v>
      </c>
    </row>
    <row r="8" spans="1:68">
      <c r="A8" t="s">
        <v>516</v>
      </c>
      <c r="B8">
        <f t="shared" si="4"/>
        <v>7</v>
      </c>
      <c r="C8" t="s">
        <v>539</v>
      </c>
      <c r="D8" t="s">
        <v>515</v>
      </c>
      <c r="E8" t="s">
        <v>545</v>
      </c>
      <c r="F8" t="s">
        <v>546</v>
      </c>
      <c r="H8" t="str">
        <f>IF(OR(GDP.PCAP!G8="",GDP.PCAP!H8=""),"",GDP.PCAP!H8/GDP.PCAP!G8-1)</f>
        <v/>
      </c>
      <c r="I8" t="str">
        <f>IF(OR(GDP.PCAP!H8="",GDP.PCAP!I8=""),"",GDP.PCAP!I8/GDP.PCAP!H8-1)</f>
        <v/>
      </c>
      <c r="J8" t="str">
        <f>IF(OR(GDP.PCAP!I8="",GDP.PCAP!J8=""),"",GDP.PCAP!J8/GDP.PCAP!I8-1)</f>
        <v/>
      </c>
      <c r="K8" t="str">
        <f>IF(OR(GDP.PCAP!J8="",GDP.PCAP!K8=""),"",GDP.PCAP!K8/GDP.PCAP!J8-1)</f>
        <v/>
      </c>
      <c r="L8" t="str">
        <f>IF(OR(GDP.PCAP!K8="",GDP.PCAP!L8=""),"",GDP.PCAP!L8/GDP.PCAP!K8-1)</f>
        <v/>
      </c>
      <c r="M8" t="str">
        <f>IF(OR(GDP.PCAP!L8="",GDP.PCAP!M8=""),"",GDP.PCAP!M8/GDP.PCAP!L8-1)</f>
        <v/>
      </c>
      <c r="N8" t="str">
        <f>IF(OR(GDP.PCAP!M8="",GDP.PCAP!N8=""),"",GDP.PCAP!N8/GDP.PCAP!M8-1)</f>
        <v/>
      </c>
      <c r="O8" t="str">
        <f>IF(OR(GDP.PCAP!N8="",GDP.PCAP!O8=""),"",GDP.PCAP!O8/GDP.PCAP!N8-1)</f>
        <v/>
      </c>
      <c r="P8" t="str">
        <f>IF(OR(GDP.PCAP!O8="",GDP.PCAP!P8=""),"",GDP.PCAP!P8/GDP.PCAP!O8-1)</f>
        <v/>
      </c>
      <c r="Q8" t="str">
        <f>IF(OR(GDP.PCAP!P8="",GDP.PCAP!Q8=""),"",GDP.PCAP!Q8/GDP.PCAP!P8-1)</f>
        <v/>
      </c>
      <c r="R8" t="str">
        <f>IF(OR(GDP.PCAP!Q8="",GDP.PCAP!R8=""),"",GDP.PCAP!R8/GDP.PCAP!Q8-1)</f>
        <v/>
      </c>
      <c r="S8" t="str">
        <f>IF(OR(GDP.PCAP!R8="",GDP.PCAP!S8=""),"",GDP.PCAP!S8/GDP.PCAP!R8-1)</f>
        <v/>
      </c>
      <c r="T8" t="str">
        <f>IF(OR(GDP.PCAP!S8="",GDP.PCAP!T8=""),"",GDP.PCAP!T8/GDP.PCAP!S8-1)</f>
        <v/>
      </c>
      <c r="U8" t="str">
        <f>IF(OR(GDP.PCAP!T8="",GDP.PCAP!U8=""),"",GDP.PCAP!U8/GDP.PCAP!T8-1)</f>
        <v/>
      </c>
      <c r="V8" t="str">
        <f>IF(OR(GDP.PCAP!U8="",GDP.PCAP!V8=""),"",GDP.PCAP!V8/GDP.PCAP!U8-1)</f>
        <v/>
      </c>
      <c r="W8">
        <f>IF(OR(GDP.PCAP!V8="",GDP.PCAP!W8=""),"",GDP.PCAP!W8/GDP.PCAP!V8-1)</f>
        <v>0.11831901352342866</v>
      </c>
      <c r="X8">
        <f>IF(OR(GDP.PCAP!W8="",GDP.PCAP!X8=""),"",GDP.PCAP!X8/GDP.PCAP!W8-1)</f>
        <v>0.11945742682003946</v>
      </c>
      <c r="Y8">
        <f>IF(OR(GDP.PCAP!X8="",GDP.PCAP!Y8=""),"",GDP.PCAP!Y8/GDP.PCAP!X8-1)</f>
        <v>-0.16087756040159762</v>
      </c>
      <c r="Z8">
        <f>IF(OR(GDP.PCAP!Y8="",GDP.PCAP!Z8=""),"",GDP.PCAP!Z8/GDP.PCAP!Y8-1)</f>
        <v>0.17568533085038784</v>
      </c>
      <c r="AA8">
        <f>IF(OR(GDP.PCAP!Z8="",GDP.PCAP!AA8=""),"",GDP.PCAP!AA8/GDP.PCAP!Z8-1)</f>
        <v>0.27524195358558412</v>
      </c>
      <c r="AB8">
        <f>IF(OR(GDP.PCAP!AA8="",GDP.PCAP!AB8=""),"",GDP.PCAP!AB8/GDP.PCAP!AA8-1)</f>
        <v>5.2272219364693617E-2</v>
      </c>
      <c r="AC8">
        <f>IF(OR(GDP.PCAP!AB8="",GDP.PCAP!AC8=""),"",GDP.PCAP!AC8/GDP.PCAP!AB8-1)</f>
        <v>-0.10948276900670584</v>
      </c>
      <c r="AD8">
        <f>IF(OR(GDP.PCAP!AC8="",GDP.PCAP!AD8=""),"",GDP.PCAP!AD8/GDP.PCAP!AC8-1)</f>
        <v>-0.12845682741724829</v>
      </c>
      <c r="AE8">
        <f>IF(OR(GDP.PCAP!AD8="",GDP.PCAP!AE8=""),"",GDP.PCAP!AE8/GDP.PCAP!AD8-1)</f>
        <v>-7.1716980583723666E-2</v>
      </c>
      <c r="AF8">
        <f>IF(OR(GDP.PCAP!AE8="",GDP.PCAP!AF8=""),"",GDP.PCAP!AF8/GDP.PCAP!AE8-1)</f>
        <v>-7.9474796799330227E-2</v>
      </c>
      <c r="AG8">
        <f>IF(OR(GDP.PCAP!AF8="",GDP.PCAP!AG8=""),"",GDP.PCAP!AG8/GDP.PCAP!AF8-1)</f>
        <v>-0.21011435839265202</v>
      </c>
      <c r="AH8">
        <f>IF(OR(GDP.PCAP!AG8="",GDP.PCAP!AH8=""),"",GDP.PCAP!AH8/GDP.PCAP!AG8-1)</f>
        <v>1.1139132314295308E-2</v>
      </c>
      <c r="AI8">
        <f>IF(OR(GDP.PCAP!AH8="",GDP.PCAP!AI8=""),"",GDP.PCAP!AI8/GDP.PCAP!AH8-1)</f>
        <v>-6.0281207783164481E-2</v>
      </c>
      <c r="AJ8">
        <f>IF(OR(GDP.PCAP!AI8="",GDP.PCAP!AJ8=""),"",GDP.PCAP!AJ8/GDP.PCAP!AI8-1)</f>
        <v>7.7833600076557374E-2</v>
      </c>
      <c r="AK8">
        <f>IF(OR(GDP.PCAP!AJ8="",GDP.PCAP!AK8=""),"",GDP.PCAP!AK8/GDP.PCAP!AJ8-1)</f>
        <v>0.15430419951063556</v>
      </c>
      <c r="AL8">
        <f>IF(OR(GDP.PCAP!AK8="",GDP.PCAP!AL8=""),"",GDP.PCAP!AL8/GDP.PCAP!AK8-1)</f>
        <v>-3.9918282425643992E-2</v>
      </c>
      <c r="AM8">
        <f>IF(OR(GDP.PCAP!AL8="",GDP.PCAP!AM8=""),"",GDP.PCAP!AM8/GDP.PCAP!AL8-1)</f>
        <v>-6.6763541449958996E-3</v>
      </c>
      <c r="AN8">
        <f>IF(OR(GDP.PCAP!AM8="",GDP.PCAP!AN8=""),"",GDP.PCAP!AN8/GDP.PCAP!AM8-1)</f>
        <v>-3.0554048444813908E-2</v>
      </c>
      <c r="AO8">
        <f>IF(OR(GDP.PCAP!AN8="",GDP.PCAP!AO8=""),"",GDP.PCAP!AO8/GDP.PCAP!AN8-1)</f>
        <v>1.0628950604413268E-2</v>
      </c>
      <c r="AP8">
        <f>IF(OR(GDP.PCAP!AO8="",GDP.PCAP!AP8=""),"",GDP.PCAP!AP8/GDP.PCAP!AO8-1)</f>
        <v>5.4182959089561278E-2</v>
      </c>
      <c r="AQ8">
        <f>IF(OR(GDP.PCAP!AP8="",GDP.PCAP!AQ8=""),"",GDP.PCAP!AQ8/GDP.PCAP!AP8-1)</f>
        <v>6.5873163275617319E-2</v>
      </c>
      <c r="AR8">
        <f>IF(OR(GDP.PCAP!AQ8="",GDP.PCAP!AR8=""),"",GDP.PCAP!AR8/GDP.PCAP!AQ8-1)</f>
        <v>2.0406450826994549E-2</v>
      </c>
      <c r="AS8">
        <f>IF(OR(GDP.PCAP!AR8="",GDP.PCAP!AS8=""),"",GDP.PCAP!AS8/GDP.PCAP!AR8-1)</f>
        <v>-8.6858123210584059E-2</v>
      </c>
      <c r="AT8">
        <f>IF(OR(GDP.PCAP!AS8="",GDP.PCAP!AT8=""),"",GDP.PCAP!AT8/GDP.PCAP!AS8-1)</f>
        <v>5.9883652473846416E-2</v>
      </c>
      <c r="AU8">
        <f>IF(OR(GDP.PCAP!AT8="",GDP.PCAP!AU8=""),"",GDP.PCAP!AU8/GDP.PCAP!AT8-1)</f>
        <v>0.17024992271947892</v>
      </c>
      <c r="AV8">
        <f>IF(OR(GDP.PCAP!AU8="",GDP.PCAP!AV8=""),"",GDP.PCAP!AV8/GDP.PCAP!AU8-1)</f>
        <v>-6.0769949908581533E-2</v>
      </c>
      <c r="AW8">
        <f>IF(OR(GDP.PCAP!AV8="",GDP.PCAP!AW8=""),"",GDP.PCAP!AW8/GDP.PCAP!AV8-1)</f>
        <v>8.0430685821510917E-3</v>
      </c>
      <c r="AX8">
        <f>IF(OR(GDP.PCAP!AW8="",GDP.PCAP!AX8=""),"",GDP.PCAP!AX8/GDP.PCAP!AW8-1)</f>
        <v>6.1292893824264505E-2</v>
      </c>
      <c r="AY8">
        <f>IF(OR(GDP.PCAP!AX8="",GDP.PCAP!AY8=""),"",GDP.PCAP!AY8/GDP.PCAP!AX8-1)</f>
        <v>8.819143202053259E-2</v>
      </c>
      <c r="AZ8">
        <f>IF(OR(GDP.PCAP!AY8="",GDP.PCAP!AZ8=""),"",GDP.PCAP!AZ8/GDP.PCAP!AY8-1)</f>
        <v>9.0667179908167306E-2</v>
      </c>
      <c r="BA8">
        <f>IF(OR(GDP.PCAP!AZ8="",GDP.PCAP!BA8=""),"",GDP.PCAP!BA8/GDP.PCAP!AZ8-1)</f>
        <v>7.4351785458301789E-2</v>
      </c>
      <c r="BB8">
        <f>IF(OR(GDP.PCAP!BA8="",GDP.PCAP!BB8=""),"",GDP.PCAP!BB8/GDP.PCAP!BA8-1)</f>
        <v>7.0893513564989075E-3</v>
      </c>
      <c r="BC8">
        <f>IF(OR(GDP.PCAP!BB8="",GDP.PCAP!BC8=""),"",GDP.PCAP!BC8/GDP.PCAP!BB8-1)</f>
        <v>7.2324895819702251E-2</v>
      </c>
      <c r="BD8">
        <f>IF(OR(GDP.PCAP!BC8="",GDP.PCAP!BD8=""),"",GDP.PCAP!BD8/GDP.PCAP!BC8-1)</f>
        <v>-0.27724287154122584</v>
      </c>
      <c r="BE8">
        <f>IF(OR(GDP.PCAP!BD8="",GDP.PCAP!BE8=""),"",GDP.PCAP!BE8/GDP.PCAP!BD8-1)</f>
        <v>5.9764718667011607E-2</v>
      </c>
      <c r="BF8">
        <f>IF(OR(GDP.PCAP!BE8="",GDP.PCAP!BF8=""),"",GDP.PCAP!BF8/GDP.PCAP!BE8-1)</f>
        <v>0.15444494470193249</v>
      </c>
      <c r="BG8">
        <f>IF(OR(GDP.PCAP!BF8="",GDP.PCAP!BG8=""),"",GDP.PCAP!BG8/GDP.PCAP!BF8-1)</f>
        <v>4.0776798772401035E-2</v>
      </c>
      <c r="BH8">
        <f>IF(OR(GDP.PCAP!BG8="",GDP.PCAP!BH8=""),"",GDP.PCAP!BH8/GDP.PCAP!BG8-1)</f>
        <v>2.9407297292038947E-2</v>
      </c>
      <c r="BI8">
        <f>IF(OR(GDP.PCAP!BH8="",GDP.PCAP!BI8=""),"",GDP.PCAP!BI8/GDP.PCAP!BH8-1)</f>
        <v>2.5353664882012739E-2</v>
      </c>
      <c r="BJ8">
        <f>IF(OR(GDP.PCAP!BI8="",GDP.PCAP!BJ8=""),"",GDP.PCAP!BJ8/GDP.PCAP!BI8-1)</f>
        <v>-0.12031551628092074</v>
      </c>
      <c r="BK8">
        <f>IF(OR(GDP.PCAP!BJ8="",GDP.PCAP!BK8=""),"",GDP.PCAP!BK8/GDP.PCAP!BJ8-1)</f>
        <v>-3.7838192668743331E-2</v>
      </c>
      <c r="BM8">
        <f t="shared" si="0"/>
        <v>0.27524195358558412</v>
      </c>
      <c r="BN8">
        <f t="shared" si="1"/>
        <v>1980</v>
      </c>
      <c r="BO8">
        <f t="shared" si="2"/>
        <v>-0.27724287154122584</v>
      </c>
      <c r="BP8">
        <f t="shared" si="3"/>
        <v>2009</v>
      </c>
    </row>
    <row r="9" spans="1:68">
      <c r="A9" t="s">
        <v>1</v>
      </c>
      <c r="B9">
        <f t="shared" si="4"/>
        <v>8</v>
      </c>
      <c r="C9" t="s">
        <v>539</v>
      </c>
      <c r="D9" t="s">
        <v>514</v>
      </c>
      <c r="E9" t="s">
        <v>545</v>
      </c>
      <c r="F9" t="s">
        <v>546</v>
      </c>
      <c r="H9" t="str">
        <f>IF(OR(GDP.PCAP!G9="",GDP.PCAP!H9=""),"",GDP.PCAP!H9/GDP.PCAP!G9-1)</f>
        <v/>
      </c>
      <c r="I9" t="str">
        <f>IF(OR(GDP.PCAP!H9="",GDP.PCAP!I9=""),"",GDP.PCAP!I9/GDP.PCAP!H9-1)</f>
        <v/>
      </c>
      <c r="J9">
        <f>IF(OR(GDP.PCAP!I9="",GDP.PCAP!J9=""),"",GDP.PCAP!J9/GDP.PCAP!I9-1)</f>
        <v>-0.26424174564172531</v>
      </c>
      <c r="K9">
        <f>IF(OR(GDP.PCAP!J9="",GDP.PCAP!K9=""),"",GDP.PCAP!K9/GDP.PCAP!J9-1)</f>
        <v>0.38013121331297839</v>
      </c>
      <c r="L9">
        <f>IF(OR(GDP.PCAP!K9="",GDP.PCAP!L9=""),"",GDP.PCAP!L9/GDP.PCAP!K9-1)</f>
        <v>9.0621212090473691E-2</v>
      </c>
      <c r="M9">
        <f>IF(OR(GDP.PCAP!L9="",GDP.PCAP!M9=""),"",GDP.PCAP!M9/GDP.PCAP!L9-1)</f>
        <v>-4.4539785200150561E-3</v>
      </c>
      <c r="N9">
        <f>IF(OR(GDP.PCAP!M9="",GDP.PCAP!N9=""),"",GDP.PCAP!N9/GDP.PCAP!M9-1)</f>
        <v>-0.1647176156506589</v>
      </c>
      <c r="O9">
        <f>IF(OR(GDP.PCAP!N9="",GDP.PCAP!O9=""),"",GDP.PCAP!O9/GDP.PCAP!N9-1)</f>
        <v>7.4461592246092057E-2</v>
      </c>
      <c r="P9">
        <f>IF(OR(GDP.PCAP!O9="",GDP.PCAP!P9=""),"",GDP.PCAP!P9/GDP.PCAP!O9-1)</f>
        <v>0.16503489620311296</v>
      </c>
      <c r="Q9">
        <f>IF(OR(GDP.PCAP!P9="",GDP.PCAP!Q9=""),"",GDP.PCAP!Q9/GDP.PCAP!P9-1)</f>
        <v>-4.9809415312618288E-3</v>
      </c>
      <c r="R9">
        <f>IF(OR(GDP.PCAP!Q9="",GDP.PCAP!R9=""),"",GDP.PCAP!R9/GDP.PCAP!Q9-1)</f>
        <v>3.7091025158518809E-2</v>
      </c>
      <c r="S9">
        <f>IF(OR(GDP.PCAP!R9="",GDP.PCAP!S9=""),"",GDP.PCAP!S9/GDP.PCAP!R9-1)</f>
        <v>2.5712991924795814E-2</v>
      </c>
      <c r="T9">
        <f>IF(OR(GDP.PCAP!S9="",GDP.PCAP!T9=""),"",GDP.PCAP!T9/GDP.PCAP!S9-1)</f>
        <v>0.48697136446210609</v>
      </c>
      <c r="U9">
        <f>IF(OR(GDP.PCAP!T9="",GDP.PCAP!U9=""),"",GDP.PCAP!U9/GDP.PCAP!T9-1)</f>
        <v>0.35541678080747396</v>
      </c>
      <c r="V9">
        <f>IF(OR(GDP.PCAP!U9="",GDP.PCAP!V9=""),"",GDP.PCAP!V9/GDP.PCAP!U9-1)</f>
        <v>-0.28780967959338999</v>
      </c>
      <c r="W9">
        <f>IF(OR(GDP.PCAP!V9="",GDP.PCAP!W9=""),"",GDP.PCAP!W9/GDP.PCAP!V9-1)</f>
        <v>-3.9319326528767462E-2</v>
      </c>
      <c r="X9">
        <f>IF(OR(GDP.PCAP!W9="",GDP.PCAP!X9=""),"",GDP.PCAP!X9/GDP.PCAP!W9-1)</f>
        <v>9.3092853884360949E-2</v>
      </c>
      <c r="Y9">
        <f>IF(OR(GDP.PCAP!X9="",GDP.PCAP!Y9=""),"",GDP.PCAP!Y9/GDP.PCAP!X9-1)</f>
        <v>7.9586321451814435E-3</v>
      </c>
      <c r="Z9">
        <f>IF(OR(GDP.PCAP!Y9="",GDP.PCAP!Z9=""),"",GDP.PCAP!Z9/GDP.PCAP!Y9-1)</f>
        <v>0.17478258064551677</v>
      </c>
      <c r="AA9">
        <f>IF(OR(GDP.PCAP!Z9="",GDP.PCAP!AA9=""),"",GDP.PCAP!AA9/GDP.PCAP!Z9-1)</f>
        <v>9.4665517627999574E-2</v>
      </c>
      <c r="AB9">
        <f>IF(OR(GDP.PCAP!AA9="",GDP.PCAP!AB9=""),"",GDP.PCAP!AB9/GDP.PCAP!AA9-1)</f>
        <v>6.614453926318431E-3</v>
      </c>
      <c r="AC9">
        <f>IF(OR(GDP.PCAP!AB9="",GDP.PCAP!AC9=""),"",GDP.PCAP!AC9/GDP.PCAP!AB9-1)</f>
        <v>5.4912498712451852E-2</v>
      </c>
      <c r="AD9">
        <f>IF(OR(GDP.PCAP!AC9="",GDP.PCAP!AD9=""),"",GDP.PCAP!AD9/GDP.PCAP!AC9-1)</f>
        <v>0.21403921370494827</v>
      </c>
      <c r="AE9">
        <f>IF(OR(GDP.PCAP!AD9="",GDP.PCAP!AE9=""),"",GDP.PCAP!AE9/GDP.PCAP!AD9-1)</f>
        <v>-0.25119809669568249</v>
      </c>
      <c r="AF9">
        <f>IF(OR(GDP.PCAP!AE9="",GDP.PCAP!AF9=""),"",GDP.PCAP!AF9/GDP.PCAP!AE9-1)</f>
        <v>0.10068483511635939</v>
      </c>
      <c r="AG9">
        <f>IF(OR(GDP.PCAP!AF9="",GDP.PCAP!AG9=""),"",GDP.PCAP!AG9/GDP.PCAP!AF9-1)</f>
        <v>0.23562996193584618</v>
      </c>
      <c r="AH9">
        <f>IF(OR(GDP.PCAP!AG9="",GDP.PCAP!AH9=""),"",GDP.PCAP!AH9/GDP.PCAP!AG9-1)</f>
        <v>-1.3453664097376583E-2</v>
      </c>
      <c r="AI9">
        <f>IF(OR(GDP.PCAP!AH9="",GDP.PCAP!AI9=""),"",GDP.PCAP!AI9/GDP.PCAP!AH9-1)</f>
        <v>0.11915480559257752</v>
      </c>
      <c r="AJ9">
        <f>IF(OR(GDP.PCAP!AI9="",GDP.PCAP!AJ9=""),"",GDP.PCAP!AJ9/GDP.PCAP!AI9-1)</f>
        <v>-0.40157642432159957</v>
      </c>
      <c r="AK9">
        <f>IF(OR(GDP.PCAP!AJ9="",GDP.PCAP!AK9=""),"",GDP.PCAP!AK9/GDP.PCAP!AJ9-1)</f>
        <v>0.81817185367436629</v>
      </c>
      <c r="AL9">
        <f>IF(OR(GDP.PCAP!AK9="",GDP.PCAP!AL9=""),"",GDP.PCAP!AL9/GDP.PCAP!AK9-1)</f>
        <v>0.3234087893551163</v>
      </c>
      <c r="AM9">
        <f>IF(OR(GDP.PCAP!AL9="",GDP.PCAP!AM9=""),"",GDP.PCAP!AM9/GDP.PCAP!AL9-1)</f>
        <v>0.18940102063526543</v>
      </c>
      <c r="AN9">
        <f>IF(OR(GDP.PCAP!AM9="",GDP.PCAP!AN9=""),"",GDP.PCAP!AN9/GDP.PCAP!AM9-1)</f>
        <v>2.0936015745051995E-2</v>
      </c>
      <c r="AO9">
        <f>IF(OR(GDP.PCAP!AN9="",GDP.PCAP!AO9=""),"",GDP.PCAP!AO9/GDP.PCAP!AN9-1)</f>
        <v>7.335797264346966E-2</v>
      </c>
      <c r="AP9">
        <f>IF(OR(GDP.PCAP!AO9="",GDP.PCAP!AP9=""),"",GDP.PCAP!AP9/GDP.PCAP!AO9-1)</f>
        <v>-1.020905353271151E-2</v>
      </c>
      <c r="AQ9">
        <f>IF(OR(GDP.PCAP!AP9="",GDP.PCAP!AQ9=""),"",GDP.PCAP!AQ9/GDP.PCAP!AP9-1)</f>
        <v>4.2062634750260397E-2</v>
      </c>
      <c r="AR9">
        <f>IF(OR(GDP.PCAP!AQ9="",GDP.PCAP!AR9=""),"",GDP.PCAP!AR9/GDP.PCAP!AQ9-1)</f>
        <v>6.3654004516233265E-2</v>
      </c>
      <c r="AS9">
        <f>IF(OR(GDP.PCAP!AR9="",GDP.PCAP!AS9=""),"",GDP.PCAP!AS9/GDP.PCAP!AR9-1)</f>
        <v>9.3112432584527838E-3</v>
      </c>
      <c r="AT9">
        <f>IF(OR(GDP.PCAP!AS9="",GDP.PCAP!AT9=""),"",GDP.PCAP!AT9/GDP.PCAP!AS9-1)</f>
        <v>-6.2117487061493226E-2</v>
      </c>
      <c r="AU9">
        <f>IF(OR(GDP.PCAP!AT9="",GDP.PCAP!AU9=""),"",GDP.PCAP!AU9/GDP.PCAP!AT9-1)</f>
        <v>-8.6727638767920556E-3</v>
      </c>
      <c r="AV9">
        <f>IF(OR(GDP.PCAP!AU9="",GDP.PCAP!AV9=""),"",GDP.PCAP!AV9/GDP.PCAP!AU9-1)</f>
        <v>-6.5009966703424182E-2</v>
      </c>
      <c r="AW9">
        <f>IF(OR(GDP.PCAP!AV9="",GDP.PCAP!AW9=""),"",GDP.PCAP!AW9/GDP.PCAP!AV9-1)</f>
        <v>-0.64031474137518252</v>
      </c>
      <c r="AX9">
        <f>IF(OR(GDP.PCAP!AW9="",GDP.PCAP!AX9=""),"",GDP.PCAP!AX9/GDP.PCAP!AW9-1)</f>
        <v>0.29127086985274309</v>
      </c>
      <c r="AY9">
        <f>IF(OR(GDP.PCAP!AX9="",GDP.PCAP!AY9=""),"",GDP.PCAP!AY9/GDP.PCAP!AX9-1)</f>
        <v>0.27658152391090418</v>
      </c>
      <c r="AZ9">
        <f>IF(OR(GDP.PCAP!AY9="",GDP.PCAP!AZ9=""),"",GDP.PCAP!AZ9/GDP.PCAP!AY9-1)</f>
        <v>0.1941185578287794</v>
      </c>
      <c r="BA9">
        <f>IF(OR(GDP.PCAP!AZ9="",GDP.PCAP!BA9=""),"",GDP.PCAP!BA9/GDP.PCAP!AZ9-1)</f>
        <v>0.15794672975800927</v>
      </c>
      <c r="BB9">
        <f>IF(OR(GDP.PCAP!BA9="",GDP.PCAP!BB9=""),"",GDP.PCAP!BB9/GDP.PCAP!BA9-1)</f>
        <v>0.22366219791304975</v>
      </c>
      <c r="BC9">
        <f>IF(OR(GDP.PCAP!BB9="",GDP.PCAP!BC9=""),"",GDP.PCAP!BC9/GDP.PCAP!BB9-1)</f>
        <v>0.24462540597199767</v>
      </c>
      <c r="BD9">
        <f>IF(OR(GDP.PCAP!BC9="",GDP.PCAP!BD9=""),"",GDP.PCAP!BD9/GDP.PCAP!BC9-1)</f>
        <v>-8.8464260667458161E-2</v>
      </c>
      <c r="BE9">
        <f>IF(OR(GDP.PCAP!BD9="",GDP.PCAP!BE9=""),"",GDP.PCAP!BE9/GDP.PCAP!BD9-1)</f>
        <v>0.25914397533429812</v>
      </c>
      <c r="BF9">
        <f>IF(OR(GDP.PCAP!BE9="",GDP.PCAP!BF9=""),"",GDP.PCAP!BF9/GDP.PCAP!BE9-1)</f>
        <v>0.23847661922495433</v>
      </c>
      <c r="BG9">
        <f>IF(OR(GDP.PCAP!BF9="",GDP.PCAP!BG9=""),"",GDP.PCAP!BG9/GDP.PCAP!BF9-1)</f>
        <v>1.9077591946602857E-2</v>
      </c>
      <c r="BH9">
        <f>IF(OR(GDP.PCAP!BG9="",GDP.PCAP!BH9=""),"",GDP.PCAP!BH9/GDP.PCAP!BG9-1)</f>
        <v>5.3426808932632852E-4</v>
      </c>
      <c r="BI9">
        <f>IF(OR(GDP.PCAP!BH9="",GDP.PCAP!BI9=""),"",GDP.PCAP!BI9/GDP.PCAP!BH9-1)</f>
        <v>-5.636129054123018E-2</v>
      </c>
      <c r="BJ9">
        <f>IF(OR(GDP.PCAP!BI9="",GDP.PCAP!BJ9=""),"",GDP.PCAP!BJ9/GDP.PCAP!BI9-1)</f>
        <v>9.9781161247572303E-2</v>
      </c>
      <c r="BK9">
        <f>IF(OR(GDP.PCAP!BJ9="",GDP.PCAP!BK9=""),"",GDP.PCAP!BK9/GDP.PCAP!BJ9-1)</f>
        <v>-7.5583111934632408E-2</v>
      </c>
      <c r="BM9">
        <f t="shared" si="0"/>
        <v>0.81817185367436629</v>
      </c>
      <c r="BN9">
        <f t="shared" si="1"/>
        <v>1990</v>
      </c>
      <c r="BO9">
        <f t="shared" si="2"/>
        <v>-0.64031474137518252</v>
      </c>
      <c r="BP9">
        <f t="shared" si="3"/>
        <v>2002</v>
      </c>
    </row>
    <row r="10" spans="1:68">
      <c r="A10" t="s">
        <v>513</v>
      </c>
      <c r="B10">
        <f t="shared" si="4"/>
        <v>9</v>
      </c>
      <c r="C10" t="s">
        <v>539</v>
      </c>
      <c r="D10" t="s">
        <v>512</v>
      </c>
      <c r="E10" t="s">
        <v>545</v>
      </c>
      <c r="F10" t="s">
        <v>546</v>
      </c>
      <c r="H10" t="str">
        <f>IF(OR(GDP.PCAP!G10="",GDP.PCAP!H10=""),"",GDP.PCAP!H10/GDP.PCAP!G10-1)</f>
        <v/>
      </c>
      <c r="I10" t="str">
        <f>IF(OR(GDP.PCAP!H10="",GDP.PCAP!I10=""),"",GDP.PCAP!I10/GDP.PCAP!H10-1)</f>
        <v/>
      </c>
      <c r="J10" t="str">
        <f>IF(OR(GDP.PCAP!I10="",GDP.PCAP!J10=""),"",GDP.PCAP!J10/GDP.PCAP!I10-1)</f>
        <v/>
      </c>
      <c r="K10" t="str">
        <f>IF(OR(GDP.PCAP!J10="",GDP.PCAP!K10=""),"",GDP.PCAP!K10/GDP.PCAP!J10-1)</f>
        <v/>
      </c>
      <c r="L10" t="str">
        <f>IF(OR(GDP.PCAP!K10="",GDP.PCAP!L10=""),"",GDP.PCAP!L10/GDP.PCAP!K10-1)</f>
        <v/>
      </c>
      <c r="M10" t="str">
        <f>IF(OR(GDP.PCAP!L10="",GDP.PCAP!M10=""),"",GDP.PCAP!M10/GDP.PCAP!L10-1)</f>
        <v/>
      </c>
      <c r="N10" t="str">
        <f>IF(OR(GDP.PCAP!M10="",GDP.PCAP!N10=""),"",GDP.PCAP!N10/GDP.PCAP!M10-1)</f>
        <v/>
      </c>
      <c r="O10" t="str">
        <f>IF(OR(GDP.PCAP!N10="",GDP.PCAP!O10=""),"",GDP.PCAP!O10/GDP.PCAP!N10-1)</f>
        <v/>
      </c>
      <c r="P10" t="str">
        <f>IF(OR(GDP.PCAP!O10="",GDP.PCAP!P10=""),"",GDP.PCAP!P10/GDP.PCAP!O10-1)</f>
        <v/>
      </c>
      <c r="Q10" t="str">
        <f>IF(OR(GDP.PCAP!P10="",GDP.PCAP!Q10=""),"",GDP.PCAP!Q10/GDP.PCAP!P10-1)</f>
        <v/>
      </c>
      <c r="R10" t="str">
        <f>IF(OR(GDP.PCAP!Q10="",GDP.PCAP!R10=""),"",GDP.PCAP!R10/GDP.PCAP!Q10-1)</f>
        <v/>
      </c>
      <c r="S10" t="str">
        <f>IF(OR(GDP.PCAP!R10="",GDP.PCAP!S10=""),"",GDP.PCAP!S10/GDP.PCAP!R10-1)</f>
        <v/>
      </c>
      <c r="T10" t="str">
        <f>IF(OR(GDP.PCAP!S10="",GDP.PCAP!T10=""),"",GDP.PCAP!T10/GDP.PCAP!S10-1)</f>
        <v/>
      </c>
      <c r="U10" t="str">
        <f>IF(OR(GDP.PCAP!T10="",GDP.PCAP!U10=""),"",GDP.PCAP!U10/GDP.PCAP!T10-1)</f>
        <v/>
      </c>
      <c r="V10" t="str">
        <f>IF(OR(GDP.PCAP!U10="",GDP.PCAP!V10=""),"",GDP.PCAP!V10/GDP.PCAP!U10-1)</f>
        <v/>
      </c>
      <c r="W10" t="str">
        <f>IF(OR(GDP.PCAP!V10="",GDP.PCAP!W10=""),"",GDP.PCAP!W10/GDP.PCAP!V10-1)</f>
        <v/>
      </c>
      <c r="X10" t="str">
        <f>IF(OR(GDP.PCAP!W10="",GDP.PCAP!X10=""),"",GDP.PCAP!X10/GDP.PCAP!W10-1)</f>
        <v/>
      </c>
      <c r="Y10" t="str">
        <f>IF(OR(GDP.PCAP!X10="",GDP.PCAP!Y10=""),"",GDP.PCAP!Y10/GDP.PCAP!X10-1)</f>
        <v/>
      </c>
      <c r="Z10" t="str">
        <f>IF(OR(GDP.PCAP!Y10="",GDP.PCAP!Z10=""),"",GDP.PCAP!Z10/GDP.PCAP!Y10-1)</f>
        <v/>
      </c>
      <c r="AA10" t="str">
        <f>IF(OR(GDP.PCAP!Z10="",GDP.PCAP!AA10=""),"",GDP.PCAP!AA10/GDP.PCAP!Z10-1)</f>
        <v/>
      </c>
      <c r="AB10" t="str">
        <f>IF(OR(GDP.PCAP!AA10="",GDP.PCAP!AB10=""),"",GDP.PCAP!AB10/GDP.PCAP!AA10-1)</f>
        <v/>
      </c>
      <c r="AC10" t="str">
        <f>IF(OR(GDP.PCAP!AB10="",GDP.PCAP!AC10=""),"",GDP.PCAP!AC10/GDP.PCAP!AB10-1)</f>
        <v/>
      </c>
      <c r="AD10" t="str">
        <f>IF(OR(GDP.PCAP!AC10="",GDP.PCAP!AD10=""),"",GDP.PCAP!AD10/GDP.PCAP!AC10-1)</f>
        <v/>
      </c>
      <c r="AE10" t="str">
        <f>IF(OR(GDP.PCAP!AD10="",GDP.PCAP!AE10=""),"",GDP.PCAP!AE10/GDP.PCAP!AD10-1)</f>
        <v/>
      </c>
      <c r="AF10" t="str">
        <f>IF(OR(GDP.PCAP!AE10="",GDP.PCAP!AF10=""),"",GDP.PCAP!AF10/GDP.PCAP!AE10-1)</f>
        <v/>
      </c>
      <c r="AG10" t="str">
        <f>IF(OR(GDP.PCAP!AF10="",GDP.PCAP!AG10=""),"",GDP.PCAP!AG10/GDP.PCAP!AF10-1)</f>
        <v/>
      </c>
      <c r="AH10" t="str">
        <f>IF(OR(GDP.PCAP!AG10="",GDP.PCAP!AH10=""),"",GDP.PCAP!AH10/GDP.PCAP!AG10-1)</f>
        <v/>
      </c>
      <c r="AI10" t="str">
        <f>IF(OR(GDP.PCAP!AH10="",GDP.PCAP!AI10=""),"",GDP.PCAP!AI10/GDP.PCAP!AH10-1)</f>
        <v/>
      </c>
      <c r="AJ10" t="str">
        <f>IF(OR(GDP.PCAP!AI10="",GDP.PCAP!AJ10=""),"",GDP.PCAP!AJ10/GDP.PCAP!AI10-1)</f>
        <v/>
      </c>
      <c r="AK10" t="str">
        <f>IF(OR(GDP.PCAP!AJ10="",GDP.PCAP!AK10=""),"",GDP.PCAP!AK10/GDP.PCAP!AJ10-1)</f>
        <v/>
      </c>
      <c r="AL10">
        <f>IF(OR(GDP.PCAP!AK10="",GDP.PCAP!AL10=""),"",GDP.PCAP!AL10/GDP.PCAP!AK10-1)</f>
        <v>-7.4834343158995398E-2</v>
      </c>
      <c r="AM10">
        <f>IF(OR(GDP.PCAP!AL10="",GDP.PCAP!AM10=""),"",GDP.PCAP!AM10/GDP.PCAP!AL10-1)</f>
        <v>-0.37363249328504455</v>
      </c>
      <c r="AN10">
        <f>IF(OR(GDP.PCAP!AM10="",GDP.PCAP!AN10=""),"",GDP.PCAP!AN10/GDP.PCAP!AM10-1)</f>
        <v>-3.3625340969998252E-2</v>
      </c>
      <c r="AO10">
        <f>IF(OR(GDP.PCAP!AN10="",GDP.PCAP!AO10=""),"",GDP.PCAP!AO10/GDP.PCAP!AN10-1)</f>
        <v>0.121252036325872</v>
      </c>
      <c r="AP10">
        <f>IF(OR(GDP.PCAP!AO10="",GDP.PCAP!AP10=""),"",GDP.PCAP!AP10/GDP.PCAP!AO10-1)</f>
        <v>0.13946957167975516</v>
      </c>
      <c r="AQ10">
        <f>IF(OR(GDP.PCAP!AP10="",GDP.PCAP!AQ10=""),"",GDP.PCAP!AQ10/GDP.PCAP!AP10-1)</f>
        <v>0.10448319970551156</v>
      </c>
      <c r="AR10">
        <f>IF(OR(GDP.PCAP!AQ10="",GDP.PCAP!AR10=""),"",GDP.PCAP!AR10/GDP.PCAP!AQ10-1)</f>
        <v>3.8138462924880212E-2</v>
      </c>
      <c r="AS10">
        <f>IF(OR(GDP.PCAP!AR10="",GDP.PCAP!AS10=""),"",GDP.PCAP!AS10/GDP.PCAP!AR10-1)</f>
        <v>0.16413558802912376</v>
      </c>
      <c r="AT10">
        <f>IF(OR(GDP.PCAP!AS10="",GDP.PCAP!AT10=""),"",GDP.PCAP!AT10/GDP.PCAP!AS10-1)</f>
        <v>-1.9271279562289356E-2</v>
      </c>
      <c r="AU10">
        <f>IF(OR(GDP.PCAP!AT10="",GDP.PCAP!AU10=""),"",GDP.PCAP!AU10/GDP.PCAP!AT10-1)</f>
        <v>4.2363320293115514E-2</v>
      </c>
      <c r="AV10">
        <f>IF(OR(GDP.PCAP!AU10="",GDP.PCAP!AV10=""),"",GDP.PCAP!AV10/GDP.PCAP!AU10-1)</f>
        <v>0.1151161768008313</v>
      </c>
      <c r="AW10">
        <f>IF(OR(GDP.PCAP!AV10="",GDP.PCAP!AW10=""),"",GDP.PCAP!AW10/GDP.PCAP!AV10-1)</f>
        <v>0.12791934745285705</v>
      </c>
      <c r="AX10">
        <f>IF(OR(GDP.PCAP!AW10="",GDP.PCAP!AX10=""),"",GDP.PCAP!AX10/GDP.PCAP!AW10-1)</f>
        <v>0.18755489223571686</v>
      </c>
      <c r="AY10">
        <f>IF(OR(GDP.PCAP!AX10="",GDP.PCAP!AY10=""),"",GDP.PCAP!AY10/GDP.PCAP!AX10-1)</f>
        <v>0.28145053582025947</v>
      </c>
      <c r="AZ10">
        <f>IF(OR(GDP.PCAP!AY10="",GDP.PCAP!AZ10=""),"",GDP.PCAP!AZ10/GDP.PCAP!AY10-1)</f>
        <v>0.3790359990629022</v>
      </c>
      <c r="BA10">
        <f>IF(OR(GDP.PCAP!AZ10="",GDP.PCAP!BA10=""),"",GDP.PCAP!BA10/GDP.PCAP!AZ10-1)</f>
        <v>0.31284677408135786</v>
      </c>
      <c r="BB10">
        <f>IF(OR(GDP.PCAP!BA10="",GDP.PCAP!BB10=""),"",GDP.PCAP!BB10/GDP.PCAP!BA10-1)</f>
        <v>0.45449697513756071</v>
      </c>
      <c r="BC10">
        <f>IF(OR(GDP.PCAP!BB10="",GDP.PCAP!BC10=""),"",GDP.PCAP!BC10/GDP.PCAP!BB10-1)</f>
        <v>0.27756336117816716</v>
      </c>
      <c r="BD10">
        <f>IF(OR(GDP.PCAP!BC10="",GDP.PCAP!BD10=""),"",GDP.PCAP!BD10/GDP.PCAP!BC10-1)</f>
        <v>-0.25341337273772258</v>
      </c>
      <c r="BE10">
        <f>IF(OR(GDP.PCAP!BD10="",GDP.PCAP!BE10=""),"",GDP.PCAP!BE10/GDP.PCAP!BD10-1)</f>
        <v>7.5003902677395429E-2</v>
      </c>
      <c r="BF10">
        <f>IF(OR(GDP.PCAP!BE10="",GDP.PCAP!BF10=""),"",GDP.PCAP!BF10/GDP.PCAP!BE10-1)</f>
        <v>9.5885609875874689E-2</v>
      </c>
      <c r="BG10">
        <f>IF(OR(GDP.PCAP!BF10="",GDP.PCAP!BG10=""),"",GDP.PCAP!BG10/GDP.PCAP!BF10-1)</f>
        <v>4.4748411037818681E-2</v>
      </c>
      <c r="BH10">
        <f>IF(OR(GDP.PCAP!BG10="",GDP.PCAP!BH10=""),"",GDP.PCAP!BH10/GDP.PCAP!BG10-1)</f>
        <v>4.3092215447049886E-2</v>
      </c>
      <c r="BI10">
        <f>IF(OR(GDP.PCAP!BH10="",GDP.PCAP!BI10=""),"",GDP.PCAP!BI10/GDP.PCAP!BH10-1)</f>
        <v>3.9317693616182536E-2</v>
      </c>
      <c r="BJ10">
        <f>IF(OR(GDP.PCAP!BI10="",GDP.PCAP!BJ10=""),"",GDP.PCAP!BJ10/GDP.PCAP!BI10-1)</f>
        <v>-9.6391816173386879E-2</v>
      </c>
      <c r="BK10">
        <f>IF(OR(GDP.PCAP!BJ10="",GDP.PCAP!BK10=""),"",GDP.PCAP!BK10/GDP.PCAP!BJ10-1)</f>
        <v>-9.7037497841190312E-4</v>
      </c>
      <c r="BM10">
        <f t="shared" si="0"/>
        <v>0.45449697513756071</v>
      </c>
      <c r="BN10">
        <f t="shared" si="1"/>
        <v>2007</v>
      </c>
      <c r="BO10">
        <f t="shared" si="2"/>
        <v>-0.37363249328504455</v>
      </c>
      <c r="BP10">
        <f t="shared" si="3"/>
        <v>1992</v>
      </c>
    </row>
    <row r="11" spans="1:68">
      <c r="A11" t="s">
        <v>511</v>
      </c>
      <c r="B11">
        <f t="shared" si="4"/>
        <v>10</v>
      </c>
      <c r="C11" t="s">
        <v>539</v>
      </c>
      <c r="D11" t="s">
        <v>510</v>
      </c>
      <c r="E11" t="s">
        <v>545</v>
      </c>
      <c r="F11" t="s">
        <v>546</v>
      </c>
      <c r="H11" t="str">
        <f>IF(OR(GDP.PCAP!G11="",GDP.PCAP!H11=""),"",GDP.PCAP!H11/GDP.PCAP!G11-1)</f>
        <v/>
      </c>
      <c r="I11" t="str">
        <f>IF(OR(GDP.PCAP!H11="",GDP.PCAP!I11=""),"",GDP.PCAP!I11/GDP.PCAP!H11-1)</f>
        <v/>
      </c>
      <c r="J11" t="str">
        <f>IF(OR(GDP.PCAP!I11="",GDP.PCAP!J11=""),"",GDP.PCAP!J11/GDP.PCAP!I11-1)</f>
        <v/>
      </c>
      <c r="K11" t="str">
        <f>IF(OR(GDP.PCAP!J11="",GDP.PCAP!K11=""),"",GDP.PCAP!K11/GDP.PCAP!J11-1)</f>
        <v/>
      </c>
      <c r="L11" t="str">
        <f>IF(OR(GDP.PCAP!K11="",GDP.PCAP!L11=""),"",GDP.PCAP!L11/GDP.PCAP!K11-1)</f>
        <v/>
      </c>
      <c r="M11" t="str">
        <f>IF(OR(GDP.PCAP!L11="",GDP.PCAP!M11=""),"",GDP.PCAP!M11/GDP.PCAP!L11-1)</f>
        <v/>
      </c>
      <c r="N11" t="str">
        <f>IF(OR(GDP.PCAP!M11="",GDP.PCAP!N11=""),"",GDP.PCAP!N11/GDP.PCAP!M11-1)</f>
        <v/>
      </c>
      <c r="O11" t="str">
        <f>IF(OR(GDP.PCAP!N11="",GDP.PCAP!O11=""),"",GDP.PCAP!O11/GDP.PCAP!N11-1)</f>
        <v/>
      </c>
      <c r="P11" t="str">
        <f>IF(OR(GDP.PCAP!O11="",GDP.PCAP!P11=""),"",GDP.PCAP!P11/GDP.PCAP!O11-1)</f>
        <v/>
      </c>
      <c r="Q11" t="str">
        <f>IF(OR(GDP.PCAP!P11="",GDP.PCAP!Q11=""),"",GDP.PCAP!Q11/GDP.PCAP!P11-1)</f>
        <v/>
      </c>
      <c r="R11" t="str">
        <f>IF(OR(GDP.PCAP!Q11="",GDP.PCAP!R11=""),"",GDP.PCAP!R11/GDP.PCAP!Q11-1)</f>
        <v/>
      </c>
      <c r="S11" t="str">
        <f>IF(OR(GDP.PCAP!R11="",GDP.PCAP!S11=""),"",GDP.PCAP!S11/GDP.PCAP!R11-1)</f>
        <v/>
      </c>
      <c r="T11" t="str">
        <f>IF(OR(GDP.PCAP!S11="",GDP.PCAP!T11=""),"",GDP.PCAP!T11/GDP.PCAP!S11-1)</f>
        <v/>
      </c>
      <c r="U11" t="str">
        <f>IF(OR(GDP.PCAP!T11="",GDP.PCAP!U11=""),"",GDP.PCAP!U11/GDP.PCAP!T11-1)</f>
        <v/>
      </c>
      <c r="V11" t="str">
        <f>IF(OR(GDP.PCAP!U11="",GDP.PCAP!V11=""),"",GDP.PCAP!V11/GDP.PCAP!U11-1)</f>
        <v/>
      </c>
      <c r="W11" t="str">
        <f>IF(OR(GDP.PCAP!V11="",GDP.PCAP!W11=""),"",GDP.PCAP!W11/GDP.PCAP!V11-1)</f>
        <v/>
      </c>
      <c r="X11" t="str">
        <f>IF(OR(GDP.PCAP!W11="",GDP.PCAP!X11=""),"",GDP.PCAP!X11/GDP.PCAP!W11-1)</f>
        <v/>
      </c>
      <c r="Y11" t="str">
        <f>IF(OR(GDP.PCAP!X11="",GDP.PCAP!Y11=""),"",GDP.PCAP!Y11/GDP.PCAP!X11-1)</f>
        <v/>
      </c>
      <c r="Z11" t="str">
        <f>IF(OR(GDP.PCAP!Y11="",GDP.PCAP!Z11=""),"",GDP.PCAP!Z11/GDP.PCAP!Y11-1)</f>
        <v/>
      </c>
      <c r="AA11" t="str">
        <f>IF(OR(GDP.PCAP!Z11="",GDP.PCAP!AA11=""),"",GDP.PCAP!AA11/GDP.PCAP!Z11-1)</f>
        <v/>
      </c>
      <c r="AB11" t="str">
        <f>IF(OR(GDP.PCAP!AA11="",GDP.PCAP!AB11=""),"",GDP.PCAP!AB11/GDP.PCAP!AA11-1)</f>
        <v/>
      </c>
      <c r="AC11" t="str">
        <f>IF(OR(GDP.PCAP!AB11="",GDP.PCAP!AC11=""),"",GDP.PCAP!AC11/GDP.PCAP!AB11-1)</f>
        <v/>
      </c>
      <c r="AD11" t="str">
        <f>IF(OR(GDP.PCAP!AC11="",GDP.PCAP!AD11=""),"",GDP.PCAP!AD11/GDP.PCAP!AC11-1)</f>
        <v/>
      </c>
      <c r="AE11" t="str">
        <f>IF(OR(GDP.PCAP!AD11="",GDP.PCAP!AE11=""),"",GDP.PCAP!AE11/GDP.PCAP!AD11-1)</f>
        <v/>
      </c>
      <c r="AF11" t="str">
        <f>IF(OR(GDP.PCAP!AE11="",GDP.PCAP!AF11=""),"",GDP.PCAP!AF11/GDP.PCAP!AE11-1)</f>
        <v/>
      </c>
      <c r="AG11" t="str">
        <f>IF(OR(GDP.PCAP!AF11="",GDP.PCAP!AG11=""),"",GDP.PCAP!AG11/GDP.PCAP!AF11-1)</f>
        <v/>
      </c>
      <c r="AH11" t="str">
        <f>IF(OR(GDP.PCAP!AG11="",GDP.PCAP!AH11=""),"",GDP.PCAP!AH11/GDP.PCAP!AG11-1)</f>
        <v/>
      </c>
      <c r="AI11" t="str">
        <f>IF(OR(GDP.PCAP!AH11="",GDP.PCAP!AI11=""),"",GDP.PCAP!AI11/GDP.PCAP!AH11-1)</f>
        <v/>
      </c>
      <c r="AJ11" t="str">
        <f>IF(OR(GDP.PCAP!AI11="",GDP.PCAP!AJ11=""),"",GDP.PCAP!AJ11/GDP.PCAP!AI11-1)</f>
        <v/>
      </c>
      <c r="AK11" t="str">
        <f>IF(OR(GDP.PCAP!AJ11="",GDP.PCAP!AK11=""),"",GDP.PCAP!AK11/GDP.PCAP!AJ11-1)</f>
        <v/>
      </c>
      <c r="AL11" t="str">
        <f>IF(OR(GDP.PCAP!AK11="",GDP.PCAP!AL11=""),"",GDP.PCAP!AL11/GDP.PCAP!AK11-1)</f>
        <v/>
      </c>
      <c r="AM11" t="str">
        <f>IF(OR(GDP.PCAP!AL11="",GDP.PCAP!AM11=""),"",GDP.PCAP!AM11/GDP.PCAP!AL11-1)</f>
        <v/>
      </c>
      <c r="AN11" t="str">
        <f>IF(OR(GDP.PCAP!AM11="",GDP.PCAP!AN11=""),"",GDP.PCAP!AN11/GDP.PCAP!AM11-1)</f>
        <v/>
      </c>
      <c r="AO11" t="str">
        <f>IF(OR(GDP.PCAP!AN11="",GDP.PCAP!AO11=""),"",GDP.PCAP!AO11/GDP.PCAP!AN11-1)</f>
        <v/>
      </c>
      <c r="AP11" t="str">
        <f>IF(OR(GDP.PCAP!AO11="",GDP.PCAP!AP11=""),"",GDP.PCAP!AP11/GDP.PCAP!AO11-1)</f>
        <v/>
      </c>
      <c r="AQ11" t="str">
        <f>IF(OR(GDP.PCAP!AP11="",GDP.PCAP!AQ11=""),"",GDP.PCAP!AQ11/GDP.PCAP!AP11-1)</f>
        <v/>
      </c>
      <c r="AR11" t="str">
        <f>IF(OR(GDP.PCAP!AQ11="",GDP.PCAP!AR11=""),"",GDP.PCAP!AR11/GDP.PCAP!AQ11-1)</f>
        <v/>
      </c>
      <c r="AS11" t="str">
        <f>IF(OR(GDP.PCAP!AR11="",GDP.PCAP!AS11=""),"",GDP.PCAP!AS11/GDP.PCAP!AR11-1)</f>
        <v/>
      </c>
      <c r="AT11" t="str">
        <f>IF(OR(GDP.PCAP!AS11="",GDP.PCAP!AT11=""),"",GDP.PCAP!AT11/GDP.PCAP!AS11-1)</f>
        <v/>
      </c>
      <c r="AU11" t="str">
        <f>IF(OR(GDP.PCAP!AT11="",GDP.PCAP!AU11=""),"",GDP.PCAP!AU11/GDP.PCAP!AT11-1)</f>
        <v/>
      </c>
      <c r="AV11" t="str">
        <f>IF(OR(GDP.PCAP!AU11="",GDP.PCAP!AV11=""),"",GDP.PCAP!AV11/GDP.PCAP!AU11-1)</f>
        <v/>
      </c>
      <c r="AW11" t="str">
        <f>IF(OR(GDP.PCAP!AV11="",GDP.PCAP!AW11=""),"",GDP.PCAP!AW11/GDP.PCAP!AV11-1)</f>
        <v/>
      </c>
      <c r="AX11">
        <f>IF(OR(GDP.PCAP!AW11="",GDP.PCAP!AX11=""),"",GDP.PCAP!AX11/GDP.PCAP!AW11-1)</f>
        <v>1.8597263001964848E-2</v>
      </c>
      <c r="AY11">
        <f>IF(OR(GDP.PCAP!AX11="",GDP.PCAP!AY11=""),"",GDP.PCAP!AY11/GDP.PCAP!AX11-1)</f>
        <v>-3.0872824291703904E-2</v>
      </c>
      <c r="AZ11">
        <f>IF(OR(GDP.PCAP!AY11="",GDP.PCAP!AZ11=""),"",GDP.PCAP!AZ11/GDP.PCAP!AY11-1)</f>
        <v>-1.5151899590649109E-2</v>
      </c>
      <c r="BA11">
        <f>IF(OR(GDP.PCAP!AZ11="",GDP.PCAP!BA11=""),"",GDP.PCAP!BA11/GDP.PCAP!AZ11-1)</f>
        <v>-6.0480086234510066E-3</v>
      </c>
      <c r="BB11">
        <f>IF(OR(GDP.PCAP!BA11="",GDP.PCAP!BB11=""),"",GDP.PCAP!BB11/GDP.PCAP!BA11-1)</f>
        <v>6.1912219156286419E-2</v>
      </c>
      <c r="BC11">
        <f>IF(OR(GDP.PCAP!BB11="",GDP.PCAP!BC11=""),"",GDP.PCAP!BC11/GDP.PCAP!BB11-1)</f>
        <v>9.9265872213005091E-2</v>
      </c>
      <c r="BD11">
        <f>IF(OR(GDP.PCAP!BC11="",GDP.PCAP!BD11=""),"",GDP.PCAP!BD11/GDP.PCAP!BC11-1)</f>
        <v>0.22146143135029184</v>
      </c>
      <c r="BE11">
        <f>IF(OR(GDP.PCAP!BD11="",GDP.PCAP!BE11=""),"",GDP.PCAP!BE11/GDP.PCAP!BD11-1)</f>
        <v>-0.14143338432230035</v>
      </c>
      <c r="BF11">
        <f>IF(OR(GDP.PCAP!BE11="",GDP.PCAP!BF11=""),"",GDP.PCAP!BF11/GDP.PCAP!BE11-1)</f>
        <v>2.2381773720574483E-3</v>
      </c>
      <c r="BG11">
        <f>IF(OR(GDP.PCAP!BF11="",GDP.PCAP!BG11=""),"",GDP.PCAP!BG11/GDP.PCAP!BF11-1)</f>
        <v>0.12377949417734269</v>
      </c>
      <c r="BH11">
        <f>IF(OR(GDP.PCAP!BG11="",GDP.PCAP!BH11=""),"",GDP.PCAP!BH11/GDP.PCAP!BG11-1)</f>
        <v>-9.1453947570123706E-3</v>
      </c>
      <c r="BI11">
        <f>IF(OR(GDP.PCAP!BH11="",GDP.PCAP!BI11=""),"",GDP.PCAP!BI11/GDP.PCAP!BH11-1)</f>
        <v>-3.9062796627722385E-3</v>
      </c>
      <c r="BJ11">
        <f>IF(OR(GDP.PCAP!BI11="",GDP.PCAP!BJ11=""),"",GDP.PCAP!BJ11/GDP.PCAP!BI11-1)</f>
        <v>2.8931261787517037E-3</v>
      </c>
      <c r="BK11" t="str">
        <f>IF(OR(GDP.PCAP!BJ11="",GDP.PCAP!BK11=""),"",GDP.PCAP!BK11/GDP.PCAP!BJ11-1)</f>
        <v/>
      </c>
      <c r="BM11">
        <f t="shared" si="0"/>
        <v>0.22146143135029184</v>
      </c>
      <c r="BN11">
        <f t="shared" si="1"/>
        <v>2009</v>
      </c>
      <c r="BO11">
        <f t="shared" si="2"/>
        <v>-0.14143338432230035</v>
      </c>
      <c r="BP11">
        <f t="shared" si="3"/>
        <v>2010</v>
      </c>
    </row>
    <row r="12" spans="1:68">
      <c r="A12" t="s">
        <v>509</v>
      </c>
      <c r="B12">
        <f t="shared" si="4"/>
        <v>11</v>
      </c>
      <c r="C12" t="s">
        <v>539</v>
      </c>
      <c r="D12" t="s">
        <v>508</v>
      </c>
      <c r="E12" t="s">
        <v>545</v>
      </c>
      <c r="F12" t="s">
        <v>546</v>
      </c>
      <c r="H12" t="str">
        <f>IF(OR(GDP.PCAP!G12="",GDP.PCAP!H12=""),"",GDP.PCAP!H12/GDP.PCAP!G12-1)</f>
        <v/>
      </c>
      <c r="I12" t="str">
        <f>IF(OR(GDP.PCAP!H12="",GDP.PCAP!I12=""),"",GDP.PCAP!I12/GDP.PCAP!H12-1)</f>
        <v/>
      </c>
      <c r="J12" t="str">
        <f>IF(OR(GDP.PCAP!I12="",GDP.PCAP!J12=""),"",GDP.PCAP!J12/GDP.PCAP!I12-1)</f>
        <v/>
      </c>
      <c r="K12" t="str">
        <f>IF(OR(GDP.PCAP!J12="",GDP.PCAP!K12=""),"",GDP.PCAP!K12/GDP.PCAP!J12-1)</f>
        <v/>
      </c>
      <c r="L12" t="str">
        <f>IF(OR(GDP.PCAP!K12="",GDP.PCAP!L12=""),"",GDP.PCAP!L12/GDP.PCAP!K12-1)</f>
        <v/>
      </c>
      <c r="M12" t="str">
        <f>IF(OR(GDP.PCAP!L12="",GDP.PCAP!M12=""),"",GDP.PCAP!M12/GDP.PCAP!L12-1)</f>
        <v/>
      </c>
      <c r="N12" t="str">
        <f>IF(OR(GDP.PCAP!M12="",GDP.PCAP!N12=""),"",GDP.PCAP!N12/GDP.PCAP!M12-1)</f>
        <v/>
      </c>
      <c r="O12" t="str">
        <f>IF(OR(GDP.PCAP!N12="",GDP.PCAP!O12=""),"",GDP.PCAP!O12/GDP.PCAP!N12-1)</f>
        <v/>
      </c>
      <c r="P12" t="str">
        <f>IF(OR(GDP.PCAP!O12="",GDP.PCAP!P12=""),"",GDP.PCAP!P12/GDP.PCAP!O12-1)</f>
        <v/>
      </c>
      <c r="Q12" t="str">
        <f>IF(OR(GDP.PCAP!P12="",GDP.PCAP!Q12=""),"",GDP.PCAP!Q12/GDP.PCAP!P12-1)</f>
        <v/>
      </c>
      <c r="R12" t="str">
        <f>IF(OR(GDP.PCAP!Q12="",GDP.PCAP!R12=""),"",GDP.PCAP!R12/GDP.PCAP!Q12-1)</f>
        <v/>
      </c>
      <c r="S12" t="str">
        <f>IF(OR(GDP.PCAP!R12="",GDP.PCAP!S12=""),"",GDP.PCAP!S12/GDP.PCAP!R12-1)</f>
        <v/>
      </c>
      <c r="T12" t="str">
        <f>IF(OR(GDP.PCAP!S12="",GDP.PCAP!T12=""),"",GDP.PCAP!T12/GDP.PCAP!S12-1)</f>
        <v/>
      </c>
      <c r="U12" t="str">
        <f>IF(OR(GDP.PCAP!T12="",GDP.PCAP!U12=""),"",GDP.PCAP!U12/GDP.PCAP!T12-1)</f>
        <v/>
      </c>
      <c r="V12" t="str">
        <f>IF(OR(GDP.PCAP!U12="",GDP.PCAP!V12=""),"",GDP.PCAP!V12/GDP.PCAP!U12-1)</f>
        <v/>
      </c>
      <c r="W12" t="str">
        <f>IF(OR(GDP.PCAP!V12="",GDP.PCAP!W12=""),"",GDP.PCAP!W12/GDP.PCAP!V12-1)</f>
        <v/>
      </c>
      <c r="X12" t="str">
        <f>IF(OR(GDP.PCAP!W12="",GDP.PCAP!X12=""),"",GDP.PCAP!X12/GDP.PCAP!W12-1)</f>
        <v/>
      </c>
      <c r="Y12">
        <f>IF(OR(GDP.PCAP!X12="",GDP.PCAP!Y12=""),"",GDP.PCAP!Y12/GDP.PCAP!X12-1)</f>
        <v>0.127030670172122</v>
      </c>
      <c r="Z12">
        <f>IF(OR(GDP.PCAP!Y12="",GDP.PCAP!Z12=""),"",GDP.PCAP!Z12/GDP.PCAP!Y12-1)</f>
        <v>0.23780326473895785</v>
      </c>
      <c r="AA12">
        <f>IF(OR(GDP.PCAP!Z12="",GDP.PCAP!AA12=""),"",GDP.PCAP!AA12/GDP.PCAP!Z12-1)</f>
        <v>0.2063163404679984</v>
      </c>
      <c r="AB12">
        <f>IF(OR(GDP.PCAP!AA12="",GDP.PCAP!AB12=""),"",GDP.PCAP!AB12/GDP.PCAP!AA12-1)</f>
        <v>0.13065028224675812</v>
      </c>
      <c r="AC12">
        <f>IF(OR(GDP.PCAP!AB12="",GDP.PCAP!AC12=""),"",GDP.PCAP!AC12/GDP.PCAP!AB12-1)</f>
        <v>0.12127608665773848</v>
      </c>
      <c r="AD12">
        <f>IF(OR(GDP.PCAP!AC12="",GDP.PCAP!AD12=""),"",GDP.PCAP!AD12/GDP.PCAP!AC12-1)</f>
        <v>0.12065342994881267</v>
      </c>
      <c r="AE12">
        <f>IF(OR(GDP.PCAP!AD12="",GDP.PCAP!AE12=""),"",GDP.PCAP!AE12/GDP.PCAP!AD12-1)</f>
        <v>0.15878418623721369</v>
      </c>
      <c r="AF12">
        <f>IF(OR(GDP.PCAP!AE12="",GDP.PCAP!AF12=""),"",GDP.PCAP!AF12/GDP.PCAP!AE12-1)</f>
        <v>0.17184005730391672</v>
      </c>
      <c r="AG12">
        <f>IF(OR(GDP.PCAP!AF12="",GDP.PCAP!AG12=""),"",GDP.PCAP!AG12/GDP.PCAP!AF12-1)</f>
        <v>0.22257323623184</v>
      </c>
      <c r="AH12">
        <f>IF(OR(GDP.PCAP!AG12="",GDP.PCAP!AH12=""),"",GDP.PCAP!AH12/GDP.PCAP!AG12-1)</f>
        <v>0.17740513412983616</v>
      </c>
      <c r="AI12">
        <f>IF(OR(GDP.PCAP!AH12="",GDP.PCAP!AI12=""),"",GDP.PCAP!AI12/GDP.PCAP!AH12-1)</f>
        <v>0.19616333934274799</v>
      </c>
      <c r="AJ12">
        <f>IF(OR(GDP.PCAP!AI12="",GDP.PCAP!AJ12=""),"",GDP.PCAP!AJ12/GDP.PCAP!AI12-1)</f>
        <v>0.10785615556940953</v>
      </c>
      <c r="AK12">
        <f>IF(OR(GDP.PCAP!AJ12="",GDP.PCAP!AK12=""),"",GDP.PCAP!AK12/GDP.PCAP!AJ12-1)</f>
        <v>4.6032806172204177E-2</v>
      </c>
      <c r="AL12">
        <f>IF(OR(GDP.PCAP!AK12="",GDP.PCAP!AL12=""),"",GDP.PCAP!AL12/GDP.PCAP!AK12-1)</f>
        <v>3.8880575050419308E-2</v>
      </c>
      <c r="AM12">
        <f>IF(OR(GDP.PCAP!AL12="",GDP.PCAP!AM12=""),"",GDP.PCAP!AM12/GDP.PCAP!AL12-1)</f>
        <v>1.9519520875644236E-2</v>
      </c>
      <c r="AN12">
        <f>IF(OR(GDP.PCAP!AM12="",GDP.PCAP!AN12=""),"",GDP.PCAP!AN12/GDP.PCAP!AM12-1)</f>
        <v>4.8728661449644495E-2</v>
      </c>
      <c r="AO12">
        <f>IF(OR(GDP.PCAP!AN12="",GDP.PCAP!AO12=""),"",GDP.PCAP!AO12/GDP.PCAP!AN12-1)</f>
        <v>7.4031218234462903E-2</v>
      </c>
      <c r="AP12">
        <f>IF(OR(GDP.PCAP!AO12="",GDP.PCAP!AP12=""),"",GDP.PCAP!AP12/GDP.PCAP!AO12-1)</f>
        <v>-4.5887810617114444E-2</v>
      </c>
      <c r="AQ12">
        <f>IF(OR(GDP.PCAP!AP12="",GDP.PCAP!AQ12=""),"",GDP.PCAP!AQ12/GDP.PCAP!AP12-1)</f>
        <v>6.8624009817255027E-2</v>
      </c>
      <c r="AR12">
        <f>IF(OR(GDP.PCAP!AQ12="",GDP.PCAP!AR12=""),"",GDP.PCAP!AR12/GDP.PCAP!AQ12-1)</f>
        <v>4.4820850978487314E-2</v>
      </c>
      <c r="AS12">
        <f>IF(OR(GDP.PCAP!AR12="",GDP.PCAP!AS12=""),"",GDP.PCAP!AS12/GDP.PCAP!AR12-1)</f>
        <v>4.1127538073184589E-2</v>
      </c>
      <c r="AT12">
        <f>IF(OR(GDP.PCAP!AS12="",GDP.PCAP!AT12=""),"",GDP.PCAP!AT12/GDP.PCAP!AS12-1)</f>
        <v>2.7201944971217529E-2</v>
      </c>
      <c r="AU12">
        <f>IF(OR(GDP.PCAP!AT12="",GDP.PCAP!AU12=""),"",GDP.PCAP!AU12/GDP.PCAP!AT12-1)</f>
        <v>5.4679578177748489E-2</v>
      </c>
      <c r="AV12">
        <f>IF(OR(GDP.PCAP!AU12="",GDP.PCAP!AV12=""),"",GDP.PCAP!AV12/GDP.PCAP!AU12-1)</f>
        <v>-5.2354339909814973E-2</v>
      </c>
      <c r="AW12">
        <f>IF(OR(GDP.PCAP!AV12="",GDP.PCAP!AW12=""),"",GDP.PCAP!AW12/GDP.PCAP!AV12-1)</f>
        <v>3.0521286941362913E-3</v>
      </c>
      <c r="AX12">
        <f>IF(OR(GDP.PCAP!AW12="",GDP.PCAP!AX12=""),"",GDP.PCAP!AX12/GDP.PCAP!AW12-1)</f>
        <v>3.7617958230320214E-2</v>
      </c>
      <c r="AY12">
        <f>IF(OR(GDP.PCAP!AX12="",GDP.PCAP!AY12=""),"",GDP.PCAP!AY12/GDP.PCAP!AX12-1)</f>
        <v>6.2938687757293055E-2</v>
      </c>
      <c r="AZ12">
        <f>IF(OR(GDP.PCAP!AY12="",GDP.PCAP!AZ12=""),"",GDP.PCAP!AZ12/GDP.PCAP!AY12-1)</f>
        <v>9.8436931464970012E-2</v>
      </c>
      <c r="BA12">
        <f>IF(OR(GDP.PCAP!AZ12="",GDP.PCAP!BA12=""),"",GDP.PCAP!BA12/GDP.PCAP!AZ12-1)</f>
        <v>0.11892913140247363</v>
      </c>
      <c r="BB12">
        <f>IF(OR(GDP.PCAP!BA12="",GDP.PCAP!BB12=""),"",GDP.PCAP!BB12/GDP.PCAP!BA12-1)</f>
        <v>0.12007650707649997</v>
      </c>
      <c r="BC12">
        <f>IF(OR(GDP.PCAP!BB12="",GDP.PCAP!BC12=""),"",GDP.PCAP!BC12/GDP.PCAP!BB12-1)</f>
        <v>3.1645760813996393E-2</v>
      </c>
      <c r="BD12">
        <f>IF(OR(GDP.PCAP!BC12="",GDP.PCAP!BD12=""),"",GDP.PCAP!BD12/GDP.PCAP!BC12-1)</f>
        <v>-0.11499800035140861</v>
      </c>
      <c r="BE12">
        <f>IF(OR(GDP.PCAP!BD12="",GDP.PCAP!BE12=""),"",GDP.PCAP!BE12/GDP.PCAP!BD12-1)</f>
        <v>-6.8057101271711273E-2</v>
      </c>
      <c r="BF12">
        <f>IF(OR(GDP.PCAP!BE12="",GDP.PCAP!BF12=""),"",GDP.PCAP!BF12/GDP.PCAP!BE12-1)</f>
        <v>-1.6288302342328587E-2</v>
      </c>
      <c r="BG12">
        <f>IF(OR(GDP.PCAP!BF12="",GDP.PCAP!BG12=""),"",GDP.PCAP!BG12/GDP.PCAP!BF12-1)</f>
        <v>5.332160284086318E-2</v>
      </c>
      <c r="BH12">
        <f>IF(OR(GDP.PCAP!BG12="",GDP.PCAP!BH12=""),"",GDP.PCAP!BH12/GDP.PCAP!BG12-1)</f>
        <v>-2.7104324557021608E-2</v>
      </c>
      <c r="BI12">
        <f>IF(OR(GDP.PCAP!BH12="",GDP.PCAP!BI12=""),"",GDP.PCAP!BI12/GDP.PCAP!BH12-1)</f>
        <v>5.4269111487496913E-2</v>
      </c>
      <c r="BJ12">
        <f>IF(OR(GDP.PCAP!BI12="",GDP.PCAP!BJ12=""),"",GDP.PCAP!BJ12/GDP.PCAP!BI12-1)</f>
        <v>5.2653097030581852E-2</v>
      </c>
      <c r="BK12">
        <f>IF(OR(GDP.PCAP!BJ12="",GDP.PCAP!BK12=""),"",GDP.PCAP!BK12/GDP.PCAP!BJ12-1)</f>
        <v>5.7969992734812514E-2</v>
      </c>
      <c r="BM12">
        <f t="shared" si="0"/>
        <v>0.23780326473895785</v>
      </c>
      <c r="BN12">
        <f t="shared" si="1"/>
        <v>1979</v>
      </c>
      <c r="BO12">
        <f t="shared" si="2"/>
        <v>-0.11499800035140861</v>
      </c>
      <c r="BP12">
        <f t="shared" si="3"/>
        <v>2009</v>
      </c>
    </row>
    <row r="13" spans="1:68">
      <c r="A13" t="s">
        <v>507</v>
      </c>
      <c r="B13">
        <f t="shared" si="4"/>
        <v>12</v>
      </c>
      <c r="C13" t="s">
        <v>539</v>
      </c>
      <c r="D13" t="s">
        <v>506</v>
      </c>
      <c r="E13" t="s">
        <v>545</v>
      </c>
      <c r="F13" t="s">
        <v>546</v>
      </c>
      <c r="H13">
        <f>IF(OR(GDP.PCAP!G13="",GDP.PCAP!H13=""),"",GDP.PCAP!H13/GDP.PCAP!G13-1)</f>
        <v>3.6866327356055884E-2</v>
      </c>
      <c r="I13">
        <f>IF(OR(GDP.PCAP!H13="",GDP.PCAP!I13=""),"",GDP.PCAP!I13/GDP.PCAP!H13-1)</f>
        <v>-1.19401406524281E-2</v>
      </c>
      <c r="J13">
        <f>IF(OR(GDP.PCAP!I13="",GDP.PCAP!J13=""),"",GDP.PCAP!J13/GDP.PCAP!I13-1)</f>
        <v>6.0626006619579176E-2</v>
      </c>
      <c r="K13">
        <f>IF(OR(GDP.PCAP!J13="",GDP.PCAP!K13=""),"",GDP.PCAP!K13/GDP.PCAP!J13-1)</f>
        <v>8.3511543429112489E-2</v>
      </c>
      <c r="L13">
        <f>IF(OR(GDP.PCAP!K13="",GDP.PCAP!L13=""),"",GDP.PCAP!L13/GDP.PCAP!K13-1)</f>
        <v>7.0250518105753557E-2</v>
      </c>
      <c r="M13">
        <f>IF(OR(GDP.PCAP!L13="",GDP.PCAP!M13=""),"",GDP.PCAP!M13/GDP.PCAP!L13-1)</f>
        <v>2.7348035003673443E-2</v>
      </c>
      <c r="N13">
        <f>IF(OR(GDP.PCAP!M13="",GDP.PCAP!N13=""),"",GDP.PCAP!N13/GDP.PCAP!M13-1)</f>
        <v>0.10080779163884612</v>
      </c>
      <c r="O13">
        <f>IF(OR(GDP.PCAP!N13="",GDP.PCAP!O13=""),"",GDP.PCAP!O13/GDP.PCAP!N13-1)</f>
        <v>5.5723237207995657E-2</v>
      </c>
      <c r="P13">
        <f>IF(OR(GDP.PCAP!O13="",GDP.PCAP!P13=""),"",GDP.PCAP!P13/GDP.PCAP!O13-1)</f>
        <v>9.826329407226142E-2</v>
      </c>
      <c r="Q13">
        <f>IF(OR(GDP.PCAP!P13="",GDP.PCAP!Q13=""),"",GDP.PCAP!Q13/GDP.PCAP!P13-1)</f>
        <v>0.1047409589083661</v>
      </c>
      <c r="R13">
        <f>IF(OR(GDP.PCAP!Q13="",GDP.PCAP!R13=""),"",GDP.PCAP!R13/GDP.PCAP!Q13-1)</f>
        <v>5.7537652089449276E-2</v>
      </c>
      <c r="S13">
        <f>IF(OR(GDP.PCAP!R13="",GDP.PCAP!S13=""),"",GDP.PCAP!S13/GDP.PCAP!R13-1)</f>
        <v>0.12998717150039418</v>
      </c>
      <c r="T13">
        <f>IF(OR(GDP.PCAP!S13="",GDP.PCAP!T13=""),"",GDP.PCAP!T13/GDP.PCAP!S13-1)</f>
        <v>0.20788962938324018</v>
      </c>
      <c r="U13">
        <f>IF(OR(GDP.PCAP!T13="",GDP.PCAP!U13=""),"",GDP.PCAP!U13/GDP.PCAP!T13-1)</f>
        <v>0.35906646654399887</v>
      </c>
      <c r="V13">
        <f>IF(OR(GDP.PCAP!U13="",GDP.PCAP!V13=""),"",GDP.PCAP!V13/GDP.PCAP!U13-1)</f>
        <v>8.0201578515254779E-2</v>
      </c>
      <c r="W13">
        <f>IF(OR(GDP.PCAP!V13="",GDP.PCAP!W13=""),"",GDP.PCAP!W13/GDP.PCAP!V13-1)</f>
        <v>6.8914708055177298E-2</v>
      </c>
      <c r="X13">
        <f>IF(OR(GDP.PCAP!W13="",GDP.PCAP!X13=""),"",GDP.PCAP!X13/GDP.PCAP!W13-1)</f>
        <v>3.8643716571929332E-2</v>
      </c>
      <c r="Y13">
        <f>IF(OR(GDP.PCAP!X13="",GDP.PCAP!Y13=""),"",GDP.PCAP!Y13/GDP.PCAP!X13-1)</f>
        <v>6.1357260261124091E-2</v>
      </c>
      <c r="Z13">
        <f>IF(OR(GDP.PCAP!Y13="",GDP.PCAP!Z13=""),"",GDP.PCAP!Z13/GDP.PCAP!Y13-1)</f>
        <v>0.12621885298461621</v>
      </c>
      <c r="AA13">
        <f>IF(OR(GDP.PCAP!Z13="",GDP.PCAP!AA13=""),"",GDP.PCAP!AA13/GDP.PCAP!Z13-1)</f>
        <v>9.850372017596376E-2</v>
      </c>
      <c r="AB13">
        <f>IF(OR(GDP.PCAP!AA13="",GDP.PCAP!AB13=""),"",GDP.PCAP!AB13/GDP.PCAP!AA13-1)</f>
        <v>0.16101330455767937</v>
      </c>
      <c r="AC13">
        <f>IF(OR(GDP.PCAP!AB13="",GDP.PCAP!AC13=""),"",GDP.PCAP!AC13/GDP.PCAP!AB13-1)</f>
        <v>7.885681762105623E-2</v>
      </c>
      <c r="AD13">
        <f>IF(OR(GDP.PCAP!AC13="",GDP.PCAP!AD13=""),"",GDP.PCAP!AD13/GDP.PCAP!AC13-1)</f>
        <v>-9.7858008209356195E-2</v>
      </c>
      <c r="AE13">
        <f>IF(OR(GDP.PCAP!AD13="",GDP.PCAP!AE13=""),"",GDP.PCAP!AE13/GDP.PCAP!AD13-1)</f>
        <v>7.9857928560035596E-2</v>
      </c>
      <c r="AF13">
        <f>IF(OR(GDP.PCAP!AE13="",GDP.PCAP!AF13=""),"",GDP.PCAP!AF13/GDP.PCAP!AE13-1)</f>
        <v>-8.0018004864229053E-2</v>
      </c>
      <c r="AG13">
        <f>IF(OR(GDP.PCAP!AF13="",GDP.PCAP!AG13=""),"",GDP.PCAP!AG13/GDP.PCAP!AF13-1)</f>
        <v>-6.3857251672354565E-3</v>
      </c>
      <c r="AH13">
        <f>IF(OR(GDP.PCAP!AG13="",GDP.PCAP!AH13=""),"",GDP.PCAP!AH13/GDP.PCAP!AG13-1)</f>
        <v>2.3236809250538171E-2</v>
      </c>
      <c r="AI13">
        <f>IF(OR(GDP.PCAP!AH13="",GDP.PCAP!AI13=""),"",GDP.PCAP!AI13/GDP.PCAP!AH13-1)</f>
        <v>0.2266789106316498</v>
      </c>
      <c r="AJ13">
        <f>IF(OR(GDP.PCAP!AI13="",GDP.PCAP!AJ13=""),"",GDP.PCAP!AJ13/GDP.PCAP!AI13-1)</f>
        <v>0.24888909824565464</v>
      </c>
      <c r="AK13">
        <f>IF(OR(GDP.PCAP!AJ13="",GDP.PCAP!AK13=""),"",GDP.PCAP!AK13/GDP.PCAP!AJ13-1)</f>
        <v>2.3036047038309304E-2</v>
      </c>
      <c r="AL13">
        <f>IF(OR(GDP.PCAP!AK13="",GDP.PCAP!AL13=""),"",GDP.PCAP!AL13/GDP.PCAP!AK13-1)</f>
        <v>3.3757756106247427E-2</v>
      </c>
      <c r="AM13">
        <f>IF(OR(GDP.PCAP!AL13="",GDP.PCAP!AM13=""),"",GDP.PCAP!AM13/GDP.PCAP!AL13-1)</f>
        <v>-1.3200009668418611E-2</v>
      </c>
      <c r="AN13">
        <f>IF(OR(GDP.PCAP!AM13="",GDP.PCAP!AN13=""),"",GDP.PCAP!AN13/GDP.PCAP!AM13-1)</f>
        <v>-5.0234089862268183E-2</v>
      </c>
      <c r="AO13">
        <f>IF(OR(GDP.PCAP!AN13="",GDP.PCAP!AO13=""),"",GDP.PCAP!AO13/GDP.PCAP!AN13-1)</f>
        <v>2.3820326040449702E-2</v>
      </c>
      <c r="AP13">
        <f>IF(OR(GDP.PCAP!AO13="",GDP.PCAP!AP13=""),"",GDP.PCAP!AP13/GDP.PCAP!AO13-1)</f>
        <v>0.1260806372092329</v>
      </c>
      <c r="AQ13">
        <f>IF(OR(GDP.PCAP!AP13="",GDP.PCAP!AQ13=""),"",GDP.PCAP!AQ13/GDP.PCAP!AP13-1)</f>
        <v>7.6502873428512697E-2</v>
      </c>
      <c r="AR13">
        <f>IF(OR(GDP.PCAP!AQ13="",GDP.PCAP!AR13=""),"",GDP.PCAP!AR13/GDP.PCAP!AQ13-1)</f>
        <v>7.3234403460149311E-2</v>
      </c>
      <c r="AS13">
        <f>IF(OR(GDP.PCAP!AR13="",GDP.PCAP!AS13=""),"",GDP.PCAP!AS13/GDP.PCAP!AR13-1)</f>
        <v>-9.278672444688707E-2</v>
      </c>
      <c r="AT13">
        <f>IF(OR(GDP.PCAP!AS13="",GDP.PCAP!AT13=""),"",GDP.PCAP!AT13/GDP.PCAP!AS13-1)</f>
        <v>-3.7653530129812873E-2</v>
      </c>
      <c r="AU13">
        <f>IF(OR(GDP.PCAP!AT13="",GDP.PCAP!AU13=""),"",GDP.PCAP!AU13/GDP.PCAP!AT13-1)</f>
        <v>5.4930111677950588E-2</v>
      </c>
      <c r="AV13">
        <f>IF(OR(GDP.PCAP!AU13="",GDP.PCAP!AV13=""),"",GDP.PCAP!AV13/GDP.PCAP!AU13-1)</f>
        <v>-0.10018381985582159</v>
      </c>
      <c r="AW13">
        <f>IF(OR(GDP.PCAP!AV13="",GDP.PCAP!AW13=""),"",GDP.PCAP!AW13/GDP.PCAP!AV13-1)</f>
        <v>2.889540546651026E-2</v>
      </c>
      <c r="AX13">
        <f>IF(OR(GDP.PCAP!AW13="",GDP.PCAP!AX13=""),"",GDP.PCAP!AX13/GDP.PCAP!AW13-1)</f>
        <v>0.16848912897072199</v>
      </c>
      <c r="AY13">
        <f>IF(OR(GDP.PCAP!AX13="",GDP.PCAP!AY13=""),"",GDP.PCAP!AY13/GDP.PCAP!AX13-1)</f>
        <v>0.29860980385413827</v>
      </c>
      <c r="AZ13">
        <f>IF(OR(GDP.PCAP!AY13="",GDP.PCAP!AZ13=""),"",GDP.PCAP!AZ13/GDP.PCAP!AY13-1)</f>
        <v>0.1163130377107493</v>
      </c>
      <c r="BA13">
        <f>IF(OR(GDP.PCAP!AZ13="",GDP.PCAP!BA13=""),"",GDP.PCAP!BA13/GDP.PCAP!AZ13-1)</f>
        <v>6.1780480363185397E-2</v>
      </c>
      <c r="BB13">
        <f>IF(OR(GDP.PCAP!BA13="",GDP.PCAP!BB13=""),"",GDP.PCAP!BB13/GDP.PCAP!BA13-1)</f>
        <v>0.13493717193070776</v>
      </c>
      <c r="BC13">
        <f>IF(OR(GDP.PCAP!BB13="",GDP.PCAP!BC13=""),"",GDP.PCAP!BC13/GDP.PCAP!BB13-1)</f>
        <v>0.21157069131764472</v>
      </c>
      <c r="BD13">
        <f>IF(OR(GDP.PCAP!BC13="",GDP.PCAP!BD13=""),"",GDP.PCAP!BD13/GDP.PCAP!BC13-1)</f>
        <v>-0.13936836720544643</v>
      </c>
      <c r="BE13">
        <f>IF(OR(GDP.PCAP!BD13="",GDP.PCAP!BE13=""),"",GDP.PCAP!BE13/GDP.PCAP!BD13-1)</f>
        <v>0.21362753476535201</v>
      </c>
      <c r="BF13">
        <f>IF(OR(GDP.PCAP!BE13="",GDP.PCAP!BF13=""),"",GDP.PCAP!BF13/GDP.PCAP!BE13-1)</f>
        <v>0.19992681728027639</v>
      </c>
      <c r="BG13">
        <f>IF(OR(GDP.PCAP!BF13="",GDP.PCAP!BG13=""),"",GDP.PCAP!BG13/GDP.PCAP!BF13-1)</f>
        <v>8.7276499655137396E-2</v>
      </c>
      <c r="BH13">
        <f>IF(OR(GDP.PCAP!BG13="",GDP.PCAP!BH13=""),"",GDP.PCAP!BH13/GDP.PCAP!BG13-1)</f>
        <v>1.6943425426503289E-3</v>
      </c>
      <c r="BI13">
        <f>IF(OR(GDP.PCAP!BH13="",GDP.PCAP!BI13=""),"",GDP.PCAP!BI13/GDP.PCAP!BH13-1)</f>
        <v>-8.2276223457461661E-2</v>
      </c>
      <c r="BJ13">
        <f>IF(OR(GDP.PCAP!BI13="",GDP.PCAP!BJ13=""),"",GDP.PCAP!BJ13/GDP.PCAP!BI13-1)</f>
        <v>-9.098458448182567E-2</v>
      </c>
      <c r="BK13">
        <f>IF(OR(GDP.PCAP!BJ13="",GDP.PCAP!BK13=""),"",GDP.PCAP!BK13/GDP.PCAP!BJ13-1)</f>
        <v>-0.11716615465331592</v>
      </c>
      <c r="BM13">
        <f t="shared" si="0"/>
        <v>0.35906646654399887</v>
      </c>
      <c r="BN13">
        <f t="shared" si="1"/>
        <v>1974</v>
      </c>
      <c r="BO13">
        <f t="shared" si="2"/>
        <v>-0.13936836720544643</v>
      </c>
      <c r="BP13">
        <f t="shared" si="3"/>
        <v>2009</v>
      </c>
    </row>
    <row r="14" spans="1:68">
      <c r="A14" t="s">
        <v>505</v>
      </c>
      <c r="B14">
        <f t="shared" si="4"/>
        <v>13</v>
      </c>
      <c r="C14" t="s">
        <v>539</v>
      </c>
      <c r="D14" t="s">
        <v>504</v>
      </c>
      <c r="E14" t="s">
        <v>545</v>
      </c>
      <c r="F14" t="s">
        <v>546</v>
      </c>
      <c r="H14">
        <f>IF(OR(GDP.PCAP!G14="",GDP.PCAP!H14=""),"",GDP.PCAP!H14/GDP.PCAP!G14-1)</f>
        <v>0.10300230208892724</v>
      </c>
      <c r="I14">
        <f>IF(OR(GDP.PCAP!H14="",GDP.PCAP!I14=""),"",GDP.PCAP!I14/GDP.PCAP!H14-1)</f>
        <v>5.4291940759504165E-2</v>
      </c>
      <c r="J14">
        <f>IF(OR(GDP.PCAP!I14="",GDP.PCAP!J14=""),"",GDP.PCAP!J14/GDP.PCAP!I14-1)</f>
        <v>7.2774220434664416E-2</v>
      </c>
      <c r="K14">
        <f>IF(OR(GDP.PCAP!J14="",GDP.PCAP!K14=""),"",GDP.PCAP!K14/GDP.PCAP!J14-1)</f>
        <v>8.7756644148289098E-2</v>
      </c>
      <c r="L14">
        <f>IF(OR(GDP.PCAP!K14="",GDP.PCAP!L14=""),"",GDP.PCAP!L14/GDP.PCAP!K14-1)</f>
        <v>8.2809606888137655E-2</v>
      </c>
      <c r="M14">
        <f>IF(OR(GDP.PCAP!L14="",GDP.PCAP!M14=""),"",GDP.PCAP!M14/GDP.PCAP!L14-1)</f>
        <v>8.1799808738048485E-2</v>
      </c>
      <c r="N14">
        <f>IF(OR(GDP.PCAP!M14="",GDP.PCAP!N14=""),"",GDP.PCAP!N14/GDP.PCAP!M14-1)</f>
        <v>5.5615550025737814E-2</v>
      </c>
      <c r="O14">
        <f>IF(OR(GDP.PCAP!N14="",GDP.PCAP!O14=""),"",GDP.PCAP!O14/GDP.PCAP!N14-1)</f>
        <v>6.8808436794561167E-2</v>
      </c>
      <c r="P14">
        <f>IF(OR(GDP.PCAP!O14="",GDP.PCAP!P14=""),"",GDP.PCAP!P14/GDP.PCAP!O14-1)</f>
        <v>8.8046091810754179E-2</v>
      </c>
      <c r="Q14">
        <f>IF(OR(GDP.PCAP!P14="",GDP.PCAP!Q14=""),"",GDP.PCAP!Q14/GDP.PCAP!P14-1)</f>
        <v>0.1251370245286052</v>
      </c>
      <c r="R14">
        <f>IF(OR(GDP.PCAP!Q14="",GDP.PCAP!R14=""),"",GDP.PCAP!R14/GDP.PCAP!Q14-1)</f>
        <v>0.15650582858450468</v>
      </c>
      <c r="S14">
        <f>IF(OR(GDP.PCAP!R14="",GDP.PCAP!S14=""),"",GDP.PCAP!S14/GDP.PCAP!R14-1)</f>
        <v>0.22808708198217587</v>
      </c>
      <c r="T14">
        <f>IF(OR(GDP.PCAP!S14="",GDP.PCAP!T14=""),"",GDP.PCAP!T14/GDP.PCAP!S14-1)</f>
        <v>0.33059419671175339</v>
      </c>
      <c r="U14">
        <f>IF(OR(GDP.PCAP!T14="",GDP.PCAP!U14=""),"",GDP.PCAP!U14/GDP.PCAP!T14-1)</f>
        <v>0.19020497116828539</v>
      </c>
      <c r="V14">
        <f>IF(OR(GDP.PCAP!U14="",GDP.PCAP!V14=""),"",GDP.PCAP!V14/GDP.PCAP!U14-1)</f>
        <v>0.14141607706499126</v>
      </c>
      <c r="W14">
        <f>IF(OR(GDP.PCAP!V14="",GDP.PCAP!W14=""),"",GDP.PCAP!W14/GDP.PCAP!V14-1)</f>
        <v>7.4308379609352437E-2</v>
      </c>
      <c r="X14">
        <f>IF(OR(GDP.PCAP!W14="",GDP.PCAP!X14=""),"",GDP.PCAP!X14/GDP.PCAP!W14-1)</f>
        <v>0.19939485650628042</v>
      </c>
      <c r="Y14">
        <f>IF(OR(GDP.PCAP!X14="",GDP.PCAP!Y14=""),"",GDP.PCAP!Y14/GDP.PCAP!X14-1)</f>
        <v>0.20480361722133256</v>
      </c>
      <c r="Z14">
        <f>IF(OR(GDP.PCAP!Y14="",GDP.PCAP!Z14=""),"",GDP.PCAP!Z14/GDP.PCAP!Y14-1)</f>
        <v>0.19356558354631059</v>
      </c>
      <c r="AA14">
        <f>IF(OR(GDP.PCAP!Z14="",GDP.PCAP!AA14=""),"",GDP.PCAP!AA14/GDP.PCAP!Z14-1)</f>
        <v>0.10984346606502871</v>
      </c>
      <c r="AB14">
        <f>IF(OR(GDP.PCAP!AA14="",GDP.PCAP!AB14=""),"",GDP.PCAP!AB14/GDP.PCAP!AA14-1)</f>
        <v>-0.13655559745232515</v>
      </c>
      <c r="AC14">
        <f>IF(OR(GDP.PCAP!AB14="",GDP.PCAP!AC14=""),"",GDP.PCAP!AC14/GDP.PCAP!AB14-1)</f>
        <v>2.6742182831946959E-3</v>
      </c>
      <c r="AD14">
        <f>IF(OR(GDP.PCAP!AC14="",GDP.PCAP!AD14=""),"",GDP.PCAP!AD14/GDP.PCAP!AC14-1)</f>
        <v>1.3502179188680463E-2</v>
      </c>
      <c r="AE14">
        <f>IF(OR(GDP.PCAP!AD14="",GDP.PCAP!AE14=""),"",GDP.PCAP!AE14/GDP.PCAP!AD14-1)</f>
        <v>-5.7284158001912555E-2</v>
      </c>
      <c r="AF14">
        <f>IF(OR(GDP.PCAP!AE14="",GDP.PCAP!AF14=""),"",GDP.PCAP!AF14/GDP.PCAP!AE14-1)</f>
        <v>2.013462210025696E-2</v>
      </c>
      <c r="AG14">
        <f>IF(OR(GDP.PCAP!AF14="",GDP.PCAP!AG14=""),"",GDP.PCAP!AG14/GDP.PCAP!AF14-1)</f>
        <v>0.42639933201030833</v>
      </c>
      <c r="AH14">
        <f>IF(OR(GDP.PCAP!AG14="",GDP.PCAP!AH14=""),"",GDP.PCAP!AH14/GDP.PCAP!AG14-1)</f>
        <v>0.2529755003449472</v>
      </c>
      <c r="AI14">
        <f>IF(OR(GDP.PCAP!AH14="",GDP.PCAP!AI14=""),"",GDP.PCAP!AI14/GDP.PCAP!AH14-1)</f>
        <v>7.233978144233788E-2</v>
      </c>
      <c r="AJ14">
        <f>IF(OR(GDP.PCAP!AI14="",GDP.PCAP!AJ14=""),"",GDP.PCAP!AJ14/GDP.PCAP!AI14-1)</f>
        <v>-6.2389854327928873E-3</v>
      </c>
      <c r="AK14">
        <f>IF(OR(GDP.PCAP!AJ14="",GDP.PCAP!AK14=""),"",GDP.PCAP!AK14/GDP.PCAP!AJ14-1)</f>
        <v>0.24111606092998583</v>
      </c>
      <c r="AL14">
        <f>IF(OR(GDP.PCAP!AK14="",GDP.PCAP!AL14=""),"",GDP.PCAP!AL14/GDP.PCAP!AK14-1)</f>
        <v>3.366645514563027E-2</v>
      </c>
      <c r="AM14">
        <f>IF(OR(GDP.PCAP!AL14="",GDP.PCAP!AM14=""),"",GDP.PCAP!AM14/GDP.PCAP!AL14-1)</f>
        <v>0.11018080652883189</v>
      </c>
      <c r="AN14">
        <f>IF(OR(GDP.PCAP!AM14="",GDP.PCAP!AN14=""),"",GDP.PCAP!AN14/GDP.PCAP!AM14-1)</f>
        <v>-3.2099316914218412E-2</v>
      </c>
      <c r="AO14">
        <f>IF(OR(GDP.PCAP!AN14="",GDP.PCAP!AO14=""),"",GDP.PCAP!AO14/GDP.PCAP!AN14-1)</f>
        <v>6.4994748987440065E-2</v>
      </c>
      <c r="AP14">
        <f>IF(OR(GDP.PCAP!AO14="",GDP.PCAP!AP14=""),"",GDP.PCAP!AP14/GDP.PCAP!AO14-1)</f>
        <v>0.18244642800154764</v>
      </c>
      <c r="AQ14">
        <f>IF(OR(GDP.PCAP!AP14="",GDP.PCAP!AQ14=""),"",GDP.PCAP!AQ14/GDP.PCAP!AP14-1)</f>
        <v>-1.6870040975572431E-2</v>
      </c>
      <c r="AR14">
        <f>IF(OR(GDP.PCAP!AQ14="",GDP.PCAP!AR14=""),"",GDP.PCAP!AR14/GDP.PCAP!AQ14-1)</f>
        <v>-0.10407841562743281</v>
      </c>
      <c r="AS14">
        <f>IF(OR(GDP.PCAP!AR14="",GDP.PCAP!AS14=""),"",GDP.PCAP!AS14/GDP.PCAP!AR14-1)</f>
        <v>2.4120898020323356E-2</v>
      </c>
      <c r="AT14">
        <f>IF(OR(GDP.PCAP!AS14="",GDP.PCAP!AT14=""),"",GDP.PCAP!AT14/GDP.PCAP!AS14-1)</f>
        <v>-6.3377416889259797E-3</v>
      </c>
      <c r="AU14">
        <f>IF(OR(GDP.PCAP!AT14="",GDP.PCAP!AU14=""),"",GDP.PCAP!AU14/GDP.PCAP!AT14-1)</f>
        <v>-9.5860149875495293E-2</v>
      </c>
      <c r="AV14">
        <f>IF(OR(GDP.PCAP!AU14="",GDP.PCAP!AV14=""),"",GDP.PCAP!AV14/GDP.PCAP!AU14-1)</f>
        <v>-1.1229601651230325E-3</v>
      </c>
      <c r="AW14">
        <f>IF(OR(GDP.PCAP!AV14="",GDP.PCAP!AW14=""),"",GDP.PCAP!AW14/GDP.PCAP!AV14-1)</f>
        <v>7.6017160057060496E-2</v>
      </c>
      <c r="AX14">
        <f>IF(OR(GDP.PCAP!AW14="",GDP.PCAP!AX14=""),"",GDP.PCAP!AX14/GDP.PCAP!AW14-1)</f>
        <v>0.21826393224819984</v>
      </c>
      <c r="AY14">
        <f>IF(OR(GDP.PCAP!AX14="",GDP.PCAP!AY14=""),"",GDP.PCAP!AY14/GDP.PCAP!AX14-1)</f>
        <v>0.14299230597268853</v>
      </c>
      <c r="AZ14">
        <f>IF(OR(GDP.PCAP!AY14="",GDP.PCAP!AZ14=""),"",GDP.PCAP!AZ14/GDP.PCAP!AY14-1)</f>
        <v>4.2204859357626967E-2</v>
      </c>
      <c r="BA14">
        <f>IF(OR(GDP.PCAP!AZ14="",GDP.PCAP!BA14=""),"",GDP.PCAP!BA14/GDP.PCAP!AZ14-1)</f>
        <v>5.7239387672065156E-2</v>
      </c>
      <c r="BB14">
        <f>IF(OR(GDP.PCAP!BA14="",GDP.PCAP!BB14=""),"",GDP.PCAP!BB14/GDP.PCAP!BA14-1)</f>
        <v>0.15225093642559107</v>
      </c>
      <c r="BC14">
        <f>IF(OR(GDP.PCAP!BB14="",GDP.PCAP!BC14=""),"",GDP.PCAP!BC14/GDP.PCAP!BB14-1)</f>
        <v>0.10302793551834721</v>
      </c>
      <c r="BD14">
        <f>IF(OR(GDP.PCAP!BC14="",GDP.PCAP!BD14=""),"",GDP.PCAP!BD14/GDP.PCAP!BC14-1)</f>
        <v>-7.2629939788325659E-2</v>
      </c>
      <c r="BE14">
        <f>IF(OR(GDP.PCAP!BD14="",GDP.PCAP!BE14=""),"",GDP.PCAP!BE14/GDP.PCAP!BD14-1)</f>
        <v>-2.0924169878510979E-2</v>
      </c>
      <c r="BF14">
        <f>IF(OR(GDP.PCAP!BE14="",GDP.PCAP!BF14=""),"",GDP.PCAP!BF14/GDP.PCAP!BE14-1)</f>
        <v>9.5798539675929106E-2</v>
      </c>
      <c r="BG14">
        <f>IF(OR(GDP.PCAP!BF14="",GDP.PCAP!BG14=""),"",GDP.PCAP!BG14/GDP.PCAP!BF14-1)</f>
        <v>-5.4632245066862484E-2</v>
      </c>
      <c r="BH14">
        <f>IF(OR(GDP.PCAP!BG14="",GDP.PCAP!BH14=""),"",GDP.PCAP!BH14/GDP.PCAP!BG14-1)</f>
        <v>4.4919969143133009E-2</v>
      </c>
      <c r="BI14">
        <f>IF(OR(GDP.PCAP!BH14="",GDP.PCAP!BI14=""),"",GDP.PCAP!BI14/GDP.PCAP!BH14-1)</f>
        <v>1.6195015563563508E-2</v>
      </c>
      <c r="BJ14">
        <f>IF(OR(GDP.PCAP!BI14="",GDP.PCAP!BJ14=""),"",GDP.PCAP!BJ14/GDP.PCAP!BI14-1)</f>
        <v>-0.14920570154080826</v>
      </c>
      <c r="BK14">
        <f>IF(OR(GDP.PCAP!BJ14="",GDP.PCAP!BK14=""),"",GDP.PCAP!BK14/GDP.PCAP!BJ14-1)</f>
        <v>1.1714316599269026E-2</v>
      </c>
      <c r="BM14">
        <f t="shared" si="0"/>
        <v>0.42639933201030833</v>
      </c>
      <c r="BN14">
        <f t="shared" si="1"/>
        <v>1986</v>
      </c>
      <c r="BO14">
        <f t="shared" si="2"/>
        <v>-0.14920570154080826</v>
      </c>
      <c r="BP14">
        <f t="shared" si="3"/>
        <v>2015</v>
      </c>
    </row>
    <row r="15" spans="1:68">
      <c r="A15" t="s">
        <v>503</v>
      </c>
      <c r="B15">
        <f t="shared" si="4"/>
        <v>14</v>
      </c>
      <c r="C15" t="s">
        <v>539</v>
      </c>
      <c r="D15" t="s">
        <v>502</v>
      </c>
      <c r="E15" t="s">
        <v>545</v>
      </c>
      <c r="F15" t="s">
        <v>546</v>
      </c>
      <c r="H15" t="str">
        <f>IF(OR(GDP.PCAP!G15="",GDP.PCAP!H15=""),"",GDP.PCAP!H15/GDP.PCAP!G15-1)</f>
        <v/>
      </c>
      <c r="I15" t="str">
        <f>IF(OR(GDP.PCAP!H15="",GDP.PCAP!I15=""),"",GDP.PCAP!I15/GDP.PCAP!H15-1)</f>
        <v/>
      </c>
      <c r="J15" t="str">
        <f>IF(OR(GDP.PCAP!I15="",GDP.PCAP!J15=""),"",GDP.PCAP!J15/GDP.PCAP!I15-1)</f>
        <v/>
      </c>
      <c r="K15" t="str">
        <f>IF(OR(GDP.PCAP!J15="",GDP.PCAP!K15=""),"",GDP.PCAP!K15/GDP.PCAP!J15-1)</f>
        <v/>
      </c>
      <c r="L15" t="str">
        <f>IF(OR(GDP.PCAP!K15="",GDP.PCAP!L15=""),"",GDP.PCAP!L15/GDP.PCAP!K15-1)</f>
        <v/>
      </c>
      <c r="M15" t="str">
        <f>IF(OR(GDP.PCAP!L15="",GDP.PCAP!M15=""),"",GDP.PCAP!M15/GDP.PCAP!L15-1)</f>
        <v/>
      </c>
      <c r="N15" t="str">
        <f>IF(OR(GDP.PCAP!M15="",GDP.PCAP!N15=""),"",GDP.PCAP!N15/GDP.PCAP!M15-1)</f>
        <v/>
      </c>
      <c r="O15" t="str">
        <f>IF(OR(GDP.PCAP!N15="",GDP.PCAP!O15=""),"",GDP.PCAP!O15/GDP.PCAP!N15-1)</f>
        <v/>
      </c>
      <c r="P15" t="str">
        <f>IF(OR(GDP.PCAP!O15="",GDP.PCAP!P15=""),"",GDP.PCAP!P15/GDP.PCAP!O15-1)</f>
        <v/>
      </c>
      <c r="Q15" t="str">
        <f>IF(OR(GDP.PCAP!P15="",GDP.PCAP!Q15=""),"",GDP.PCAP!Q15/GDP.PCAP!P15-1)</f>
        <v/>
      </c>
      <c r="R15" t="str">
        <f>IF(OR(GDP.PCAP!Q15="",GDP.PCAP!R15=""),"",GDP.PCAP!R15/GDP.PCAP!Q15-1)</f>
        <v/>
      </c>
      <c r="S15" t="str">
        <f>IF(OR(GDP.PCAP!R15="",GDP.PCAP!S15=""),"",GDP.PCAP!S15/GDP.PCAP!R15-1)</f>
        <v/>
      </c>
      <c r="T15" t="str">
        <f>IF(OR(GDP.PCAP!S15="",GDP.PCAP!T15=""),"",GDP.PCAP!T15/GDP.PCAP!S15-1)</f>
        <v/>
      </c>
      <c r="U15" t="str">
        <f>IF(OR(GDP.PCAP!T15="",GDP.PCAP!U15=""),"",GDP.PCAP!U15/GDP.PCAP!T15-1)</f>
        <v/>
      </c>
      <c r="V15" t="str">
        <f>IF(OR(GDP.PCAP!U15="",GDP.PCAP!V15=""),"",GDP.PCAP!V15/GDP.PCAP!U15-1)</f>
        <v/>
      </c>
      <c r="W15" t="str">
        <f>IF(OR(GDP.PCAP!V15="",GDP.PCAP!W15=""),"",GDP.PCAP!W15/GDP.PCAP!V15-1)</f>
        <v/>
      </c>
      <c r="X15" t="str">
        <f>IF(OR(GDP.PCAP!W15="",GDP.PCAP!X15=""),"",GDP.PCAP!X15/GDP.PCAP!W15-1)</f>
        <v/>
      </c>
      <c r="Y15" t="str">
        <f>IF(OR(GDP.PCAP!X15="",GDP.PCAP!Y15=""),"",GDP.PCAP!Y15/GDP.PCAP!X15-1)</f>
        <v/>
      </c>
      <c r="Z15" t="str">
        <f>IF(OR(GDP.PCAP!Y15="",GDP.PCAP!Z15=""),"",GDP.PCAP!Z15/GDP.PCAP!Y15-1)</f>
        <v/>
      </c>
      <c r="AA15" t="str">
        <f>IF(OR(GDP.PCAP!Z15="",GDP.PCAP!AA15=""),"",GDP.PCAP!AA15/GDP.PCAP!Z15-1)</f>
        <v/>
      </c>
      <c r="AB15" t="str">
        <f>IF(OR(GDP.PCAP!AA15="",GDP.PCAP!AB15=""),"",GDP.PCAP!AB15/GDP.PCAP!AA15-1)</f>
        <v/>
      </c>
      <c r="AC15" t="str">
        <f>IF(OR(GDP.PCAP!AB15="",GDP.PCAP!AC15=""),"",GDP.PCAP!AC15/GDP.PCAP!AB15-1)</f>
        <v/>
      </c>
      <c r="AD15" t="str">
        <f>IF(OR(GDP.PCAP!AC15="",GDP.PCAP!AD15=""),"",GDP.PCAP!AD15/GDP.PCAP!AC15-1)</f>
        <v/>
      </c>
      <c r="AE15" t="str">
        <f>IF(OR(GDP.PCAP!AD15="",GDP.PCAP!AE15=""),"",GDP.PCAP!AE15/GDP.PCAP!AD15-1)</f>
        <v/>
      </c>
      <c r="AF15" t="str">
        <f>IF(OR(GDP.PCAP!AE15="",GDP.PCAP!AF15=""),"",GDP.PCAP!AF15/GDP.PCAP!AE15-1)</f>
        <v/>
      </c>
      <c r="AG15" t="str">
        <f>IF(OR(GDP.PCAP!AF15="",GDP.PCAP!AG15=""),"",GDP.PCAP!AG15/GDP.PCAP!AF15-1)</f>
        <v/>
      </c>
      <c r="AH15" t="str">
        <f>IF(OR(GDP.PCAP!AG15="",GDP.PCAP!AH15=""),"",GDP.PCAP!AH15/GDP.PCAP!AG15-1)</f>
        <v/>
      </c>
      <c r="AI15" t="str">
        <f>IF(OR(GDP.PCAP!AH15="",GDP.PCAP!AI15=""),"",GDP.PCAP!AI15/GDP.PCAP!AH15-1)</f>
        <v/>
      </c>
      <c r="AJ15" t="str">
        <f>IF(OR(GDP.PCAP!AI15="",GDP.PCAP!AJ15=""),"",GDP.PCAP!AJ15/GDP.PCAP!AI15-1)</f>
        <v/>
      </c>
      <c r="AK15" t="str">
        <f>IF(OR(GDP.PCAP!AJ15="",GDP.PCAP!AK15=""),"",GDP.PCAP!AK15/GDP.PCAP!AJ15-1)</f>
        <v/>
      </c>
      <c r="AL15">
        <f>IF(OR(GDP.PCAP!AK15="",GDP.PCAP!AL15=""),"",GDP.PCAP!AL15/GDP.PCAP!AK15-1)</f>
        <v>-2.2699784103796361E-2</v>
      </c>
      <c r="AM15">
        <f>IF(OR(GDP.PCAP!AL15="",GDP.PCAP!AM15=""),"",GDP.PCAP!AM15/GDP.PCAP!AL15-1)</f>
        <v>-0.44084473442916983</v>
      </c>
      <c r="AN15">
        <f>IF(OR(GDP.PCAP!AM15="",GDP.PCAP!AN15=""),"",GDP.PCAP!AN15/GDP.PCAP!AM15-1)</f>
        <v>-0.2160183467340796</v>
      </c>
      <c r="AO15">
        <f>IF(OR(GDP.PCAP!AN15="",GDP.PCAP!AO15=""),"",GDP.PCAP!AO15/GDP.PCAP!AN15-1)</f>
        <v>-0.17713926681527681</v>
      </c>
      <c r="AP15">
        <f>IF(OR(GDP.PCAP!AO15="",GDP.PCAP!AP15=""),"",GDP.PCAP!AP15/GDP.PCAP!AO15-1)</f>
        <v>-8.9393137236860709E-2</v>
      </c>
      <c r="AQ15">
        <f>IF(OR(GDP.PCAP!AP15="",GDP.PCAP!AQ15=""),"",GDP.PCAP!AQ15/GDP.PCAP!AP15-1)</f>
        <v>3.0258524932145869E-2</v>
      </c>
      <c r="AR15">
        <f>IF(OR(GDP.PCAP!AQ15="",GDP.PCAP!AR15=""),"",GDP.PCAP!AR15/GDP.PCAP!AQ15-1)</f>
        <v>0.23543471555913698</v>
      </c>
      <c r="AS15">
        <f>IF(OR(GDP.PCAP!AR15="",GDP.PCAP!AS15=""),"",GDP.PCAP!AS15/GDP.PCAP!AR15-1)</f>
        <v>0.11145989519441235</v>
      </c>
      <c r="AT15">
        <f>IF(OR(GDP.PCAP!AS15="",GDP.PCAP!AT15=""),"",GDP.PCAP!AT15/GDP.PCAP!AS15-1)</f>
        <v>2.1320047700932765E-2</v>
      </c>
      <c r="AU15">
        <f>IF(OR(GDP.PCAP!AT15="",GDP.PCAP!AU15=""),"",GDP.PCAP!AU15/GDP.PCAP!AT15-1)</f>
        <v>0.14150297126866218</v>
      </c>
      <c r="AV15">
        <f>IF(OR(GDP.PCAP!AU15="",GDP.PCAP!AV15=""),"",GDP.PCAP!AV15/GDP.PCAP!AU15-1)</f>
        <v>7.41666940093344E-2</v>
      </c>
      <c r="AW15">
        <f>IF(OR(GDP.PCAP!AV15="",GDP.PCAP!AW15=""),"",GDP.PCAP!AW15/GDP.PCAP!AV15-1)</f>
        <v>8.4397621131457656E-2</v>
      </c>
      <c r="AX15">
        <f>IF(OR(GDP.PCAP!AW15="",GDP.PCAP!AX15=""),"",GDP.PCAP!AX15/GDP.PCAP!AW15-1)</f>
        <v>0.15800702833888947</v>
      </c>
      <c r="AY15">
        <f>IF(OR(GDP.PCAP!AX15="",GDP.PCAP!AY15=""),"",GDP.PCAP!AY15/GDP.PCAP!AX15-1)</f>
        <v>0.18262743135632786</v>
      </c>
      <c r="AZ15">
        <f>IF(OR(GDP.PCAP!AY15="",GDP.PCAP!AZ15=""),"",GDP.PCAP!AZ15/GDP.PCAP!AY15-1)</f>
        <v>0.51040164641601748</v>
      </c>
      <c r="BA15">
        <f>IF(OR(GDP.PCAP!AZ15="",GDP.PCAP!BA15=""),"",GDP.PCAP!BA15/GDP.PCAP!AZ15-1)</f>
        <v>0.56682845361413148</v>
      </c>
      <c r="BB15">
        <f>IF(OR(GDP.PCAP!BA15="",GDP.PCAP!BB15=""),"",GDP.PCAP!BB15/GDP.PCAP!BA15-1)</f>
        <v>0.55734099703060225</v>
      </c>
      <c r="BC15">
        <f>IF(OR(GDP.PCAP!BB15="",GDP.PCAP!BC15=""),"",GDP.PCAP!BC15/GDP.PCAP!BB15-1)</f>
        <v>0.44740847242351856</v>
      </c>
      <c r="BD15">
        <f>IF(OR(GDP.PCAP!BC15="",GDP.PCAP!BD15=""),"",GDP.PCAP!BD15/GDP.PCAP!BC15-1)</f>
        <v>-0.11199163795596501</v>
      </c>
      <c r="BE15">
        <f>IF(OR(GDP.PCAP!BD15="",GDP.PCAP!BE15=""),"",GDP.PCAP!BE15/GDP.PCAP!BD15-1)</f>
        <v>0.18029451371426641</v>
      </c>
      <c r="BF15">
        <f>IF(OR(GDP.PCAP!BE15="",GDP.PCAP!BF15=""),"",GDP.PCAP!BF15/GDP.PCAP!BE15-1)</f>
        <v>0.23052031772230186</v>
      </c>
      <c r="BG15">
        <f>IF(OR(GDP.PCAP!BF15="",GDP.PCAP!BG15=""),"",GDP.PCAP!BG15/GDP.PCAP!BF15-1)</f>
        <v>4.2650579699920144E-2</v>
      </c>
      <c r="BH15">
        <f>IF(OR(GDP.PCAP!BG15="",GDP.PCAP!BH15=""),"",GDP.PCAP!BH15/GDP.PCAP!BG15-1)</f>
        <v>5.0614225177915806E-2</v>
      </c>
      <c r="BI15">
        <f>IF(OR(GDP.PCAP!BH15="",GDP.PCAP!BI15=""),"",GDP.PCAP!BI15/GDP.PCAP!BH15-1)</f>
        <v>1.9735021204019265E-3</v>
      </c>
      <c r="BJ15">
        <f>IF(OR(GDP.PCAP!BI15="",GDP.PCAP!BJ15=""),"",GDP.PCAP!BJ15/GDP.PCAP!BI15-1)</f>
        <v>-0.30299056697109239</v>
      </c>
      <c r="BK15">
        <f>IF(OR(GDP.PCAP!BJ15="",GDP.PCAP!BK15=""),"",GDP.PCAP!BK15/GDP.PCAP!BJ15-1)</f>
        <v>-0.29514224415096102</v>
      </c>
      <c r="BM15">
        <f t="shared" si="0"/>
        <v>0.56682845361413148</v>
      </c>
      <c r="BN15">
        <f t="shared" si="1"/>
        <v>2006</v>
      </c>
      <c r="BO15">
        <f t="shared" si="2"/>
        <v>-0.44084473442916983</v>
      </c>
      <c r="BP15">
        <f t="shared" si="3"/>
        <v>1992</v>
      </c>
    </row>
    <row r="16" spans="1:68">
      <c r="A16" t="s">
        <v>501</v>
      </c>
      <c r="B16">
        <f t="shared" si="4"/>
        <v>15</v>
      </c>
      <c r="C16" t="s">
        <v>539</v>
      </c>
      <c r="D16" t="s">
        <v>500</v>
      </c>
      <c r="E16" t="s">
        <v>545</v>
      </c>
      <c r="F16" t="s">
        <v>546</v>
      </c>
      <c r="H16">
        <f>IF(OR(GDP.PCAP!G16="",GDP.PCAP!H16=""),"",GDP.PCAP!H16/GDP.PCAP!G16-1)</f>
        <v>1.6179303911327603E-2</v>
      </c>
      <c r="I16">
        <f>IF(OR(GDP.PCAP!H16="",GDP.PCAP!I16=""),"",GDP.PCAP!I16/GDP.PCAP!H16-1)</f>
        <v>3.2096441399986464E-2</v>
      </c>
      <c r="J16">
        <f>IF(OR(GDP.PCAP!I16="",GDP.PCAP!J16=""),"",GDP.PCAP!J16/GDP.PCAP!I16-1)</f>
        <v>6.9373762666292249E-2</v>
      </c>
      <c r="K16">
        <f>IF(OR(GDP.PCAP!J16="",GDP.PCAP!K16=""),"",GDP.PCAP!K16/GDP.PCAP!J16-1)</f>
        <v>9.7628432809762522E-2</v>
      </c>
      <c r="L16">
        <f>IF(OR(GDP.PCAP!K16="",GDP.PCAP!L16=""),"",GDP.PCAP!L16/GDP.PCAP!K16-1)</f>
        <v>-0.4035166382261578</v>
      </c>
      <c r="M16">
        <f>IF(OR(GDP.PCAP!L16="",GDP.PCAP!M16=""),"",GDP.PCAP!M16/GDP.PCAP!L16-1)</f>
        <v>1.5861402999885144E-2</v>
      </c>
      <c r="N16">
        <f>IF(OR(GDP.PCAP!M16="",GDP.PCAP!N16=""),"",GDP.PCAP!N16/GDP.PCAP!M16-1)</f>
        <v>5.0593169824589168E-2</v>
      </c>
      <c r="O16">
        <f>IF(OR(GDP.PCAP!N16="",GDP.PCAP!O16=""),"",GDP.PCAP!O16/GDP.PCAP!N16-1)</f>
        <v>2.0263750657272261E-3</v>
      </c>
      <c r="P16">
        <f>IF(OR(GDP.PCAP!O16="",GDP.PCAP!P16=""),"",GDP.PCAP!P16/GDP.PCAP!O16-1)</f>
        <v>1.5123565289500762E-2</v>
      </c>
      <c r="Q16">
        <f>IF(OR(GDP.PCAP!P16="",GDP.PCAP!Q16=""),"",GDP.PCAP!Q16/GDP.PCAP!P16-1)</f>
        <v>0.25257717902554022</v>
      </c>
      <c r="R16">
        <f>IF(OR(GDP.PCAP!Q16="",GDP.PCAP!R16=""),"",GDP.PCAP!R16/GDP.PCAP!Q16-1)</f>
        <v>2.685566446302956E-2</v>
      </c>
      <c r="S16">
        <f>IF(OR(GDP.PCAP!R16="",GDP.PCAP!S16=""),"",GDP.PCAP!S16/GDP.PCAP!R16-1)</f>
        <v>-3.4526214189802173E-2</v>
      </c>
      <c r="T16">
        <f>IF(OR(GDP.PCAP!S16="",GDP.PCAP!T16=""),"",GDP.PCAP!T16/GDP.PCAP!S16-1)</f>
        <v>0.22125195648311613</v>
      </c>
      <c r="U16">
        <f>IF(OR(GDP.PCAP!T16="",GDP.PCAP!U16=""),"",GDP.PCAP!U16/GDP.PCAP!T16-1)</f>
        <v>0.12189672636534543</v>
      </c>
      <c r="V16">
        <f>IF(OR(GDP.PCAP!U16="",GDP.PCAP!V16=""),"",GDP.PCAP!V16/GDP.PCAP!U16-1)</f>
        <v>0.20174863706168344</v>
      </c>
      <c r="W16">
        <f>IF(OR(GDP.PCAP!V16="",GDP.PCAP!W16=""),"",GDP.PCAP!W16/GDP.PCAP!V16-1)</f>
        <v>4.5732088873149168E-2</v>
      </c>
      <c r="X16">
        <f>IF(OR(GDP.PCAP!W16="",GDP.PCAP!X16=""),"",GDP.PCAP!X16/GDP.PCAP!W16-1)</f>
        <v>0.19499829607358588</v>
      </c>
      <c r="Y16">
        <f>IF(OR(GDP.PCAP!X16="",GDP.PCAP!Y16=""),"",GDP.PCAP!Y16/GDP.PCAP!X16-1)</f>
        <v>8.8133232413724727E-2</v>
      </c>
      <c r="Z16">
        <f>IF(OR(GDP.PCAP!Y16="",GDP.PCAP!Z16=""),"",GDP.PCAP!Z16/GDP.PCAP!Y16-1)</f>
        <v>0.25050224435751622</v>
      </c>
      <c r="AA16">
        <f>IF(OR(GDP.PCAP!Z16="",GDP.PCAP!AA16=""),"",GDP.PCAP!AA16/GDP.PCAP!Z16-1)</f>
        <v>0.14582271478000242</v>
      </c>
      <c r="AB16">
        <f>IF(OR(GDP.PCAP!AA16="",GDP.PCAP!AB16=""),"",GDP.PCAP!AB16/GDP.PCAP!AA16-1)</f>
        <v>2.7084891545417378E-2</v>
      </c>
      <c r="AC16">
        <f>IF(OR(GDP.PCAP!AB16="",GDP.PCAP!AC16=""),"",GDP.PCAP!AC16/GDP.PCAP!AB16-1)</f>
        <v>1.8999036062629981E-2</v>
      </c>
      <c r="AD16">
        <f>IF(OR(GDP.PCAP!AC16="",GDP.PCAP!AD16=""),"",GDP.PCAP!AD16/GDP.PCAP!AC16-1)</f>
        <v>4.1083873432825158E-2</v>
      </c>
      <c r="AE16">
        <f>IF(OR(GDP.PCAP!AD16="",GDP.PCAP!AE16=""),"",GDP.PCAP!AE16/GDP.PCAP!AD16-1)</f>
        <v>-0.11288797403887219</v>
      </c>
      <c r="AF16">
        <f>IF(OR(GDP.PCAP!AE16="",GDP.PCAP!AF16=""),"",GDP.PCAP!AF16/GDP.PCAP!AE16-1)</f>
        <v>0.1325562486277192</v>
      </c>
      <c r="AG16">
        <f>IF(OR(GDP.PCAP!AF16="",GDP.PCAP!AG16=""),"",GDP.PCAP!AG16/GDP.PCAP!AF16-1)</f>
        <v>1.4888221058804607E-2</v>
      </c>
      <c r="AH16">
        <f>IF(OR(GDP.PCAP!AG16="",GDP.PCAP!AH16=""),"",GDP.PCAP!AH16/GDP.PCAP!AG16-1)</f>
        <v>-8.6057800315717303E-2</v>
      </c>
      <c r="AI16">
        <f>IF(OR(GDP.PCAP!AH16="",GDP.PCAP!AI16=""),"",GDP.PCAP!AI16/GDP.PCAP!AH16-1)</f>
        <v>-7.0970421272765094E-2</v>
      </c>
      <c r="AJ16">
        <f>IF(OR(GDP.PCAP!AI16="",GDP.PCAP!AJ16=""),"",GDP.PCAP!AJ16/GDP.PCAP!AI16-1)</f>
        <v>1.0411592037657957E-3</v>
      </c>
      <c r="AK16">
        <f>IF(OR(GDP.PCAP!AJ16="",GDP.PCAP!AK16=""),"",GDP.PCAP!AK16/GDP.PCAP!AJ16-1)</f>
        <v>-9.0909109921738507E-3</v>
      </c>
      <c r="AL16">
        <f>IF(OR(GDP.PCAP!AK16="",GDP.PCAP!AL16=""),"",GDP.PCAP!AL16/GDP.PCAP!AK16-1)</f>
        <v>7.6165976383657519E-3</v>
      </c>
      <c r="AM16">
        <f>IF(OR(GDP.PCAP!AL16="",GDP.PCAP!AM16=""),"",GDP.PCAP!AM16/GDP.PCAP!AL16-1)</f>
        <v>-9.1780328368039066E-2</v>
      </c>
      <c r="AN16">
        <f>IF(OR(GDP.PCAP!AM16="",GDP.PCAP!AN16=""),"",GDP.PCAP!AN16/GDP.PCAP!AM16-1)</f>
        <v>-0.14989049804331611</v>
      </c>
      <c r="AO16">
        <f>IF(OR(GDP.PCAP!AN16="",GDP.PCAP!AO16=""),"",GDP.PCAP!AO16/GDP.PCAP!AN16-1)</f>
        <v>-3.1310704666648537E-2</v>
      </c>
      <c r="AP16">
        <f>IF(OR(GDP.PCAP!AO16="",GDP.PCAP!AP16=""),"",GDP.PCAP!AP16/GDP.PCAP!AO16-1)</f>
        <v>6.5100766931731169E-2</v>
      </c>
      <c r="AQ16">
        <f>IF(OR(GDP.PCAP!AP16="",GDP.PCAP!AQ16=""),"",GDP.PCAP!AQ16/GDP.PCAP!AP16-1)</f>
        <v>-0.1427055816171573</v>
      </c>
      <c r="AR16">
        <f>IF(OR(GDP.PCAP!AQ16="",GDP.PCAP!AR16=""),"",GDP.PCAP!AR16/GDP.PCAP!AQ16-1)</f>
        <v>0.10651292358939979</v>
      </c>
      <c r="AS16">
        <f>IF(OR(GDP.PCAP!AR16="",GDP.PCAP!AS16=""),"",GDP.PCAP!AS16/GDP.PCAP!AR16-1)</f>
        <v>-9.2356633619900652E-2</v>
      </c>
      <c r="AT16">
        <f>IF(OR(GDP.PCAP!AS16="",GDP.PCAP!AT16=""),"",GDP.PCAP!AT16/GDP.PCAP!AS16-1)</f>
        <v>-0.10921069250770177</v>
      </c>
      <c r="AU16">
        <f>IF(OR(GDP.PCAP!AT16="",GDP.PCAP!AU16=""),"",GDP.PCAP!AU16/GDP.PCAP!AT16-1)</f>
        <v>5.6738210756448026E-2</v>
      </c>
      <c r="AV16">
        <f>IF(OR(GDP.PCAP!AU16="",GDP.PCAP!AV16=""),"",GDP.PCAP!AV16/GDP.PCAP!AU16-1)</f>
        <v>-1.658604649126405E-2</v>
      </c>
      <c r="AW16">
        <f>IF(OR(GDP.PCAP!AV16="",GDP.PCAP!AW16=""),"",GDP.PCAP!AW16/GDP.PCAP!AV16-1)</f>
        <v>-8.4559185673363624E-2</v>
      </c>
      <c r="AX16">
        <f>IF(OR(GDP.PCAP!AW16="",GDP.PCAP!AX16=""),"",GDP.PCAP!AX16/GDP.PCAP!AW16-1)</f>
        <v>-7.8280960798842947E-2</v>
      </c>
      <c r="AY16">
        <f>IF(OR(GDP.PCAP!AX16="",GDP.PCAP!AY16=""),"",GDP.PCAP!AY16/GDP.PCAP!AX16-1)</f>
        <v>0.12920138121594249</v>
      </c>
      <c r="AZ16">
        <f>IF(OR(GDP.PCAP!AY16="",GDP.PCAP!AZ16=""),"",GDP.PCAP!AZ16/GDP.PCAP!AY16-1)</f>
        <v>0.18109895055513547</v>
      </c>
      <c r="BA16">
        <f>IF(OR(GDP.PCAP!AZ16="",GDP.PCAP!BA16=""),"",GDP.PCAP!BA16/GDP.PCAP!AZ16-1)</f>
        <v>0.10213724121202561</v>
      </c>
      <c r="BB16">
        <f>IF(OR(GDP.PCAP!BA16="",GDP.PCAP!BB16=""),"",GDP.PCAP!BB16/GDP.PCAP!BA16-1)</f>
        <v>2.9663010532938294E-2</v>
      </c>
      <c r="BC16">
        <f>IF(OR(GDP.PCAP!BB16="",GDP.PCAP!BC16=""),"",GDP.PCAP!BC16/GDP.PCAP!BB16-1)</f>
        <v>0.14898932780020635</v>
      </c>
      <c r="BD16">
        <f>IF(OR(GDP.PCAP!BC16="",GDP.PCAP!BD16=""),"",GDP.PCAP!BD16/GDP.PCAP!BC16-1)</f>
        <v>4.4318515494055299E-2</v>
      </c>
      <c r="BE16">
        <f>IF(OR(GDP.PCAP!BD16="",GDP.PCAP!BE16=""),"",GDP.PCAP!BE16/GDP.PCAP!BD16-1)</f>
        <v>0.12808177932461962</v>
      </c>
      <c r="BF16">
        <f>IF(OR(GDP.PCAP!BE16="",GDP.PCAP!BF16=""),"",GDP.PCAP!BF16/GDP.PCAP!BE16-1)</f>
        <v>0.12667084975680099</v>
      </c>
      <c r="BG16">
        <f>IF(OR(GDP.PCAP!BF16="",GDP.PCAP!BG16=""),"",GDP.PCAP!BG16/GDP.PCAP!BF16-1)</f>
        <v>1.8449399196372562E-2</v>
      </c>
      <c r="BH16">
        <f>IF(OR(GDP.PCAP!BG16="",GDP.PCAP!BH16=""),"",GDP.PCAP!BH16/GDP.PCAP!BG16-1)</f>
        <v>6.5853253018665958E-2</v>
      </c>
      <c r="BI16">
        <f>IF(OR(GDP.PCAP!BH16="",GDP.PCAP!BI16=""),"",GDP.PCAP!BI16/GDP.PCAP!BH16-1)</f>
        <v>0.10607557237562681</v>
      </c>
      <c r="BJ16">
        <f>IF(OR(GDP.PCAP!BI16="",GDP.PCAP!BJ16=""),"",GDP.PCAP!BJ16/GDP.PCAP!BI16-1)</f>
        <v>-2.8994362029015841E-2</v>
      </c>
      <c r="BK16">
        <f>IF(OR(GDP.PCAP!BJ16="",GDP.PCAP!BK16=""),"",GDP.PCAP!BK16/GDP.PCAP!BJ16-1)</f>
        <v>-5.9119862204322193E-2</v>
      </c>
      <c r="BM16">
        <f t="shared" si="0"/>
        <v>0.25257717902554022</v>
      </c>
      <c r="BN16">
        <f t="shared" si="1"/>
        <v>1970</v>
      </c>
      <c r="BO16">
        <f t="shared" si="2"/>
        <v>-0.4035166382261578</v>
      </c>
      <c r="BP16">
        <f t="shared" si="3"/>
        <v>1965</v>
      </c>
    </row>
    <row r="17" spans="1:68">
      <c r="A17" t="s">
        <v>499</v>
      </c>
      <c r="B17">
        <f t="shared" si="4"/>
        <v>16</v>
      </c>
      <c r="C17" t="s">
        <v>539</v>
      </c>
      <c r="D17" t="s">
        <v>498</v>
      </c>
      <c r="E17" t="s">
        <v>545</v>
      </c>
      <c r="F17" t="s">
        <v>546</v>
      </c>
      <c r="H17">
        <f>IF(OR(GDP.PCAP!G17="",GDP.PCAP!H17=""),"",GDP.PCAP!H17/GDP.PCAP!G17-1)</f>
        <v>6.0066354114486797E-2</v>
      </c>
      <c r="I17">
        <f>IF(OR(GDP.PCAP!H17="",GDP.PCAP!I17=""),"",GDP.PCAP!I17/GDP.PCAP!H17-1)</f>
        <v>6.5416761916980315E-2</v>
      </c>
      <c r="J17">
        <f>IF(OR(GDP.PCAP!I17="",GDP.PCAP!J17=""),"",GDP.PCAP!J17/GDP.PCAP!I17-1)</f>
        <v>6.7083029125777127E-2</v>
      </c>
      <c r="K17">
        <f>IF(OR(GDP.PCAP!J17="",GDP.PCAP!K17=""),"",GDP.PCAP!K17/GDP.PCAP!J17-1)</f>
        <v>0.10867750340270388</v>
      </c>
      <c r="L17">
        <f>IF(OR(GDP.PCAP!K17="",GDP.PCAP!L17=""),"",GDP.PCAP!L17/GDP.PCAP!K17-1)</f>
        <v>7.8590229864361483E-2</v>
      </c>
      <c r="M17">
        <f>IF(OR(GDP.PCAP!L17="",GDP.PCAP!M17=""),"",GDP.PCAP!M17/GDP.PCAP!L17-1)</f>
        <v>6.6480531099310847E-2</v>
      </c>
      <c r="N17">
        <f>IF(OR(GDP.PCAP!M17="",GDP.PCAP!N17=""),"",GDP.PCAP!N17/GDP.PCAP!M17-1)</f>
        <v>6.590120876952299E-2</v>
      </c>
      <c r="O17">
        <f>IF(OR(GDP.PCAP!N17="",GDP.PCAP!O17=""),"",GDP.PCAP!O17/GDP.PCAP!N17-1)</f>
        <v>6.5045127525030555E-2</v>
      </c>
      <c r="P17">
        <f>IF(OR(GDP.PCAP!O17="",GDP.PCAP!P17=""),"",GDP.PCAP!P17/GDP.PCAP!O17-1)</f>
        <v>0.10606749100128843</v>
      </c>
      <c r="Q17">
        <f>IF(OR(GDP.PCAP!P17="",GDP.PCAP!Q17=""),"",GDP.PCAP!Q17/GDP.PCAP!P17-1)</f>
        <v>0.13124745798415782</v>
      </c>
      <c r="R17">
        <f>IF(OR(GDP.PCAP!Q17="",GDP.PCAP!R17=""),"",GDP.PCAP!R17/GDP.PCAP!Q17-1)</f>
        <v>0.1146238057523945</v>
      </c>
      <c r="S17">
        <f>IF(OR(GDP.PCAP!R17="",GDP.PCAP!S17=""),"",GDP.PCAP!S17/GDP.PCAP!R17-1)</f>
        <v>0.2428548221803144</v>
      </c>
      <c r="T17">
        <f>IF(OR(GDP.PCAP!S17="",GDP.PCAP!T17=""),"",GDP.PCAP!T17/GDP.PCAP!S17-1)</f>
        <v>0.27907960978043422</v>
      </c>
      <c r="U17">
        <f>IF(OR(GDP.PCAP!T17="",GDP.PCAP!U17=""),"",GDP.PCAP!U17/GDP.PCAP!T17-1)</f>
        <v>0.16993315532182063</v>
      </c>
      <c r="V17">
        <f>IF(OR(GDP.PCAP!U17="",GDP.PCAP!V17=""),"",GDP.PCAP!V17/GDP.PCAP!U17-1)</f>
        <v>0.16875012168268233</v>
      </c>
      <c r="W17">
        <f>IF(OR(GDP.PCAP!V17="",GDP.PCAP!W17=""),"",GDP.PCAP!W17/GDP.PCAP!V17-1)</f>
        <v>8.0829660353750166E-2</v>
      </c>
      <c r="X17">
        <f>IF(OR(GDP.PCAP!W17="",GDP.PCAP!X17=""),"",GDP.PCAP!X17/GDP.PCAP!W17-1)</f>
        <v>0.16345324309531328</v>
      </c>
      <c r="Y17">
        <f>IF(OR(GDP.PCAP!X17="",GDP.PCAP!Y17=""),"",GDP.PCAP!Y17/GDP.PCAP!X17-1)</f>
        <v>0.22105531495072683</v>
      </c>
      <c r="Z17">
        <f>IF(OR(GDP.PCAP!Y17="",GDP.PCAP!Z17=""),"",GDP.PCAP!Z17/GDP.PCAP!Y17-1)</f>
        <v>0.14780192006005421</v>
      </c>
      <c r="AA17">
        <f>IF(OR(GDP.PCAP!Z17="",GDP.PCAP!AA17=""),"",GDP.PCAP!AA17/GDP.PCAP!Z17-1)</f>
        <v>8.918981658117997E-2</v>
      </c>
      <c r="AB17">
        <f>IF(OR(GDP.PCAP!AA17="",GDP.PCAP!AB17=""),"",GDP.PCAP!AB17/GDP.PCAP!AA17-1)</f>
        <v>-0.17422260845936977</v>
      </c>
      <c r="AC17">
        <f>IF(OR(GDP.PCAP!AB17="",GDP.PCAP!AC17=""),"",GDP.PCAP!AC17/GDP.PCAP!AB17-1)</f>
        <v>-0.1203958490875543</v>
      </c>
      <c r="AD17">
        <f>IF(OR(GDP.PCAP!AC17="",GDP.PCAP!AD17=""),"",GDP.PCAP!AD17/GDP.PCAP!AC17-1)</f>
        <v>-5.3257092614087731E-2</v>
      </c>
      <c r="AE17">
        <f>IF(OR(GDP.PCAP!AD17="",GDP.PCAP!AE17=""),"",GDP.PCAP!AE17/GDP.PCAP!AD17-1)</f>
        <v>-4.3969612536730707E-2</v>
      </c>
      <c r="AF17">
        <f>IF(OR(GDP.PCAP!AE17="",GDP.PCAP!AF17=""),"",GDP.PCAP!AF17/GDP.PCAP!AE17-1)</f>
        <v>3.4709760880837326E-2</v>
      </c>
      <c r="AG17">
        <f>IF(OR(GDP.PCAP!AF17="",GDP.PCAP!AG17=""),"",GDP.PCAP!AG17/GDP.PCAP!AF17-1)</f>
        <v>0.39073169345406278</v>
      </c>
      <c r="AH17">
        <f>IF(OR(GDP.PCAP!AG17="",GDP.PCAP!AH17=""),"",GDP.PCAP!AH17/GDP.PCAP!AG17-1)</f>
        <v>0.24369775292560503</v>
      </c>
      <c r="AI17">
        <f>IF(OR(GDP.PCAP!AH17="",GDP.PCAP!AI17=""),"",GDP.PCAP!AI17/GDP.PCAP!AH17-1)</f>
        <v>8.2931673306221088E-2</v>
      </c>
      <c r="AJ17">
        <f>IF(OR(GDP.PCAP!AI17="",GDP.PCAP!AJ17=""),"",GDP.PCAP!AJ17/GDP.PCAP!AI17-1)</f>
        <v>8.1732162555605559E-3</v>
      </c>
      <c r="AK17">
        <f>IF(OR(GDP.PCAP!AJ17="",GDP.PCAP!AK17=""),"",GDP.PCAP!AK17/GDP.PCAP!AJ17-1)</f>
        <v>0.24661411478690853</v>
      </c>
      <c r="AL17">
        <f>IF(OR(GDP.PCAP!AK17="",GDP.PCAP!AL17=""),"",GDP.PCAP!AL17/GDP.PCAP!AK17-1)</f>
        <v>2.1421230368890765E-2</v>
      </c>
      <c r="AM17">
        <f>IF(OR(GDP.PCAP!AL17="",GDP.PCAP!AM17=""),"",GDP.PCAP!AM17/GDP.PCAP!AL17-1)</f>
        <v>0.11077825666973418</v>
      </c>
      <c r="AN17">
        <f>IF(OR(GDP.PCAP!AM17="",GDP.PCAP!AN17=""),"",GDP.PCAP!AN17/GDP.PCAP!AM17-1)</f>
        <v>-4.6579422797557335E-2</v>
      </c>
      <c r="AO17">
        <f>IF(OR(GDP.PCAP!AN17="",GDP.PCAP!AO17=""),"",GDP.PCAP!AO17/GDP.PCAP!AN17-1)</f>
        <v>8.636799255155303E-2</v>
      </c>
      <c r="AP17">
        <f>IF(OR(GDP.PCAP!AO17="",GDP.PCAP!AP17=""),"",GDP.PCAP!AP17/GDP.PCAP!AO17-1)</f>
        <v>0.17371014633792448</v>
      </c>
      <c r="AQ17">
        <f>IF(OR(GDP.PCAP!AP17="",GDP.PCAP!AQ17=""),"",GDP.PCAP!AQ17/GDP.PCAP!AP17-1)</f>
        <v>-3.0249100500192583E-2</v>
      </c>
      <c r="AR17">
        <f>IF(OR(GDP.PCAP!AQ17="",GDP.PCAP!AR17=""),"",GDP.PCAP!AR17/GDP.PCAP!AQ17-1)</f>
        <v>-9.653051932294876E-2</v>
      </c>
      <c r="AS17">
        <f>IF(OR(GDP.PCAP!AR17="",GDP.PCAP!AS17=""),"",GDP.PCAP!AS17/GDP.PCAP!AR17-1)</f>
        <v>2.0534802594864843E-2</v>
      </c>
      <c r="AT17">
        <f>IF(OR(GDP.PCAP!AS17="",GDP.PCAP!AT17=""),"",GDP.PCAP!AT17/GDP.PCAP!AS17-1)</f>
        <v>-3.820378635429611E-3</v>
      </c>
      <c r="AU17">
        <f>IF(OR(GDP.PCAP!AT17="",GDP.PCAP!AU17=""),"",GDP.PCAP!AU17/GDP.PCAP!AT17-1)</f>
        <v>-8.7907605149939227E-2</v>
      </c>
      <c r="AV17">
        <f>IF(OR(GDP.PCAP!AU17="",GDP.PCAP!AV17=""),"",GDP.PCAP!AV17/GDP.PCAP!AU17-1)</f>
        <v>-3.6988004742086744E-3</v>
      </c>
      <c r="AW17">
        <f>IF(OR(GDP.PCAP!AV17="",GDP.PCAP!AW17=""),"",GDP.PCAP!AW17/GDP.PCAP!AV17-1)</f>
        <v>8.3504893496538779E-2</v>
      </c>
      <c r="AX17">
        <f>IF(OR(GDP.PCAP!AW17="",GDP.PCAP!AX17=""),"",GDP.PCAP!AX17/GDP.PCAP!AW17-1)</f>
        <v>0.22718951007721477</v>
      </c>
      <c r="AY17">
        <f>IF(OR(GDP.PCAP!AX17="",GDP.PCAP!AY17=""),"",GDP.PCAP!AY17/GDP.PCAP!AX17-1)</f>
        <v>0.15761653687017674</v>
      </c>
      <c r="AZ17">
        <f>IF(OR(GDP.PCAP!AY17="",GDP.PCAP!AZ17=""),"",GDP.PCAP!AZ17/GDP.PCAP!AY17-1)</f>
        <v>3.8706970658384465E-2</v>
      </c>
      <c r="BA17">
        <f>IF(OR(GDP.PCAP!AZ17="",GDP.PCAP!BA17=""),"",GDP.PCAP!BA17/GDP.PCAP!AZ17-1)</f>
        <v>5.0993147579219134E-2</v>
      </c>
      <c r="BB17">
        <f>IF(OR(GDP.PCAP!BA17="",GDP.PCAP!BB17=""),"",GDP.PCAP!BB17/GDP.PCAP!BA17-1)</f>
        <v>0.14288630405907621</v>
      </c>
      <c r="BC17">
        <f>IF(OR(GDP.PCAP!BB17="",GDP.PCAP!BC17=""),"",GDP.PCAP!BC17/GDP.PCAP!BB17-1)</f>
        <v>9.0549798264004666E-2</v>
      </c>
      <c r="BD17">
        <f>IF(OR(GDP.PCAP!BC17="",GDP.PCAP!BD17=""),"",GDP.PCAP!BD17/GDP.PCAP!BC17-1)</f>
        <v>-7.3186560267073042E-2</v>
      </c>
      <c r="BE17">
        <f>IF(OR(GDP.PCAP!BD17="",GDP.PCAP!BE17=""),"",GDP.PCAP!BE17/GDP.PCAP!BD17-1)</f>
        <v>-1.1147872026062822E-2</v>
      </c>
      <c r="BF17">
        <f>IF(OR(GDP.PCAP!BE17="",GDP.PCAP!BF17=""),"",GDP.PCAP!BF17/GDP.PCAP!BE17-1)</f>
        <v>7.4865231201095339E-2</v>
      </c>
      <c r="BG17">
        <f>IF(OR(GDP.PCAP!BF17="",GDP.PCAP!BG17=""),"",GDP.PCAP!BG17/GDP.PCAP!BF17-1)</f>
        <v>-6.2097068695828095E-2</v>
      </c>
      <c r="BH17">
        <f>IF(OR(GDP.PCAP!BG17="",GDP.PCAP!BH17=""),"",GDP.PCAP!BH17/GDP.PCAP!BG17-1)</f>
        <v>3.9557267612607916E-2</v>
      </c>
      <c r="BI17">
        <f>IF(OR(GDP.PCAP!BH17="",GDP.PCAP!BI17=""),"",GDP.PCAP!BI17/GDP.PCAP!BH17-1)</f>
        <v>1.9974255985441225E-2</v>
      </c>
      <c r="BJ17">
        <f>IF(OR(GDP.PCAP!BI17="",GDP.PCAP!BJ17=""),"",GDP.PCAP!BJ17/GDP.PCAP!BI17-1)</f>
        <v>-0.14929620326662663</v>
      </c>
      <c r="BK17">
        <f>IF(OR(GDP.PCAP!BJ17="",GDP.PCAP!BK17=""),"",GDP.PCAP!BK17/GDP.PCAP!BJ17-1)</f>
        <v>1.8318621038105221E-2</v>
      </c>
      <c r="BM17">
        <f t="shared" si="0"/>
        <v>0.39073169345406278</v>
      </c>
      <c r="BN17">
        <f t="shared" si="1"/>
        <v>1986</v>
      </c>
      <c r="BO17">
        <f t="shared" si="2"/>
        <v>-0.17422260845936977</v>
      </c>
      <c r="BP17">
        <f t="shared" si="3"/>
        <v>1981</v>
      </c>
    </row>
    <row r="18" spans="1:68">
      <c r="A18" t="s">
        <v>497</v>
      </c>
      <c r="B18">
        <f t="shared" si="4"/>
        <v>17</v>
      </c>
      <c r="C18" t="s">
        <v>539</v>
      </c>
      <c r="D18" t="s">
        <v>496</v>
      </c>
      <c r="E18" t="s">
        <v>545</v>
      </c>
      <c r="F18" t="s">
        <v>546</v>
      </c>
      <c r="H18">
        <f>IF(OR(GDP.PCAP!G18="",GDP.PCAP!H18=""),"",GDP.PCAP!H18/GDP.PCAP!G18-1)</f>
        <v>2.7408911581697337E-2</v>
      </c>
      <c r="I18">
        <f>IF(OR(GDP.PCAP!H18="",GDP.PCAP!I18=""),"",GDP.PCAP!I18/GDP.PCAP!H18-1)</f>
        <v>-1.1589356059499289E-2</v>
      </c>
      <c r="J18">
        <f>IF(OR(GDP.PCAP!I18="",GDP.PCAP!J18=""),"",GDP.PCAP!J18/GDP.PCAP!I18-1)</f>
        <v>5.7106922741589461E-2</v>
      </c>
      <c r="K18">
        <f>IF(OR(GDP.PCAP!J18="",GDP.PCAP!K18=""),"",GDP.PCAP!K18/GDP.PCAP!J18-1)</f>
        <v>4.4869756800218985E-2</v>
      </c>
      <c r="L18">
        <f>IF(OR(GDP.PCAP!K18="",GDP.PCAP!L18=""),"",GDP.PCAP!L18/GDP.PCAP!K18-1)</f>
        <v>5.5520784683102509E-2</v>
      </c>
      <c r="M18">
        <f>IF(OR(GDP.PCAP!L18="",GDP.PCAP!M18=""),"",GDP.PCAP!M18/GDP.PCAP!L18-1)</f>
        <v>2.5496879272882023E-2</v>
      </c>
      <c r="N18">
        <f>IF(OR(GDP.PCAP!M18="",GDP.PCAP!N18=""),"",GDP.PCAP!N18/GDP.PCAP!M18-1)</f>
        <v>-8.758873140582768E-3</v>
      </c>
      <c r="O18">
        <f>IF(OR(GDP.PCAP!N18="",GDP.PCAP!O18=""),"",GDP.PCAP!O18/GDP.PCAP!N18-1)</f>
        <v>4.4157153730803644E-2</v>
      </c>
      <c r="P18">
        <f>IF(OR(GDP.PCAP!O18="",GDP.PCAP!P18=""),"",GDP.PCAP!P18/GDP.PCAP!O18-1)</f>
        <v>-7.4423302050429241E-3</v>
      </c>
      <c r="Q18">
        <f>IF(OR(GDP.PCAP!P18="",GDP.PCAP!Q18=""),"",GDP.PCAP!Q18/GDP.PCAP!P18-1)</f>
        <v>-1.265672639644011E-2</v>
      </c>
      <c r="R18">
        <f>IF(OR(GDP.PCAP!Q18="",GDP.PCAP!R18=""),"",GDP.PCAP!R18/GDP.PCAP!Q18-1)</f>
        <v>-1.7340837984156643E-2</v>
      </c>
      <c r="S18">
        <f>IF(OR(GDP.PCAP!R18="",GDP.PCAP!S18=""),"",GDP.PCAP!S18/GDP.PCAP!R18-1)</f>
        <v>0.19764858522986928</v>
      </c>
      <c r="T18">
        <f>IF(OR(GDP.PCAP!S18="",GDP.PCAP!T18=""),"",GDP.PCAP!T18/GDP.PCAP!S18-1)</f>
        <v>0.20151375942491456</v>
      </c>
      <c r="U18">
        <f>IF(OR(GDP.PCAP!T18="",GDP.PCAP!U18=""),"",GDP.PCAP!U18/GDP.PCAP!T18-1)</f>
        <v>7.4245141096751288E-2</v>
      </c>
      <c r="V18">
        <f>IF(OR(GDP.PCAP!U18="",GDP.PCAP!V18=""),"",GDP.PCAP!V18/GDP.PCAP!U18-1)</f>
        <v>0.19128496639399994</v>
      </c>
      <c r="W18">
        <f>IF(OR(GDP.PCAP!V18="",GDP.PCAP!W18=""),"",GDP.PCAP!W18/GDP.PCAP!V18-1)</f>
        <v>6.5398514672967423E-3</v>
      </c>
      <c r="X18">
        <f>IF(OR(GDP.PCAP!W18="",GDP.PCAP!X18=""),"",GDP.PCAP!X18/GDP.PCAP!W18-1)</f>
        <v>4.6958653070185097E-2</v>
      </c>
      <c r="Y18">
        <f>IF(OR(GDP.PCAP!X18="",GDP.PCAP!Y18=""),"",GDP.PCAP!Y18/GDP.PCAP!X18-1)</f>
        <v>0.20657262500957496</v>
      </c>
      <c r="Z18">
        <f>IF(OR(GDP.PCAP!Y18="",GDP.PCAP!Z18=""),"",GDP.PCAP!Z18/GDP.PCAP!Y18-1)</f>
        <v>0.24372244743129845</v>
      </c>
      <c r="AA18">
        <f>IF(OR(GDP.PCAP!Z18="",GDP.PCAP!AA18=""),"",GDP.PCAP!AA18/GDP.PCAP!Z18-1)</f>
        <v>0.15319981465978838</v>
      </c>
      <c r="AB18">
        <f>IF(OR(GDP.PCAP!AA18="",GDP.PCAP!AB18=""),"",GDP.PCAP!AB18/GDP.PCAP!AA18-1)</f>
        <v>-0.10598161680289142</v>
      </c>
      <c r="AC18">
        <f>IF(OR(GDP.PCAP!AB18="",GDP.PCAP!AC18=""),"",GDP.PCAP!AC18/GDP.PCAP!AB18-1)</f>
        <v>-4.4974780984159635E-2</v>
      </c>
      <c r="AD18">
        <f>IF(OR(GDP.PCAP!AC18="",GDP.PCAP!AD18=""),"",GDP.PCAP!AD18/GDP.PCAP!AC18-1)</f>
        <v>-0.16001247705654242</v>
      </c>
      <c r="AE18">
        <f>IF(OR(GDP.PCAP!AD18="",GDP.PCAP!AE18=""),"",GDP.PCAP!AE18/GDP.PCAP!AD18-1)</f>
        <v>-6.7345946033960158E-2</v>
      </c>
      <c r="AF18">
        <f>IF(OR(GDP.PCAP!AE18="",GDP.PCAP!AF18=""),"",GDP.PCAP!AF18/GDP.PCAP!AE18-1)</f>
        <v>-3.3451154256411875E-2</v>
      </c>
      <c r="AG18">
        <f>IF(OR(GDP.PCAP!AF18="",GDP.PCAP!AG18=""),"",GDP.PCAP!AG18/GDP.PCAP!AF18-1)</f>
        <v>0.24114258063302674</v>
      </c>
      <c r="AH18">
        <f>IF(OR(GDP.PCAP!AG18="",GDP.PCAP!AH18=""),"",GDP.PCAP!AH18/GDP.PCAP!AG18-1)</f>
        <v>0.1356661363336098</v>
      </c>
      <c r="AI18">
        <f>IF(OR(GDP.PCAP!AH18="",GDP.PCAP!AI18=""),"",GDP.PCAP!AI18/GDP.PCAP!AH18-1)</f>
        <v>6.4817038771258773E-3</v>
      </c>
      <c r="AJ18">
        <f>IF(OR(GDP.PCAP!AI18="",GDP.PCAP!AJ18=""),"",GDP.PCAP!AJ18/GDP.PCAP!AI18-1)</f>
        <v>-0.10110784576944265</v>
      </c>
      <c r="AK18">
        <f>IF(OR(GDP.PCAP!AJ18="",GDP.PCAP!AK18=""),"",GDP.PCAP!AK18/GDP.PCAP!AJ18-1)</f>
        <v>0.26311716133866514</v>
      </c>
      <c r="AL18">
        <f>IF(OR(GDP.PCAP!AK18="",GDP.PCAP!AL18=""),"",GDP.PCAP!AL18/GDP.PCAP!AK18-1)</f>
        <v>-2.0149545806445124E-2</v>
      </c>
      <c r="AM18">
        <f>IF(OR(GDP.PCAP!AL18="",GDP.PCAP!AM18=""),"",GDP.PCAP!AM18/GDP.PCAP!AL18-1)</f>
        <v>-0.1757359047654421</v>
      </c>
      <c r="AN18">
        <f>IF(OR(GDP.PCAP!AM18="",GDP.PCAP!AN18=""),"",GDP.PCAP!AN18/GDP.PCAP!AM18-1)</f>
        <v>0.29551620157522751</v>
      </c>
      <c r="AO18">
        <f>IF(OR(GDP.PCAP!AN18="",GDP.PCAP!AO18=""),"",GDP.PCAP!AO18/GDP.PCAP!AN18-1)</f>
        <v>-0.32107591265301849</v>
      </c>
      <c r="AP18">
        <f>IF(OR(GDP.PCAP!AO18="",GDP.PCAP!AP18=""),"",GDP.PCAP!AP18/GDP.PCAP!AO18-1)</f>
        <v>0.31366229186776828</v>
      </c>
      <c r="AQ18">
        <f>IF(OR(GDP.PCAP!AP18="",GDP.PCAP!AQ18=""),"",GDP.PCAP!AQ18/GDP.PCAP!AP18-1)</f>
        <v>5.4562532141992692E-2</v>
      </c>
      <c r="AR18">
        <f>IF(OR(GDP.PCAP!AQ18="",GDP.PCAP!AR18=""),"",GDP.PCAP!AR18/GDP.PCAP!AQ18-1)</f>
        <v>-6.7967003234258749E-2</v>
      </c>
      <c r="AS18">
        <f>IF(OR(GDP.PCAP!AR18="",GDP.PCAP!AS18=""),"",GDP.PCAP!AS18/GDP.PCAP!AR18-1)</f>
        <v>5.0794988800418661E-2</v>
      </c>
      <c r="AT18">
        <f>IF(OR(GDP.PCAP!AS18="",GDP.PCAP!AT18=""),"",GDP.PCAP!AT18/GDP.PCAP!AS18-1)</f>
        <v>6.3728652409685838E-2</v>
      </c>
      <c r="AU18">
        <f>IF(OR(GDP.PCAP!AT18="",GDP.PCAP!AU18=""),"",GDP.PCAP!AU18/GDP.PCAP!AT18-1)</f>
        <v>-7.2917693881647372E-2</v>
      </c>
      <c r="AV18">
        <f>IF(OR(GDP.PCAP!AU18="",GDP.PCAP!AV18=""),"",GDP.PCAP!AV18/GDP.PCAP!AU18-1)</f>
        <v>1.2142576621298806E-2</v>
      </c>
      <c r="AW18">
        <f>IF(OR(GDP.PCAP!AV18="",GDP.PCAP!AW18=""),"",GDP.PCAP!AW18/GDP.PCAP!AV18-1)</f>
        <v>0.10551549542513339</v>
      </c>
      <c r="AX18">
        <f>IF(OR(GDP.PCAP!AW18="",GDP.PCAP!AX18=""),"",GDP.PCAP!AX18/GDP.PCAP!AW18-1)</f>
        <v>0.2402532848134149</v>
      </c>
      <c r="AY18">
        <f>IF(OR(GDP.PCAP!AX18="",GDP.PCAP!AY18=""),"",GDP.PCAP!AY18/GDP.PCAP!AX18-1)</f>
        <v>0.12347009316982227</v>
      </c>
      <c r="AZ18">
        <f>IF(OR(GDP.PCAP!AY18="",GDP.PCAP!AZ18=""),"",GDP.PCAP!AZ18/GDP.PCAP!AY18-1)</f>
        <v>3.1522678687089023E-2</v>
      </c>
      <c r="BA18">
        <f>IF(OR(GDP.PCAP!AZ18="",GDP.PCAP!BA18=""),"",GDP.PCAP!BA18/GDP.PCAP!AZ18-1)</f>
        <v>3.9930402023313549E-2</v>
      </c>
      <c r="BB18">
        <f>IF(OR(GDP.PCAP!BA18="",GDP.PCAP!BB18=""),"",GDP.PCAP!BB18/GDP.PCAP!BA18-1)</f>
        <v>0.12818726832210703</v>
      </c>
      <c r="BC18">
        <f>IF(OR(GDP.PCAP!BB18="",GDP.PCAP!BC18=""),"",GDP.PCAP!BC18/GDP.PCAP!BB18-1)</f>
        <v>0.16159937051161211</v>
      </c>
      <c r="BD18">
        <f>IF(OR(GDP.PCAP!BC18="",GDP.PCAP!BD18=""),"",GDP.PCAP!BD18/GDP.PCAP!BC18-1)</f>
        <v>-3.2553649755648784E-2</v>
      </c>
      <c r="BE18">
        <f>IF(OR(GDP.PCAP!BD18="",GDP.PCAP!BE18=""),"",GDP.PCAP!BE18/GDP.PCAP!BD18-1)</f>
        <v>-4.5064481836603276E-2</v>
      </c>
      <c r="BF18">
        <f>IF(OR(GDP.PCAP!BE18="",GDP.PCAP!BF18=""),"",GDP.PCAP!BF18/GDP.PCAP!BE18-1)</f>
        <v>9.0071593744222911E-2</v>
      </c>
      <c r="BG18">
        <f>IF(OR(GDP.PCAP!BF18="",GDP.PCAP!BG18=""),"",GDP.PCAP!BG18/GDP.PCAP!BF18-1)</f>
        <v>1.4538191900140385E-2</v>
      </c>
      <c r="BH18">
        <f>IF(OR(GDP.PCAP!BG18="",GDP.PCAP!BH18=""),"",GDP.PCAP!BH18/GDP.PCAP!BG18-1)</f>
        <v>9.2269123908915729E-2</v>
      </c>
      <c r="BI18">
        <f>IF(OR(GDP.PCAP!BH18="",GDP.PCAP!BI18=""),"",GDP.PCAP!BI18/GDP.PCAP!BH18-1)</f>
        <v>3.1050067571101847E-2</v>
      </c>
      <c r="BJ18">
        <f>IF(OR(GDP.PCAP!BI18="",GDP.PCAP!BJ18=""),"",GDP.PCAP!BJ18/GDP.PCAP!BI18-1)</f>
        <v>-0.16927175643424142</v>
      </c>
      <c r="BK18">
        <f>IF(OR(GDP.PCAP!BJ18="",GDP.PCAP!BK18=""),"",GDP.PCAP!BK18/GDP.PCAP!BJ18-1)</f>
        <v>7.007258266054972E-3</v>
      </c>
      <c r="BM18">
        <f t="shared" si="0"/>
        <v>0.31366229186776828</v>
      </c>
      <c r="BN18">
        <f t="shared" si="1"/>
        <v>1995</v>
      </c>
      <c r="BO18">
        <f t="shared" si="2"/>
        <v>-0.32107591265301849</v>
      </c>
      <c r="BP18">
        <f t="shared" si="3"/>
        <v>1994</v>
      </c>
    </row>
    <row r="19" spans="1:68">
      <c r="A19" t="s">
        <v>495</v>
      </c>
      <c r="B19">
        <f t="shared" si="4"/>
        <v>18</v>
      </c>
      <c r="C19" t="s">
        <v>539</v>
      </c>
      <c r="D19" t="s">
        <v>494</v>
      </c>
      <c r="E19" t="s">
        <v>545</v>
      </c>
      <c r="F19" t="s">
        <v>546</v>
      </c>
      <c r="H19">
        <f>IF(OR(GDP.PCAP!G19="",GDP.PCAP!H19=""),"",GDP.PCAP!H19/GDP.PCAP!G19-1)</f>
        <v>4.5793833205500789E-2</v>
      </c>
      <c r="I19">
        <f>IF(OR(GDP.PCAP!H19="",GDP.PCAP!I19=""),"",GDP.PCAP!I19/GDP.PCAP!H19-1)</f>
        <v>6.9348204494003252E-2</v>
      </c>
      <c r="J19">
        <f>IF(OR(GDP.PCAP!I19="",GDP.PCAP!J19=""),"",GDP.PCAP!J19/GDP.PCAP!I19-1)</f>
        <v>2.4195579594614047E-2</v>
      </c>
      <c r="K19">
        <f>IF(OR(GDP.PCAP!J19="",GDP.PCAP!K19=""),"",GDP.PCAP!K19/GDP.PCAP!J19-1)</f>
        <v>2.6804124875375868E-2</v>
      </c>
      <c r="L19">
        <f>IF(OR(GDP.PCAP!K19="",GDP.PCAP!L19=""),"",GDP.PCAP!L19/GDP.PCAP!K19-1)</f>
        <v>1.5562392106429845E-2</v>
      </c>
      <c r="M19">
        <f>IF(OR(GDP.PCAP!L19="",GDP.PCAP!M19=""),"",GDP.PCAP!M19/GDP.PCAP!L19-1)</f>
        <v>1.0040015168134131E-2</v>
      </c>
      <c r="N19">
        <f>IF(OR(GDP.PCAP!M19="",GDP.PCAP!N19=""),"",GDP.PCAP!N19/GDP.PCAP!M19-1)</f>
        <v>2.2018462925894822E-2</v>
      </c>
      <c r="O19">
        <f>IF(OR(GDP.PCAP!N19="",GDP.PCAP!O19=""),"",GDP.PCAP!O19/GDP.PCAP!N19-1)</f>
        <v>4.3844301809121689E-3</v>
      </c>
      <c r="P19">
        <f>IF(OR(GDP.PCAP!O19="",GDP.PCAP!P19=""),"",GDP.PCAP!P19/GDP.PCAP!O19-1)</f>
        <v>2.1091672956688789E-2</v>
      </c>
      <c r="Q19">
        <f>IF(OR(GDP.PCAP!P19="",GDP.PCAP!Q19=""),"",GDP.PCAP!Q19/GDP.PCAP!P19-1)</f>
        <v>-5.8024736256188869E-2</v>
      </c>
      <c r="R19">
        <f>IF(OR(GDP.PCAP!Q19="",GDP.PCAP!R19=""),"",GDP.PCAP!R19/GDP.PCAP!Q19-1)</f>
        <v>3.4207604884903153E-2</v>
      </c>
      <c r="S19">
        <f>IF(OR(GDP.PCAP!R19="",GDP.PCAP!S19=""),"",GDP.PCAP!S19/GDP.PCAP!R19-1)</f>
        <v>0.17842376159033879</v>
      </c>
      <c r="T19">
        <f>IF(OR(GDP.PCAP!S19="",GDP.PCAP!T19=""),"",GDP.PCAP!T19/GDP.PCAP!S19-1)</f>
        <v>0.14551788186911629</v>
      </c>
      <c r="U19">
        <f>IF(OR(GDP.PCAP!T19="",GDP.PCAP!U19=""),"",GDP.PCAP!U19/GDP.PCAP!T19-1)</f>
        <v>9.2972330685246796E-2</v>
      </c>
      <c r="V19">
        <f>IF(OR(GDP.PCAP!U19="",GDP.PCAP!V19=""),"",GDP.PCAP!V19/GDP.PCAP!U19-1)</f>
        <v>0.22812327789719422</v>
      </c>
      <c r="W19">
        <f>IF(OR(GDP.PCAP!V19="",GDP.PCAP!W19=""),"",GDP.PCAP!W19/GDP.PCAP!V19-1)</f>
        <v>1.9124022029899823E-2</v>
      </c>
      <c r="X19">
        <f>IF(OR(GDP.PCAP!W19="",GDP.PCAP!X19=""),"",GDP.PCAP!X19/GDP.PCAP!W19-1)</f>
        <v>0.13578224070154299</v>
      </c>
      <c r="Y19">
        <f>IF(OR(GDP.PCAP!X19="",GDP.PCAP!Y19=""),"",GDP.PCAP!Y19/GDP.PCAP!X19-1)</f>
        <v>0.27807075699412587</v>
      </c>
      <c r="Z19">
        <f>IF(OR(GDP.PCAP!Y19="",GDP.PCAP!Z19=""),"",GDP.PCAP!Z19/GDP.PCAP!Y19-1)</f>
        <v>0.15992782516703619</v>
      </c>
      <c r="AA19">
        <f>IF(OR(GDP.PCAP!Z19="",GDP.PCAP!AA19=""),"",GDP.PCAP!AA19/GDP.PCAP!Z19-1)</f>
        <v>7.8640260455647093E-2</v>
      </c>
      <c r="AB19">
        <f>IF(OR(GDP.PCAP!AA19="",GDP.PCAP!AB19=""),"",GDP.PCAP!AB19/GDP.PCAP!AA19-1)</f>
        <v>-0.10065932260192301</v>
      </c>
      <c r="AC19">
        <f>IF(OR(GDP.PCAP!AB19="",GDP.PCAP!AC19=""),"",GDP.PCAP!AC19/GDP.PCAP!AB19-1)</f>
        <v>-3.5936160884297963E-2</v>
      </c>
      <c r="AD19">
        <f>IF(OR(GDP.PCAP!AC19="",GDP.PCAP!AD19=""),"",GDP.PCAP!AD19/GDP.PCAP!AC19-1)</f>
        <v>-0.11056930780843766</v>
      </c>
      <c r="AE19">
        <f>IF(OR(GDP.PCAP!AD19="",GDP.PCAP!AE19=""),"",GDP.PCAP!AE19/GDP.PCAP!AD19-1)</f>
        <v>-0.11078941334479375</v>
      </c>
      <c r="AF19">
        <f>IF(OR(GDP.PCAP!AE19="",GDP.PCAP!AF19=""),"",GDP.PCAP!AF19/GDP.PCAP!AE19-1)</f>
        <v>3.637569314634681E-2</v>
      </c>
      <c r="AG19">
        <f>IF(OR(GDP.PCAP!AF19="",GDP.PCAP!AG19=""),"",GDP.PCAP!AG19/GDP.PCAP!AF19-1)</f>
        <v>0.27809580573853321</v>
      </c>
      <c r="AH19">
        <f>IF(OR(GDP.PCAP!AG19="",GDP.PCAP!AH19=""),"",GDP.PCAP!AH19/GDP.PCAP!AG19-1)</f>
        <v>0.13385782318756023</v>
      </c>
      <c r="AI19">
        <f>IF(OR(GDP.PCAP!AH19="",GDP.PCAP!AI19=""),"",GDP.PCAP!AI19/GDP.PCAP!AH19-1)</f>
        <v>7.5326415287698456E-2</v>
      </c>
      <c r="AJ19">
        <f>IF(OR(GDP.PCAP!AI19="",GDP.PCAP!AJ19=""),"",GDP.PCAP!AJ19/GDP.PCAP!AI19-1)</f>
        <v>-2.6219902670134965E-2</v>
      </c>
      <c r="AK19">
        <f>IF(OR(GDP.PCAP!AJ19="",GDP.PCAP!AK19=""),"",GDP.PCAP!AK19/GDP.PCAP!AJ19-1)</f>
        <v>0.1545853780080062</v>
      </c>
      <c r="AL19">
        <f>IF(OR(GDP.PCAP!AK19="",GDP.PCAP!AL19=""),"",GDP.PCAP!AL19/GDP.PCAP!AK19-1)</f>
        <v>-1.5820958927252216E-2</v>
      </c>
      <c r="AM19">
        <f>IF(OR(GDP.PCAP!AL19="",GDP.PCAP!AM19=""),"",GDP.PCAP!AM19/GDP.PCAP!AL19-1)</f>
        <v>-0.30439937291354868</v>
      </c>
      <c r="AN19">
        <f>IF(OR(GDP.PCAP!AM19="",GDP.PCAP!AN19=""),"",GDP.PCAP!AN19/GDP.PCAP!AM19-1)</f>
        <v>1.3128929355359142E-2</v>
      </c>
      <c r="AO19">
        <f>IF(OR(GDP.PCAP!AN19="",GDP.PCAP!AO19=""),"",GDP.PCAP!AO19/GDP.PCAP!AN19-1)</f>
        <v>-0.20914041391933269</v>
      </c>
      <c r="AP19">
        <f>IF(OR(GDP.PCAP!AO19="",GDP.PCAP!AP19=""),"",GDP.PCAP!AP19/GDP.PCAP!AO19-1)</f>
        <v>0.22148396262772296</v>
      </c>
      <c r="AQ19">
        <f>IF(OR(GDP.PCAP!AP19="",GDP.PCAP!AQ19=""),"",GDP.PCAP!AQ19/GDP.PCAP!AP19-1)</f>
        <v>5.7363232293013766E-2</v>
      </c>
      <c r="AR19">
        <f>IF(OR(GDP.PCAP!AQ19="",GDP.PCAP!AR19=""),"",GDP.PCAP!AR19/GDP.PCAP!AQ19-1)</f>
        <v>-7.9672574684827691E-2</v>
      </c>
      <c r="AS19">
        <f>IF(OR(GDP.PCAP!AR19="",GDP.PCAP!AS19=""),"",GDP.PCAP!AS19/GDP.PCAP!AR19-1)</f>
        <v>0.11427408327142752</v>
      </c>
      <c r="AT19">
        <f>IF(OR(GDP.PCAP!AS19="",GDP.PCAP!AT19=""),"",GDP.PCAP!AT19/GDP.PCAP!AS19-1)</f>
        <v>3.7626891304004317E-2</v>
      </c>
      <c r="AU19">
        <f>IF(OR(GDP.PCAP!AT19="",GDP.PCAP!AU19=""),"",GDP.PCAP!AU19/GDP.PCAP!AT19-1)</f>
        <v>-0.14646912362097664</v>
      </c>
      <c r="AV19">
        <f>IF(OR(GDP.PCAP!AU19="",GDP.PCAP!AV19=""),"",GDP.PCAP!AV19/GDP.PCAP!AU19-1)</f>
        <v>3.9806654174945555E-2</v>
      </c>
      <c r="AW19">
        <f>IF(OR(GDP.PCAP!AV19="",GDP.PCAP!AW19=""),"",GDP.PCAP!AW19/GDP.PCAP!AV19-1)</f>
        <v>0.10731740889930896</v>
      </c>
      <c r="AX19">
        <f>IF(OR(GDP.PCAP!AW19="",GDP.PCAP!AX19=""),"",GDP.PCAP!AX19/GDP.PCAP!AW19-1)</f>
        <v>0.27450449316501135</v>
      </c>
      <c r="AY19">
        <f>IF(OR(GDP.PCAP!AX19="",GDP.PCAP!AY19=""),"",GDP.PCAP!AY19/GDP.PCAP!AX19-1)</f>
        <v>0.11728433682557515</v>
      </c>
      <c r="AZ19">
        <f>IF(OR(GDP.PCAP!AY19="",GDP.PCAP!AZ19=""),"",GDP.PCAP!AZ19/GDP.PCAP!AY19-1)</f>
        <v>9.6077302694841382E-2</v>
      </c>
      <c r="BA19">
        <f>IF(OR(GDP.PCAP!AZ19="",GDP.PCAP!BA19=""),"",GDP.PCAP!BA19/GDP.PCAP!AZ19-1)</f>
        <v>3.8413946253303299E-2</v>
      </c>
      <c r="BB19">
        <f>IF(OR(GDP.PCAP!BA19="",GDP.PCAP!BB19=""),"",GDP.PCAP!BB19/GDP.PCAP!BA19-1)</f>
        <v>0.12416622779621145</v>
      </c>
      <c r="BC19">
        <f>IF(OR(GDP.PCAP!BB19="",GDP.PCAP!BC19=""),"",GDP.PCAP!BC19/GDP.PCAP!BB19-1)</f>
        <v>0.1992196834591633</v>
      </c>
      <c r="BD19">
        <f>IF(OR(GDP.PCAP!BC19="",GDP.PCAP!BD19=""),"",GDP.PCAP!BD19/GDP.PCAP!BC19-1)</f>
        <v>-2.9864659039227082E-2</v>
      </c>
      <c r="BE19">
        <f>IF(OR(GDP.PCAP!BD19="",GDP.PCAP!BE19=""),"",GDP.PCAP!BE19/GDP.PCAP!BD19-1)</f>
        <v>4.1069350073991595E-2</v>
      </c>
      <c r="BF19">
        <f>IF(OR(GDP.PCAP!BE19="",GDP.PCAP!BF19=""),"",GDP.PCAP!BF19/GDP.PCAP!BE19-1)</f>
        <v>0.1588224676033767</v>
      </c>
      <c r="BG19">
        <f>IF(OR(GDP.PCAP!BF19="",GDP.PCAP!BG19=""),"",GDP.PCAP!BG19/GDP.PCAP!BF19-1)</f>
        <v>1.0470905814089715E-2</v>
      </c>
      <c r="BH19">
        <f>IF(OR(GDP.PCAP!BG19="",GDP.PCAP!BH19=""),"",GDP.PCAP!BH19/GDP.PCAP!BG19-1)</f>
        <v>3.7432079155379716E-2</v>
      </c>
      <c r="BI19">
        <f>IF(OR(GDP.PCAP!BH19="",GDP.PCAP!BI19=""),"",GDP.PCAP!BI19/GDP.PCAP!BH19-1)</f>
        <v>8.7277988817571206E-3</v>
      </c>
      <c r="BJ19">
        <f>IF(OR(GDP.PCAP!BI19="",GDP.PCAP!BJ19=""),"",GDP.PCAP!BJ19/GDP.PCAP!BI19-1)</f>
        <v>-0.12700083964478726</v>
      </c>
      <c r="BK19">
        <f>IF(OR(GDP.PCAP!BJ19="",GDP.PCAP!BK19=""),"",GDP.PCAP!BK19/GDP.PCAP!BJ19-1)</f>
        <v>5.5455961360912243E-2</v>
      </c>
      <c r="BM19">
        <f t="shared" si="0"/>
        <v>0.27809580573853321</v>
      </c>
      <c r="BN19">
        <f t="shared" si="1"/>
        <v>1986</v>
      </c>
      <c r="BO19">
        <f t="shared" si="2"/>
        <v>-0.30439937291354868</v>
      </c>
      <c r="BP19">
        <f t="shared" si="3"/>
        <v>1992</v>
      </c>
    </row>
    <row r="20" spans="1:68">
      <c r="A20" t="s">
        <v>2</v>
      </c>
      <c r="B20">
        <f t="shared" si="4"/>
        <v>19</v>
      </c>
      <c r="C20" t="s">
        <v>539</v>
      </c>
      <c r="D20" t="s">
        <v>493</v>
      </c>
      <c r="E20" t="s">
        <v>545</v>
      </c>
      <c r="F20" t="s">
        <v>546</v>
      </c>
      <c r="H20">
        <f>IF(OR(GDP.PCAP!G20="",GDP.PCAP!H20=""),"",GDP.PCAP!H20/GDP.PCAP!G20-1)</f>
        <v>9.5291511873083934E-2</v>
      </c>
      <c r="I20">
        <f>IF(OR(GDP.PCAP!H20="",GDP.PCAP!I20=""),"",GDP.PCAP!I20/GDP.PCAP!H20-1)</f>
        <v>2.5055744972431127E-2</v>
      </c>
      <c r="J20">
        <f>IF(OR(GDP.PCAP!I20="",GDP.PCAP!J20=""),"",GDP.PCAP!J20/GDP.PCAP!I20-1)</f>
        <v>1.6909350776738163E-2</v>
      </c>
      <c r="K20">
        <f>IF(OR(GDP.PCAP!J20="",GDP.PCAP!K20=""),"",GDP.PCAP!K20/GDP.PCAP!J20-1)</f>
        <v>-1.7347604630340463E-2</v>
      </c>
      <c r="L20">
        <f>IF(OR(GDP.PCAP!K20="",GDP.PCAP!L20=""),"",GDP.PCAP!L20/GDP.PCAP!K20-1)</f>
        <v>6.3166452103928572E-2</v>
      </c>
      <c r="M20">
        <f>IF(OR(GDP.PCAP!L20="",GDP.PCAP!M20=""),"",GDP.PCAP!M20/GDP.PCAP!L20-1)</f>
        <v>5.5482703187340165E-2</v>
      </c>
      <c r="N20">
        <f>IF(OR(GDP.PCAP!M20="",GDP.PCAP!N20=""),"",GDP.PCAP!N20/GDP.PCAP!M20-1)</f>
        <v>8.9589609404975956E-2</v>
      </c>
      <c r="O20">
        <f>IF(OR(GDP.PCAP!N20="",GDP.PCAP!O20=""),"",GDP.PCAP!O20/GDP.PCAP!N20-1)</f>
        <v>-1.0948003248274496E-3</v>
      </c>
      <c r="P20">
        <f>IF(OR(GDP.PCAP!O20="",GDP.PCAP!P20=""),"",GDP.PCAP!P20/GDP.PCAP!O20-1)</f>
        <v>9.9124893714992002E-2</v>
      </c>
      <c r="Q20">
        <f>IF(OR(GDP.PCAP!P20="",GDP.PCAP!Q20=""),"",GDP.PCAP!Q20/GDP.PCAP!P20-1)</f>
        <v>3.4980442847849957E-2</v>
      </c>
      <c r="R20">
        <f>IF(OR(GDP.PCAP!Q20="",GDP.PCAP!R20=""),"",GDP.PCAP!R20/GDP.PCAP!Q20-1)</f>
        <v>-4.6960557526141589E-2</v>
      </c>
      <c r="S20">
        <f>IF(OR(GDP.PCAP!R20="",GDP.PCAP!S20=""),"",GDP.PCAP!S20/GDP.PCAP!R20-1)</f>
        <v>-0.29395976413261204</v>
      </c>
      <c r="T20">
        <f>IF(OR(GDP.PCAP!S20="",GDP.PCAP!T20=""),"",GDP.PCAP!T20/GDP.PCAP!S20-1)</f>
        <v>0.26553054833642853</v>
      </c>
      <c r="U20">
        <f>IF(OR(GDP.PCAP!T20="",GDP.PCAP!U20=""),"",GDP.PCAP!U20/GDP.PCAP!T20-1)</f>
        <v>0.5208649450022651</v>
      </c>
      <c r="V20">
        <f>IF(OR(GDP.PCAP!U20="",GDP.PCAP!V20=""),"",GDP.PCAP!V20/GDP.PCAP!U20-1)</f>
        <v>0.52333267517728044</v>
      </c>
      <c r="W20">
        <f>IF(OR(GDP.PCAP!V20="",GDP.PCAP!W20=""),"",GDP.PCAP!W20/GDP.PCAP!V20-1)</f>
        <v>-0.49186187311051477</v>
      </c>
      <c r="X20">
        <f>IF(OR(GDP.PCAP!W20="",GDP.PCAP!X20=""),"",GDP.PCAP!X20/GDP.PCAP!W20-1)</f>
        <v>-7.0588174696524231E-2</v>
      </c>
      <c r="Y20">
        <f>IF(OR(GDP.PCAP!X20="",GDP.PCAP!Y20=""),"",GDP.PCAP!Y20/GDP.PCAP!X20-1)</f>
        <v>0.33852717228518192</v>
      </c>
      <c r="Z20">
        <f>IF(OR(GDP.PCAP!Y20="",GDP.PCAP!Z20=""),"",GDP.PCAP!Z20/GDP.PCAP!Y20-1)</f>
        <v>0.13936126164192375</v>
      </c>
      <c r="AA20">
        <f>IF(OR(GDP.PCAP!Z20="",GDP.PCAP!AA20=""),"",GDP.PCAP!AA20/GDP.PCAP!Z20-1)</f>
        <v>0.1333199719895577</v>
      </c>
      <c r="AB20">
        <f>IF(OR(GDP.PCAP!AA20="",GDP.PCAP!AB20=""),"",GDP.PCAP!AB20/GDP.PCAP!AA20-1)</f>
        <v>8.6411602743548421E-2</v>
      </c>
      <c r="AC20">
        <f>IF(OR(GDP.PCAP!AB20="",GDP.PCAP!AC20=""),"",GDP.PCAP!AC20/GDP.PCAP!AB20-1)</f>
        <v>-0.10946819034562705</v>
      </c>
      <c r="AD20">
        <f>IF(OR(GDP.PCAP!AC20="",GDP.PCAP!AD20=""),"",GDP.PCAP!AD20/GDP.PCAP!AC20-1)</f>
        <v>-7.4545565496602739E-2</v>
      </c>
      <c r="AE20">
        <f>IF(OR(GDP.PCAP!AD20="",GDP.PCAP!AE20=""),"",GDP.PCAP!AE20/GDP.PCAP!AD20-1)</f>
        <v>4.6142994214940281E-2</v>
      </c>
      <c r="AF20">
        <f>IF(OR(GDP.PCAP!AE20="",GDP.PCAP!AF20=""),"",GDP.PCAP!AF20/GDP.PCAP!AE20-1)</f>
        <v>0.14628066636107118</v>
      </c>
      <c r="AG20">
        <f>IF(OR(GDP.PCAP!AF20="",GDP.PCAP!AG20=""),"",GDP.PCAP!AG20/GDP.PCAP!AF20-1)</f>
        <v>-4.8595351308305612E-2</v>
      </c>
      <c r="AH20">
        <f>IF(OR(GDP.PCAP!AG20="",GDP.PCAP!AH20=""),"",GDP.PCAP!AH20/GDP.PCAP!AG20-1)</f>
        <v>8.6399722970484927E-2</v>
      </c>
      <c r="AI20">
        <f>IF(OR(GDP.PCAP!AH20="",GDP.PCAP!AI20=""),"",GDP.PCAP!AI20/GDP.PCAP!AH20-1)</f>
        <v>6.5367415502452619E-2</v>
      </c>
      <c r="AJ20">
        <f>IF(OR(GDP.PCAP!AI20="",GDP.PCAP!AJ20=""),"",GDP.PCAP!AJ20/GDP.PCAP!AI20-1)</f>
        <v>5.5447511198101873E-2</v>
      </c>
      <c r="AK20">
        <f>IF(OR(GDP.PCAP!AJ20="",GDP.PCAP!AK20=""),"",GDP.PCAP!AK20/GDP.PCAP!AJ20-1)</f>
        <v>7.1090306678195159E-2</v>
      </c>
      <c r="AL20">
        <f>IF(OR(GDP.PCAP!AK20="",GDP.PCAP!AL20=""),"",GDP.PCAP!AL20/GDP.PCAP!AK20-1)</f>
        <v>-4.3157849282816851E-2</v>
      </c>
      <c r="AM20">
        <f>IF(OR(GDP.PCAP!AL20="",GDP.PCAP!AM20=""),"",GDP.PCAP!AM20/GDP.PCAP!AL20-1)</f>
        <v>1.2991440638805418E-3</v>
      </c>
      <c r="AN20">
        <f>IF(OR(GDP.PCAP!AM20="",GDP.PCAP!AN20=""),"",GDP.PCAP!AN20/GDP.PCAP!AM20-1)</f>
        <v>2.3216767318470222E-2</v>
      </c>
      <c r="AO20">
        <f>IF(OR(GDP.PCAP!AN20="",GDP.PCAP!AO20=""),"",GDP.PCAP!AO20/GDP.PCAP!AN20-1)</f>
        <v>-3.6406531244307372E-3</v>
      </c>
      <c r="AP20">
        <f>IF(OR(GDP.PCAP!AO20="",GDP.PCAP!AP20=""),"",GDP.PCAP!AP20/GDP.PCAP!AO20-1)</f>
        <v>9.9624926652430057E-2</v>
      </c>
      <c r="AQ20">
        <f>IF(OR(GDP.PCAP!AP20="",GDP.PCAP!AQ20=""),"",GDP.PCAP!AQ20/GDP.PCAP!AP20-1)</f>
        <v>0.19813933732385447</v>
      </c>
      <c r="AR20">
        <f>IF(OR(GDP.PCAP!AQ20="",GDP.PCAP!AR20=""),"",GDP.PCAP!AR20/GDP.PCAP!AQ20-1)</f>
        <v>1.7203604470071632E-2</v>
      </c>
      <c r="AS20">
        <f>IF(OR(GDP.PCAP!AR20="",GDP.PCAP!AS20=""),"",GDP.PCAP!AS20/GDP.PCAP!AR20-1)</f>
        <v>1.482281402589658E-2</v>
      </c>
      <c r="AT20">
        <f>IF(OR(GDP.PCAP!AS20="",GDP.PCAP!AT20=""),"",GDP.PCAP!AT20/GDP.PCAP!AS20-1)</f>
        <v>5.2045899785928551E-3</v>
      </c>
      <c r="AU20">
        <f>IF(OR(GDP.PCAP!AT20="",GDP.PCAP!AU20=""),"",GDP.PCAP!AU20/GDP.PCAP!AT20-1)</f>
        <v>2.0758487919495971E-2</v>
      </c>
      <c r="AV20">
        <f>IF(OR(GDP.PCAP!AU20="",GDP.PCAP!AV20=""),"",GDP.PCAP!AV20/GDP.PCAP!AU20-1)</f>
        <v>-7.4091900566125579E-3</v>
      </c>
      <c r="AW20">
        <f>IF(OR(GDP.PCAP!AV20="",GDP.PCAP!AW20=""),"",GDP.PCAP!AW20/GDP.PCAP!AV20-1)</f>
        <v>-4.9293341014864378E-3</v>
      </c>
      <c r="AX20">
        <f>IF(OR(GDP.PCAP!AW20="",GDP.PCAP!AX20=""),"",GDP.PCAP!AX20/GDP.PCAP!AW20-1)</f>
        <v>8.0190299953897481E-2</v>
      </c>
      <c r="AY20">
        <f>IF(OR(GDP.PCAP!AX20="",GDP.PCAP!AY20=""),"",GDP.PCAP!AY20/GDP.PCAP!AX20-1)</f>
        <v>6.4748095602818578E-2</v>
      </c>
      <c r="AZ20">
        <f>IF(OR(GDP.PCAP!AY20="",GDP.PCAP!AZ20=""),"",GDP.PCAP!AZ20/GDP.PCAP!AY20-1)</f>
        <v>5.0780441264328013E-2</v>
      </c>
      <c r="BA20">
        <f>IF(OR(GDP.PCAP!AZ20="",GDP.PCAP!BA20=""),"",GDP.PCAP!BA20/GDP.PCAP!AZ20-1)</f>
        <v>2.0437114559317626E-2</v>
      </c>
      <c r="BB20">
        <f>IF(OR(GDP.PCAP!BA20="",GDP.PCAP!BB20=""),"",GDP.PCAP!BB20/GDP.PCAP!BA20-1)</f>
        <v>9.5162408399879439E-2</v>
      </c>
      <c r="BC20">
        <f>IF(OR(GDP.PCAP!BB20="",GDP.PCAP!BC20=""),"",GDP.PCAP!BC20/GDP.PCAP!BB20-1)</f>
        <v>0.13808391259281394</v>
      </c>
      <c r="BD20">
        <f>IF(OR(GDP.PCAP!BC20="",GDP.PCAP!BD20=""),"",GDP.PCAP!BD20/GDP.PCAP!BC20-1)</f>
        <v>0.1061146134108899</v>
      </c>
      <c r="BE20">
        <f>IF(OR(GDP.PCAP!BD20="",GDP.PCAP!BE20=""),"",GDP.PCAP!BE20/GDP.PCAP!BD20-1)</f>
        <v>0.11239012226965261</v>
      </c>
      <c r="BF20">
        <f>IF(OR(GDP.PCAP!BE20="",GDP.PCAP!BF20=""),"",GDP.PCAP!BF20/GDP.PCAP!BE20-1)</f>
        <v>0.10310214444522292</v>
      </c>
      <c r="BG20">
        <f>IF(OR(GDP.PCAP!BF20="",GDP.PCAP!BG20=""),"",GDP.PCAP!BG20/GDP.PCAP!BF20-1)</f>
        <v>2.4591743293658652E-2</v>
      </c>
      <c r="BH20">
        <f>IF(OR(GDP.PCAP!BG20="",GDP.PCAP!BH20=""),"",GDP.PCAP!BH20/GDP.PCAP!BG20-1)</f>
        <v>0.11157516600373119</v>
      </c>
      <c r="BI20">
        <f>IF(OR(GDP.PCAP!BH20="",GDP.PCAP!BI20=""),"",GDP.PCAP!BI20/GDP.PCAP!BH20-1)</f>
        <v>0.13938170642042347</v>
      </c>
      <c r="BJ20">
        <f>IF(OR(GDP.PCAP!BI20="",GDP.PCAP!BJ20=""),"",GDP.PCAP!BJ20/GDP.PCAP!BI20-1)</f>
        <v>0.11580001280959595</v>
      </c>
      <c r="BK20">
        <f>IF(OR(GDP.PCAP!BJ20="",GDP.PCAP!BK20=""),"",GDP.PCAP!BK20/GDP.PCAP!BJ20-1)</f>
        <v>0.12281174605992384</v>
      </c>
      <c r="BM20">
        <f t="shared" si="0"/>
        <v>0.52333267517728044</v>
      </c>
      <c r="BN20">
        <f t="shared" si="1"/>
        <v>1975</v>
      </c>
      <c r="BO20">
        <f t="shared" si="2"/>
        <v>-0.49186187311051477</v>
      </c>
      <c r="BP20">
        <f t="shared" si="3"/>
        <v>1976</v>
      </c>
    </row>
    <row r="21" spans="1:68">
      <c r="A21" t="s">
        <v>492</v>
      </c>
      <c r="B21">
        <f t="shared" si="4"/>
        <v>20</v>
      </c>
      <c r="C21" t="s">
        <v>539</v>
      </c>
      <c r="D21" t="s">
        <v>491</v>
      </c>
      <c r="E21" t="s">
        <v>545</v>
      </c>
      <c r="F21" t="s">
        <v>546</v>
      </c>
      <c r="H21" t="str">
        <f>IF(OR(GDP.PCAP!G21="",GDP.PCAP!H21=""),"",GDP.PCAP!H21/GDP.PCAP!G21-1)</f>
        <v/>
      </c>
      <c r="I21" t="str">
        <f>IF(OR(GDP.PCAP!H21="",GDP.PCAP!I21=""),"",GDP.PCAP!I21/GDP.PCAP!H21-1)</f>
        <v/>
      </c>
      <c r="J21" t="str">
        <f>IF(OR(GDP.PCAP!I21="",GDP.PCAP!J21=""),"",GDP.PCAP!J21/GDP.PCAP!I21-1)</f>
        <v/>
      </c>
      <c r="K21" t="str">
        <f>IF(OR(GDP.PCAP!J21="",GDP.PCAP!K21=""),"",GDP.PCAP!K21/GDP.PCAP!J21-1)</f>
        <v/>
      </c>
      <c r="L21" t="str">
        <f>IF(OR(GDP.PCAP!K21="",GDP.PCAP!L21=""),"",GDP.PCAP!L21/GDP.PCAP!K21-1)</f>
        <v/>
      </c>
      <c r="M21" t="str">
        <f>IF(OR(GDP.PCAP!L21="",GDP.PCAP!M21=""),"",GDP.PCAP!M21/GDP.PCAP!L21-1)</f>
        <v/>
      </c>
      <c r="N21" t="str">
        <f>IF(OR(GDP.PCAP!M21="",GDP.PCAP!N21=""),"",GDP.PCAP!N21/GDP.PCAP!M21-1)</f>
        <v/>
      </c>
      <c r="O21" t="str">
        <f>IF(OR(GDP.PCAP!N21="",GDP.PCAP!O21=""),"",GDP.PCAP!O21/GDP.PCAP!N21-1)</f>
        <v/>
      </c>
      <c r="P21" t="str">
        <f>IF(OR(GDP.PCAP!O21="",GDP.PCAP!P21=""),"",GDP.PCAP!P21/GDP.PCAP!O21-1)</f>
        <v/>
      </c>
      <c r="Q21" t="str">
        <f>IF(OR(GDP.PCAP!P21="",GDP.PCAP!Q21=""),"",GDP.PCAP!Q21/GDP.PCAP!P21-1)</f>
        <v/>
      </c>
      <c r="R21" t="str">
        <f>IF(OR(GDP.PCAP!Q21="",GDP.PCAP!R21=""),"",GDP.PCAP!R21/GDP.PCAP!Q21-1)</f>
        <v/>
      </c>
      <c r="S21" t="str">
        <f>IF(OR(GDP.PCAP!R21="",GDP.PCAP!S21=""),"",GDP.PCAP!S21/GDP.PCAP!R21-1)</f>
        <v/>
      </c>
      <c r="T21" t="str">
        <f>IF(OR(GDP.PCAP!S21="",GDP.PCAP!T21=""),"",GDP.PCAP!T21/GDP.PCAP!S21-1)</f>
        <v/>
      </c>
      <c r="U21" t="str">
        <f>IF(OR(GDP.PCAP!T21="",GDP.PCAP!U21=""),"",GDP.PCAP!U21/GDP.PCAP!T21-1)</f>
        <v/>
      </c>
      <c r="V21" t="str">
        <f>IF(OR(GDP.PCAP!U21="",GDP.PCAP!V21=""),"",GDP.PCAP!V21/GDP.PCAP!U21-1)</f>
        <v/>
      </c>
      <c r="W21" t="str">
        <f>IF(OR(GDP.PCAP!V21="",GDP.PCAP!W21=""),"",GDP.PCAP!W21/GDP.PCAP!V21-1)</f>
        <v/>
      </c>
      <c r="X21" t="str">
        <f>IF(OR(GDP.PCAP!W21="",GDP.PCAP!X21=""),"",GDP.PCAP!X21/GDP.PCAP!W21-1)</f>
        <v/>
      </c>
      <c r="Y21" t="str">
        <f>IF(OR(GDP.PCAP!X21="",GDP.PCAP!Y21=""),"",GDP.PCAP!Y21/GDP.PCAP!X21-1)</f>
        <v/>
      </c>
      <c r="Z21" t="str">
        <f>IF(OR(GDP.PCAP!Y21="",GDP.PCAP!Z21=""),"",GDP.PCAP!Z21/GDP.PCAP!Y21-1)</f>
        <v/>
      </c>
      <c r="AA21" t="str">
        <f>IF(OR(GDP.PCAP!Z21="",GDP.PCAP!AA21=""),"",GDP.PCAP!AA21/GDP.PCAP!Z21-1)</f>
        <v/>
      </c>
      <c r="AB21">
        <f>IF(OR(GDP.PCAP!AA21="",GDP.PCAP!AB21=""),"",GDP.PCAP!AB21/GDP.PCAP!AA21-1)</f>
        <v>-1.7813725502170419E-3</v>
      </c>
      <c r="AC21">
        <f>IF(OR(GDP.PCAP!AB21="",GDP.PCAP!AC21=""),"",GDP.PCAP!AC21/GDP.PCAP!AB21-1)</f>
        <v>-2.9447990218772979E-2</v>
      </c>
      <c r="AD21">
        <f>IF(OR(GDP.PCAP!AC21="",GDP.PCAP!AD21=""),"",GDP.PCAP!AD21/GDP.PCAP!AC21-1)</f>
        <v>-0.1457768519008289</v>
      </c>
      <c r="AE21">
        <f>IF(OR(GDP.PCAP!AD21="",GDP.PCAP!AE21=""),"",GDP.PCAP!AE21/GDP.PCAP!AD21-1)</f>
        <v>5.9778950053279711E-2</v>
      </c>
      <c r="AF21">
        <f>IF(OR(GDP.PCAP!AE21="",GDP.PCAP!AF21=""),"",GDP.PCAP!AF21/GDP.PCAP!AE21-1)</f>
        <v>-2.4965732203048652E-2</v>
      </c>
      <c r="AG21">
        <f>IF(OR(GDP.PCAP!AF21="",GDP.PCAP!AG21=""),"",GDP.PCAP!AG21/GDP.PCAP!AF21-1)</f>
        <v>0.18065682158002727</v>
      </c>
      <c r="AH21">
        <f>IF(OR(GDP.PCAP!AG21="",GDP.PCAP!AH21=""),"",GDP.PCAP!AH21/GDP.PCAP!AG21-1)</f>
        <v>0.38571206712859141</v>
      </c>
      <c r="AI21">
        <f>IF(OR(GDP.PCAP!AH21="",GDP.PCAP!AI21=""),"",GDP.PCAP!AI21/GDP.PCAP!AH21-1)</f>
        <v>-0.1982275095317535</v>
      </c>
      <c r="AJ21">
        <f>IF(OR(GDP.PCAP!AI21="",GDP.PCAP!AJ21=""),"",GDP.PCAP!AJ21/GDP.PCAP!AI21-1)</f>
        <v>-1.3686525278433725E-2</v>
      </c>
      <c r="AK21">
        <f>IF(OR(GDP.PCAP!AJ21="",GDP.PCAP!AK21=""),"",GDP.PCAP!AK21/GDP.PCAP!AJ21-1)</f>
        <v>-4.4606406160314194E-2</v>
      </c>
      <c r="AL21">
        <f>IF(OR(GDP.PCAP!AK21="",GDP.PCAP!AL21=""),"",GDP.PCAP!AL21/GDP.PCAP!AK21-1)</f>
        <v>-0.4643066129942639</v>
      </c>
      <c r="AM21">
        <f>IF(OR(GDP.PCAP!AL21="",GDP.PCAP!AM21=""),"",GDP.PCAP!AM21/GDP.PCAP!AL21-1)</f>
        <v>-4.3978847924901587E-2</v>
      </c>
      <c r="AN21">
        <f>IF(OR(GDP.PCAP!AM21="",GDP.PCAP!AN21=""),"",GDP.PCAP!AN21/GDP.PCAP!AM21-1)</f>
        <v>5.4676023812471941E-2</v>
      </c>
      <c r="AO21">
        <f>IF(OR(GDP.PCAP!AN21="",GDP.PCAP!AO21=""),"",GDP.PCAP!AO21/GDP.PCAP!AN21-1)</f>
        <v>-0.10150835986442797</v>
      </c>
      <c r="AP21">
        <f>IF(OR(GDP.PCAP!AO21="",GDP.PCAP!AP21=""),"",GDP.PCAP!AP21/GDP.PCAP!AO21-1)</f>
        <v>0.35311668158846743</v>
      </c>
      <c r="AQ21">
        <f>IF(OR(GDP.PCAP!AP21="",GDP.PCAP!AQ21=""),"",GDP.PCAP!AQ21/GDP.PCAP!AP21-1)</f>
        <v>-0.22212758869532678</v>
      </c>
      <c r="AR21">
        <f>IF(OR(GDP.PCAP!AQ21="",GDP.PCAP!AR21=""),"",GDP.PCAP!AR21/GDP.PCAP!AQ21-1)</f>
        <v>0.11420979490141203</v>
      </c>
      <c r="AS21">
        <f>IF(OR(GDP.PCAP!AR21="",GDP.PCAP!AS21=""),"",GDP.PCAP!AS21/GDP.PCAP!AR21-1)</f>
        <v>0.31559666059590641</v>
      </c>
      <c r="AT21">
        <f>IF(OR(GDP.PCAP!AS21="",GDP.PCAP!AT21=""),"",GDP.PCAP!AT21/GDP.PCAP!AS21-1)</f>
        <v>-7.245174188573833E-2</v>
      </c>
      <c r="AU21">
        <f>IF(OR(GDP.PCAP!AT21="",GDP.PCAP!AU21=""),"",GDP.PCAP!AU21/GDP.PCAP!AT21-1)</f>
        <v>-2.088653086885095E-2</v>
      </c>
      <c r="AV21">
        <f>IF(OR(GDP.PCAP!AU21="",GDP.PCAP!AV21=""),"",GDP.PCAP!AV21/GDP.PCAP!AU21-1)</f>
        <v>9.6705821039169138E-2</v>
      </c>
      <c r="AW21">
        <f>IF(OR(GDP.PCAP!AV21="",GDP.PCAP!AW21=""),"",GDP.PCAP!AW21/GDP.PCAP!AV21-1)</f>
        <v>0.18280135175077117</v>
      </c>
      <c r="AX21">
        <f>IF(OR(GDP.PCAP!AW21="",GDP.PCAP!AX21=""),"",GDP.PCAP!AX21/GDP.PCAP!AW21-1)</f>
        <v>0.29840612400014077</v>
      </c>
      <c r="AY21">
        <f>IF(OR(GDP.PCAP!AX21="",GDP.PCAP!AY21=""),"",GDP.PCAP!AY21/GDP.PCAP!AX21-1)</f>
        <v>0.24757341062577964</v>
      </c>
      <c r="AZ21">
        <f>IF(OR(GDP.PCAP!AY21="",GDP.PCAP!AZ21=""),"",GDP.PCAP!AZ21/GDP.PCAP!AY21-1)</f>
        <v>0.15146560903983164</v>
      </c>
      <c r="BA21">
        <f>IF(OR(GDP.PCAP!AZ21="",GDP.PCAP!BA21=""),"",GDP.PCAP!BA21/GDP.PCAP!AZ21-1)</f>
        <v>0.15908978427845089</v>
      </c>
      <c r="BB21">
        <f>IF(OR(GDP.PCAP!BA21="",GDP.PCAP!BB21=""),"",GDP.PCAP!BB21/GDP.PCAP!BA21-1)</f>
        <v>0.31458465003250957</v>
      </c>
      <c r="BC21">
        <f>IF(OR(GDP.PCAP!BB21="",GDP.PCAP!BC21=""),"",GDP.PCAP!BC21/GDP.PCAP!BB21-1)</f>
        <v>0.22977344575216252</v>
      </c>
      <c r="BD21">
        <f>IF(OR(GDP.PCAP!BC21="",GDP.PCAP!BD21=""),"",GDP.PCAP!BD21/GDP.PCAP!BC21-1)</f>
        <v>-4.6618563086069265E-2</v>
      </c>
      <c r="BE21">
        <f>IF(OR(GDP.PCAP!BD21="",GDP.PCAP!BE21=""),"",GDP.PCAP!BE21/GDP.PCAP!BD21-1)</f>
        <v>-1.6205382760212106E-2</v>
      </c>
      <c r="BF21">
        <f>IF(OR(GDP.PCAP!BE21="",GDP.PCAP!BF21=""),"",GDP.PCAP!BF21/GDP.PCAP!BE21-1)</f>
        <v>0.14182418089765325</v>
      </c>
      <c r="BG21">
        <f>IF(OR(GDP.PCAP!BF21="",GDP.PCAP!BG21=""),"",GDP.PCAP!BG21/GDP.PCAP!BF21-1)</f>
        <v>-5.5770273727793307E-2</v>
      </c>
      <c r="BH21">
        <f>IF(OR(GDP.PCAP!BG21="",GDP.PCAP!BH21=""),"",GDP.PCAP!BH21/GDP.PCAP!BG21-1)</f>
        <v>4.023231122091997E-2</v>
      </c>
      <c r="BI21">
        <f>IF(OR(GDP.PCAP!BH21="",GDP.PCAP!BI21=""),"",GDP.PCAP!BI21/GDP.PCAP!BH21-1)</f>
        <v>2.3254446168322174E-2</v>
      </c>
      <c r="BJ21">
        <f>IF(OR(GDP.PCAP!BI21="",GDP.PCAP!BJ21=""),"",GDP.PCAP!BJ21/GDP.PCAP!BI21-1)</f>
        <v>-0.10948951117041261</v>
      </c>
      <c r="BK21">
        <f>IF(OR(GDP.PCAP!BJ21="",GDP.PCAP!BK21=""),"",GDP.PCAP!BK21/GDP.PCAP!BJ21-1)</f>
        <v>5.1093100436269578E-2</v>
      </c>
      <c r="BM21">
        <f t="shared" si="0"/>
        <v>0.38571206712859141</v>
      </c>
      <c r="BN21">
        <f t="shared" si="1"/>
        <v>1987</v>
      </c>
      <c r="BO21">
        <f t="shared" si="2"/>
        <v>-0.4643066129942639</v>
      </c>
      <c r="BP21">
        <f t="shared" si="3"/>
        <v>1991</v>
      </c>
    </row>
    <row r="22" spans="1:68">
      <c r="A22" t="s">
        <v>490</v>
      </c>
      <c r="B22">
        <f t="shared" si="4"/>
        <v>21</v>
      </c>
      <c r="C22" t="s">
        <v>539</v>
      </c>
      <c r="D22" t="s">
        <v>489</v>
      </c>
      <c r="E22" t="s">
        <v>545</v>
      </c>
      <c r="F22" t="s">
        <v>546</v>
      </c>
      <c r="H22" t="str">
        <f>IF(OR(GDP.PCAP!G22="",GDP.PCAP!H22=""),"",GDP.PCAP!H22/GDP.PCAP!G22-1)</f>
        <v/>
      </c>
      <c r="I22" t="str">
        <f>IF(OR(GDP.PCAP!H22="",GDP.PCAP!I22=""),"",GDP.PCAP!I22/GDP.PCAP!H22-1)</f>
        <v/>
      </c>
      <c r="J22" t="str">
        <f>IF(OR(GDP.PCAP!I22="",GDP.PCAP!J22=""),"",GDP.PCAP!J22/GDP.PCAP!I22-1)</f>
        <v/>
      </c>
      <c r="K22" t="str">
        <f>IF(OR(GDP.PCAP!J22="",GDP.PCAP!K22=""),"",GDP.PCAP!K22/GDP.PCAP!J22-1)</f>
        <v/>
      </c>
      <c r="L22" t="str">
        <f>IF(OR(GDP.PCAP!K22="",GDP.PCAP!L22=""),"",GDP.PCAP!L22/GDP.PCAP!K22-1)</f>
        <v/>
      </c>
      <c r="M22" t="str">
        <f>IF(OR(GDP.PCAP!L22="",GDP.PCAP!M22=""),"",GDP.PCAP!M22/GDP.PCAP!L22-1)</f>
        <v/>
      </c>
      <c r="N22" t="str">
        <f>IF(OR(GDP.PCAP!M22="",GDP.PCAP!N22=""),"",GDP.PCAP!N22/GDP.PCAP!M22-1)</f>
        <v/>
      </c>
      <c r="O22" t="str">
        <f>IF(OR(GDP.PCAP!N22="",GDP.PCAP!O22=""),"",GDP.PCAP!O22/GDP.PCAP!N22-1)</f>
        <v/>
      </c>
      <c r="P22" t="str">
        <f>IF(OR(GDP.PCAP!O22="",GDP.PCAP!P22=""),"",GDP.PCAP!P22/GDP.PCAP!O22-1)</f>
        <v/>
      </c>
      <c r="Q22" t="str">
        <f>IF(OR(GDP.PCAP!P22="",GDP.PCAP!Q22=""),"",GDP.PCAP!Q22/GDP.PCAP!P22-1)</f>
        <v/>
      </c>
      <c r="R22" t="str">
        <f>IF(OR(GDP.PCAP!Q22="",GDP.PCAP!R22=""),"",GDP.PCAP!R22/GDP.PCAP!Q22-1)</f>
        <v/>
      </c>
      <c r="S22" t="str">
        <f>IF(OR(GDP.PCAP!R22="",GDP.PCAP!S22=""),"",GDP.PCAP!S22/GDP.PCAP!R22-1)</f>
        <v/>
      </c>
      <c r="T22" t="str">
        <f>IF(OR(GDP.PCAP!S22="",GDP.PCAP!T22=""),"",GDP.PCAP!T22/GDP.PCAP!S22-1)</f>
        <v/>
      </c>
      <c r="U22" t="str">
        <f>IF(OR(GDP.PCAP!T22="",GDP.PCAP!U22=""),"",GDP.PCAP!U22/GDP.PCAP!T22-1)</f>
        <v/>
      </c>
      <c r="V22" t="str">
        <f>IF(OR(GDP.PCAP!U22="",GDP.PCAP!V22=""),"",GDP.PCAP!V22/GDP.PCAP!U22-1)</f>
        <v/>
      </c>
      <c r="W22" t="str">
        <f>IF(OR(GDP.PCAP!V22="",GDP.PCAP!W22=""),"",GDP.PCAP!W22/GDP.PCAP!V22-1)</f>
        <v/>
      </c>
      <c r="X22" t="str">
        <f>IF(OR(GDP.PCAP!W22="",GDP.PCAP!X22=""),"",GDP.PCAP!X22/GDP.PCAP!W22-1)</f>
        <v/>
      </c>
      <c r="Y22" t="str">
        <f>IF(OR(GDP.PCAP!X22="",GDP.PCAP!Y22=""),"",GDP.PCAP!Y22/GDP.PCAP!X22-1)</f>
        <v/>
      </c>
      <c r="Z22" t="str">
        <f>IF(OR(GDP.PCAP!Y22="",GDP.PCAP!Z22=""),"",GDP.PCAP!Z22/GDP.PCAP!Y22-1)</f>
        <v/>
      </c>
      <c r="AA22" t="str">
        <f>IF(OR(GDP.PCAP!Z22="",GDP.PCAP!AA22=""),"",GDP.PCAP!AA22/GDP.PCAP!Z22-1)</f>
        <v/>
      </c>
      <c r="AB22">
        <f>IF(OR(GDP.PCAP!AA22="",GDP.PCAP!AB22=""),"",GDP.PCAP!AB22/GDP.PCAP!AA22-1)</f>
        <v>8.5657798829786413E-2</v>
      </c>
      <c r="AC22">
        <f>IF(OR(GDP.PCAP!AB22="",GDP.PCAP!AC22=""),"",GDP.PCAP!AC22/GDP.PCAP!AB22-1)</f>
        <v>1.9083314299182197E-2</v>
      </c>
      <c r="AD22">
        <f>IF(OR(GDP.PCAP!AC22="",GDP.PCAP!AD22=""),"",GDP.PCAP!AD22/GDP.PCAP!AC22-1)</f>
        <v>-2.6330649100392289E-3</v>
      </c>
      <c r="AE22">
        <f>IF(OR(GDP.PCAP!AD22="",GDP.PCAP!AE22=""),"",GDP.PCAP!AE22/GDP.PCAP!AD22-1)</f>
        <v>1.7980289579990094E-2</v>
      </c>
      <c r="AF22">
        <f>IF(OR(GDP.PCAP!AE22="",GDP.PCAP!AF22=""),"",GDP.PCAP!AF22/GDP.PCAP!AE22-1)</f>
        <v>-9.2168410277706281E-2</v>
      </c>
      <c r="AG22">
        <f>IF(OR(GDP.PCAP!AF22="",GDP.PCAP!AG22=""),"",GDP.PCAP!AG22/GDP.PCAP!AF22-1)</f>
        <v>-0.19124936163184281</v>
      </c>
      <c r="AH22">
        <f>IF(OR(GDP.PCAP!AG22="",GDP.PCAP!AH22=""),"",GDP.PCAP!AH22/GDP.PCAP!AG22-1)</f>
        <v>7.2923705655328241E-2</v>
      </c>
      <c r="AI22">
        <f>IF(OR(GDP.PCAP!AH22="",GDP.PCAP!AI22=""),"",GDP.PCAP!AI22/GDP.PCAP!AH22-1)</f>
        <v>5.3422781385948026E-2</v>
      </c>
      <c r="AJ22">
        <f>IF(OR(GDP.PCAP!AI22="",GDP.PCAP!AJ22=""),"",GDP.PCAP!AJ22/GDP.PCAP!AI22-1)</f>
        <v>9.0687265254625338E-3</v>
      </c>
      <c r="AK22">
        <f>IF(OR(GDP.PCAP!AJ22="",GDP.PCAP!AK22=""),"",GDP.PCAP!AK22/GDP.PCAP!AJ22-1)</f>
        <v>6.2026867717565715E-2</v>
      </c>
      <c r="AL22">
        <f>IF(OR(GDP.PCAP!AK22="",GDP.PCAP!AL22=""),"",GDP.PCAP!AL22/GDP.PCAP!AK22-1)</f>
        <v>6.1743323786845439E-2</v>
      </c>
      <c r="AM22">
        <f>IF(OR(GDP.PCAP!AL22="",GDP.PCAP!AM22=""),"",GDP.PCAP!AM22/GDP.PCAP!AL22-1)</f>
        <v>2.9981537868841723E-3</v>
      </c>
      <c r="AN22">
        <f>IF(OR(GDP.PCAP!AM22="",GDP.PCAP!AN22=""),"",GDP.PCAP!AN22/GDP.PCAP!AM22-1)</f>
        <v>6.7754175014280493E-2</v>
      </c>
      <c r="AO22">
        <f>IF(OR(GDP.PCAP!AN22="",GDP.PCAP!AO22=""),"",GDP.PCAP!AO22/GDP.PCAP!AN22-1)</f>
        <v>4.4573340499624248E-2</v>
      </c>
      <c r="AP22">
        <f>IF(OR(GDP.PCAP!AO22="",GDP.PCAP!AP22=""),"",GDP.PCAP!AP22/GDP.PCAP!AO22-1)</f>
        <v>2.4334824001267075E-2</v>
      </c>
      <c r="AQ22">
        <f>IF(OR(GDP.PCAP!AP22="",GDP.PCAP!AQ22=""),"",GDP.PCAP!AQ22/GDP.PCAP!AP22-1)</f>
        <v>1.6163948198905764E-2</v>
      </c>
      <c r="AR22">
        <f>IF(OR(GDP.PCAP!AQ22="",GDP.PCAP!AR22=""),"",GDP.PCAP!AR22/GDP.PCAP!AQ22-1)</f>
        <v>1.2093015045733901E-2</v>
      </c>
      <c r="AS22">
        <f>IF(OR(GDP.PCAP!AR22="",GDP.PCAP!AS22=""),"",GDP.PCAP!AS22/GDP.PCAP!AR22-1)</f>
        <v>-5.5845753998973846E-2</v>
      </c>
      <c r="AT22">
        <f>IF(OR(GDP.PCAP!AS22="",GDP.PCAP!AT22=""),"",GDP.PCAP!AT22/GDP.PCAP!AS22-1)</f>
        <v>3.2283307071452771E-2</v>
      </c>
      <c r="AU22">
        <f>IF(OR(GDP.PCAP!AT22="",GDP.PCAP!AU22=""),"",GDP.PCAP!AU22/GDP.PCAP!AT22-1)</f>
        <v>0.31100055908208812</v>
      </c>
      <c r="AV22">
        <f>IF(OR(GDP.PCAP!AU22="",GDP.PCAP!AV22=""),"",GDP.PCAP!AV22/GDP.PCAP!AU22-1)</f>
        <v>-5.6330020390678803E-2</v>
      </c>
      <c r="AW22">
        <f>IF(OR(GDP.PCAP!AV22="",GDP.PCAP!AW22=""),"",GDP.PCAP!AW22/GDP.PCAP!AV22-1)</f>
        <v>1.8193948738624233E-2</v>
      </c>
      <c r="AX22">
        <f>IF(OR(GDP.PCAP!AW22="",GDP.PCAP!AX22=""),"",GDP.PCAP!AX22/GDP.PCAP!AW22-1)</f>
        <v>8.545484923996538E-2</v>
      </c>
      <c r="AY22">
        <f>IF(OR(GDP.PCAP!AX22="",GDP.PCAP!AY22=""),"",GDP.PCAP!AY22/GDP.PCAP!AX22-1)</f>
        <v>0.11422336252463561</v>
      </c>
      <c r="AZ22">
        <f>IF(OR(GDP.PCAP!AY22="",GDP.PCAP!AZ22=""),"",GDP.PCAP!AZ22/GDP.PCAP!AY22-1)</f>
        <v>0.13332314853254346</v>
      </c>
      <c r="BA22">
        <f>IF(OR(GDP.PCAP!AZ22="",GDP.PCAP!BA22=""),"",GDP.PCAP!BA22/GDP.PCAP!AZ22-1)</f>
        <v>7.5104601909318669E-2</v>
      </c>
      <c r="BB22">
        <f>IF(OR(GDP.PCAP!BA22="",GDP.PCAP!BB22=""),"",GDP.PCAP!BB22/GDP.PCAP!BA22-1)</f>
        <v>8.6446831561399096E-2</v>
      </c>
      <c r="BC22">
        <f>IF(OR(GDP.PCAP!BB22="",GDP.PCAP!BC22=""),"",GDP.PCAP!BC22/GDP.PCAP!BB22-1)</f>
        <v>9.9654088097971494E-2</v>
      </c>
      <c r="BD22">
        <f>IF(OR(GDP.PCAP!BC22="",GDP.PCAP!BD22=""),"",GDP.PCAP!BD22/GDP.PCAP!BC22-1)</f>
        <v>-0.16087059622397371</v>
      </c>
      <c r="BE22">
        <f>IF(OR(GDP.PCAP!BD22="",GDP.PCAP!BE22=""),"",GDP.PCAP!BE22/GDP.PCAP!BD22-1)</f>
        <v>7.0540613007540998E-2</v>
      </c>
      <c r="BF22">
        <f>IF(OR(GDP.PCAP!BE22="",GDP.PCAP!BF22=""),"",GDP.PCAP!BF22/GDP.PCAP!BE22-1)</f>
        <v>0.10076189851039663</v>
      </c>
      <c r="BG22">
        <f>IF(OR(GDP.PCAP!BF22="",GDP.PCAP!BG22=""),"",GDP.PCAP!BG22/GDP.PCAP!BF22-1)</f>
        <v>3.6793530336559632E-2</v>
      </c>
      <c r="BH22">
        <f>IF(OR(GDP.PCAP!BG22="",GDP.PCAP!BH22=""),"",GDP.PCAP!BH22/GDP.PCAP!BG22-1)</f>
        <v>5.7541358258340614E-2</v>
      </c>
      <c r="BI22">
        <f>IF(OR(GDP.PCAP!BH22="",GDP.PCAP!BI22=""),"",GDP.PCAP!BI22/GDP.PCAP!BH22-1)</f>
        <v>-1.0717344681810959E-3</v>
      </c>
      <c r="BJ22">
        <f>IF(OR(GDP.PCAP!BI22="",GDP.PCAP!BJ22=""),"",GDP.PCAP!BJ22/GDP.PCAP!BI22-1)</f>
        <v>-9.184109041576638E-2</v>
      </c>
      <c r="BK22">
        <f>IF(OR(GDP.PCAP!BJ22="",GDP.PCAP!BK22=""),"",GDP.PCAP!BK22/GDP.PCAP!BJ22-1)</f>
        <v>-1.4752213397507652E-2</v>
      </c>
      <c r="BM22">
        <f t="shared" si="0"/>
        <v>0.31100055908208812</v>
      </c>
      <c r="BN22">
        <f t="shared" si="1"/>
        <v>2000</v>
      </c>
      <c r="BO22">
        <f t="shared" si="2"/>
        <v>-0.19124936163184281</v>
      </c>
      <c r="BP22">
        <f t="shared" si="3"/>
        <v>1986</v>
      </c>
    </row>
    <row r="23" spans="1:68">
      <c r="A23" t="s">
        <v>488</v>
      </c>
      <c r="B23">
        <f t="shared" si="4"/>
        <v>22</v>
      </c>
      <c r="C23" t="s">
        <v>539</v>
      </c>
      <c r="D23" t="s">
        <v>487</v>
      </c>
      <c r="E23" t="s">
        <v>545</v>
      </c>
      <c r="F23" t="s">
        <v>546</v>
      </c>
      <c r="H23">
        <f>IF(OR(GDP.PCAP!G23="",GDP.PCAP!H23=""),"",GDP.PCAP!H23/GDP.PCAP!G23-1)</f>
        <v>6.5245162671209167E-2</v>
      </c>
      <c r="I23">
        <f>IF(OR(GDP.PCAP!H23="",GDP.PCAP!I23=""),"",GDP.PCAP!I23/GDP.PCAP!H23-1)</f>
        <v>6.1457052865637296E-2</v>
      </c>
      <c r="J23">
        <f>IF(OR(GDP.PCAP!I23="",GDP.PCAP!J23=""),"",GDP.PCAP!J23/GDP.PCAP!I23-1)</f>
        <v>6.5113878543156867E-2</v>
      </c>
      <c r="K23">
        <f>IF(OR(GDP.PCAP!J23="",GDP.PCAP!K23=""),"",GDP.PCAP!K23/GDP.PCAP!J23-1)</f>
        <v>6.825078770387738E-2</v>
      </c>
      <c r="L23">
        <f>IF(OR(GDP.PCAP!K23="",GDP.PCAP!L23=""),"",GDP.PCAP!L23/GDP.PCAP!K23-1)</f>
        <v>7.5348542032947163E-2</v>
      </c>
      <c r="M23">
        <f>IF(OR(GDP.PCAP!L23="",GDP.PCAP!M23=""),"",GDP.PCAP!M23/GDP.PCAP!L23-1)</f>
        <v>8.3042852373831799E-2</v>
      </c>
      <c r="N23">
        <f>IF(OR(GDP.PCAP!M23="",GDP.PCAP!N23=""),"",GDP.PCAP!N23/GDP.PCAP!M23-1)</f>
        <v>0.10068751661177711</v>
      </c>
      <c r="O23">
        <f>IF(OR(GDP.PCAP!N23="",GDP.PCAP!O23=""),"",GDP.PCAP!O23/GDP.PCAP!N23-1)</f>
        <v>9.6943995510722747E-2</v>
      </c>
      <c r="P23">
        <f>IF(OR(GDP.PCAP!O23="",GDP.PCAP!P23=""),"",GDP.PCAP!P23/GDP.PCAP!O23-1)</f>
        <v>0.14646157868013709</v>
      </c>
      <c r="Q23">
        <f>IF(OR(GDP.PCAP!P23="",GDP.PCAP!Q23=""),"",GDP.PCAP!Q23/GDP.PCAP!P23-1)</f>
        <v>-1.1261250360004693E-2</v>
      </c>
      <c r="R23">
        <f>IF(OR(GDP.PCAP!Q23="",GDP.PCAP!R23=""),"",GDP.PCAP!R23/GDP.PCAP!Q23-1)</f>
        <v>3.7342689819421793E-2</v>
      </c>
      <c r="S23">
        <f>IF(OR(GDP.PCAP!R23="",GDP.PCAP!S23=""),"",GDP.PCAP!S23/GDP.PCAP!R23-1)</f>
        <v>7.4800680391866603E-3</v>
      </c>
      <c r="T23">
        <f>IF(OR(GDP.PCAP!S23="",GDP.PCAP!T23=""),"",GDP.PCAP!T23/GDP.PCAP!S23-1)</f>
        <v>0.11255859908813881</v>
      </c>
      <c r="U23">
        <f>IF(OR(GDP.PCAP!T23="",GDP.PCAP!U23=""),"",GDP.PCAP!U23/GDP.PCAP!T23-1)</f>
        <v>-7.5774574862606858E-2</v>
      </c>
      <c r="V23">
        <f>IF(OR(GDP.PCAP!U23="",GDP.PCAP!V23=""),"",GDP.PCAP!V23/GDP.PCAP!U23-1)</f>
        <v>-7.6124159817834047E-2</v>
      </c>
      <c r="W23">
        <f>IF(OR(GDP.PCAP!V23="",GDP.PCAP!W23=""),"",GDP.PCAP!W23/GDP.PCAP!V23-1)</f>
        <v>5.4543600416347315E-2</v>
      </c>
      <c r="X23">
        <f>IF(OR(GDP.PCAP!W23="",GDP.PCAP!X23=""),"",GDP.PCAP!X23/GDP.PCAP!W23-1)</f>
        <v>8.6707661932099001E-2</v>
      </c>
      <c r="Y23">
        <f>IF(OR(GDP.PCAP!X23="",GDP.PCAP!Y23=""),"",GDP.PCAP!Y23/GDP.PCAP!X23-1)</f>
        <v>0.14195853390141444</v>
      </c>
      <c r="Z23">
        <f>IF(OR(GDP.PCAP!Y23="",GDP.PCAP!Z23=""),"",GDP.PCAP!Z23/GDP.PCAP!Y23-1)</f>
        <v>0.33926034405933114</v>
      </c>
      <c r="AA23">
        <f>IF(OR(GDP.PCAP!Z23="",GDP.PCAP!AA23=""),"",GDP.PCAP!AA23/GDP.PCAP!Z23-1)</f>
        <v>0.14577856997144334</v>
      </c>
      <c r="AB23">
        <f>IF(OR(GDP.PCAP!AA23="",GDP.PCAP!AB23=""),"",GDP.PCAP!AB23/GDP.PCAP!AA23-1)</f>
        <v>4.481508530604561E-2</v>
      </c>
      <c r="AC23">
        <f>IF(OR(GDP.PCAP!AB23="",GDP.PCAP!AC23=""),"",GDP.PCAP!AC23/GDP.PCAP!AB23-1)</f>
        <v>8.1907682312318597E-2</v>
      </c>
      <c r="AD23">
        <f>IF(OR(GDP.PCAP!AC23="",GDP.PCAP!AD23=""),"",GDP.PCAP!AD23/GDP.PCAP!AC23-1)</f>
        <v>7.3941877094528818E-2</v>
      </c>
      <c r="AE23">
        <f>IF(OR(GDP.PCAP!AD23="",GDP.PCAP!AE23=""),"",GDP.PCAP!AE23/GDP.PCAP!AD23-1)</f>
        <v>0.15319566180486555</v>
      </c>
      <c r="AF23">
        <f>IF(OR(GDP.PCAP!AE23="",GDP.PCAP!AF23=""),"",GDP.PCAP!AF23/GDP.PCAP!AE23-1)</f>
        <v>0.11435053537722872</v>
      </c>
      <c r="AG23">
        <f>IF(OR(GDP.PCAP!AF23="",GDP.PCAP!AG23=""),"",GDP.PCAP!AG23/GDP.PCAP!AF23-1)</f>
        <v>4.5611786602105964E-2</v>
      </c>
      <c r="AH23">
        <f>IF(OR(GDP.PCAP!AG23="",GDP.PCAP!AH23=""),"",GDP.PCAP!AH23/GDP.PCAP!AG23-1)</f>
        <v>7.8453249369213163E-2</v>
      </c>
      <c r="AI23">
        <f>IF(OR(GDP.PCAP!AH23="",GDP.PCAP!AI23=""),"",GDP.PCAP!AI23/GDP.PCAP!AH23-1)</f>
        <v>2.0728001850661482E-2</v>
      </c>
      <c r="AJ23">
        <f>IF(OR(GDP.PCAP!AI23="",GDP.PCAP!AJ23=""),"",GDP.PCAP!AJ23/GDP.PCAP!AI23-1)</f>
        <v>6.8201498745689815E-2</v>
      </c>
      <c r="AK23">
        <f>IF(OR(GDP.PCAP!AJ23="",GDP.PCAP!AK23=""),"",GDP.PCAP!AK23/GDP.PCAP!AJ23-1)</f>
        <v>1.5865828512715785E-2</v>
      </c>
      <c r="AL23">
        <f>IF(OR(GDP.PCAP!AK23="",GDP.PCAP!AL23=""),"",GDP.PCAP!AL23/GDP.PCAP!AK23-1)</f>
        <v>-3.5310492771214785E-2</v>
      </c>
      <c r="AM23">
        <f>IF(OR(GDP.PCAP!AL23="",GDP.PCAP!AM23=""),"",GDP.PCAP!AM23/GDP.PCAP!AL23-1)</f>
        <v>-1.9536347327990256E-2</v>
      </c>
      <c r="AN23">
        <f>IF(OR(GDP.PCAP!AM23="",GDP.PCAP!AN23=""),"",GDP.PCAP!AN23/GDP.PCAP!AM23-1)</f>
        <v>-2.3919826248911424E-2</v>
      </c>
      <c r="AO23">
        <f>IF(OR(GDP.PCAP!AN23="",GDP.PCAP!AO23=""),"",GDP.PCAP!AO23/GDP.PCAP!AN23-1)</f>
        <v>3.5940181463282928E-2</v>
      </c>
      <c r="AP23">
        <f>IF(OR(GDP.PCAP!AO23="",GDP.PCAP!AP23=""),"",GDP.PCAP!AP23/GDP.PCAP!AO23-1)</f>
        <v>3.6182677747318648E-2</v>
      </c>
      <c r="AQ23">
        <f>IF(OR(GDP.PCAP!AP23="",GDP.PCAP!AQ23=""),"",GDP.PCAP!AQ23/GDP.PCAP!AP23-1)</f>
        <v>3.8993751525447706E-2</v>
      </c>
      <c r="AR23">
        <f>IF(OR(GDP.PCAP!AQ23="",GDP.PCAP!AR23=""),"",GDP.PCAP!AR23/GDP.PCAP!AQ23-1)</f>
        <v>0.35941905332574842</v>
      </c>
      <c r="AS23">
        <f>IF(OR(GDP.PCAP!AR23="",GDP.PCAP!AS23=""),"",GDP.PCAP!AS23/GDP.PCAP!AR23-1)</f>
        <v>6.760049058683526E-2</v>
      </c>
      <c r="AT23">
        <f>IF(OR(GDP.PCAP!AS23="",GDP.PCAP!AT23=""),"",GDP.PCAP!AT23/GDP.PCAP!AS23-1)</f>
        <v>0.11103548104256555</v>
      </c>
      <c r="AU23">
        <f>IF(OR(GDP.PCAP!AT23="",GDP.PCAP!AU23=""),"",GDP.PCAP!AU23/GDP.PCAP!AT23-1)</f>
        <v>3.5857366103623223E-2</v>
      </c>
      <c r="AV23">
        <f>IF(OR(GDP.PCAP!AU23="",GDP.PCAP!AV23=""),"",GDP.PCAP!AV23/GDP.PCAP!AU23-1)</f>
        <v>1.2065408999446747E-2</v>
      </c>
      <c r="AW23">
        <f>IF(OR(GDP.PCAP!AV23="",GDP.PCAP!AW23=""),"",GDP.PCAP!AW23/GDP.PCAP!AV23-1)</f>
        <v>4.6927747614997184E-2</v>
      </c>
      <c r="AX23">
        <f>IF(OR(GDP.PCAP!AW23="",GDP.PCAP!AX23=""),"",GDP.PCAP!AX23/GDP.PCAP!AW23-1)</f>
        <v>-2.2089351826984127E-2</v>
      </c>
      <c r="AY23">
        <f>IF(OR(GDP.PCAP!AX23="",GDP.PCAP!AY23=""),"",GDP.PCAP!AY23/GDP.PCAP!AX23-1)</f>
        <v>-5.8129971776221812E-4</v>
      </c>
      <c r="AZ23">
        <f>IF(OR(GDP.PCAP!AY23="",GDP.PCAP!AZ23=""),"",GDP.PCAP!AZ23/GDP.PCAP!AY23-1)</f>
        <v>6.4058032620141869E-2</v>
      </c>
      <c r="BA23">
        <f>IF(OR(GDP.PCAP!AZ23="",GDP.PCAP!BA23=""),"",GDP.PCAP!BA23/GDP.PCAP!AZ23-1)</f>
        <v>1.3400931225287183E-2</v>
      </c>
      <c r="BB23">
        <f>IF(OR(GDP.PCAP!BA23="",GDP.PCAP!BB23=""),"",GDP.PCAP!BB23/GDP.PCAP!BA23-1)</f>
        <v>2.4542886394318231E-2</v>
      </c>
      <c r="BC23">
        <f>IF(OR(GDP.PCAP!BB23="",GDP.PCAP!BC23=""),"",GDP.PCAP!BC23/GDP.PCAP!BB23-1)</f>
        <v>-2.6702861043166104E-2</v>
      </c>
      <c r="BD23">
        <f>IF(OR(GDP.PCAP!BC23="",GDP.PCAP!BD23=""),"",GDP.PCAP!BD23/GDP.PCAP!BC23-1)</f>
        <v>-6.8290205832649442E-2</v>
      </c>
      <c r="BE23">
        <f>IF(OR(GDP.PCAP!BD23="",GDP.PCAP!BE23=""),"",GDP.PCAP!BE23/GDP.PCAP!BD23-1)</f>
        <v>-5.2433806858648291E-3</v>
      </c>
      <c r="BF23">
        <f>IF(OR(GDP.PCAP!BE23="",GDP.PCAP!BF23=""),"",GDP.PCAP!BF23/GDP.PCAP!BE23-1)</f>
        <v>-1.8136727342596304E-2</v>
      </c>
      <c r="BG23">
        <f>IF(OR(GDP.PCAP!BF23="",GDP.PCAP!BG23=""),"",GDP.PCAP!BG23/GDP.PCAP!BF23-1)</f>
        <v>4.8857914581920792E-2</v>
      </c>
      <c r="BH23">
        <f>IF(OR(GDP.PCAP!BG23="",GDP.PCAP!BH23=""),"",GDP.PCAP!BH23/GDP.PCAP!BG23-1)</f>
        <v>6.5571663439678574E-4</v>
      </c>
      <c r="BI23">
        <f>IF(OR(GDP.PCAP!BH23="",GDP.PCAP!BI23=""),"",GDP.PCAP!BI23/GDP.PCAP!BH23-1)</f>
        <v>-1.7777632617489436E-3</v>
      </c>
      <c r="BJ23">
        <f>IF(OR(GDP.PCAP!BI23="",GDP.PCAP!BJ23=""),"",GDP.PCAP!BJ23/GDP.PCAP!BI23-1)</f>
        <v>1.4984370168964034E-2</v>
      </c>
      <c r="BK23">
        <f>IF(OR(GDP.PCAP!BJ23="",GDP.PCAP!BK23=""),"",GDP.PCAP!BK23/GDP.PCAP!BJ23-1)</f>
        <v>1.0322051669870325E-2</v>
      </c>
      <c r="BM23">
        <f t="shared" si="0"/>
        <v>0.35941905332574842</v>
      </c>
      <c r="BN23">
        <f t="shared" si="1"/>
        <v>1997</v>
      </c>
      <c r="BO23">
        <f t="shared" si="2"/>
        <v>-7.6124159817834047E-2</v>
      </c>
      <c r="BP23">
        <f t="shared" si="3"/>
        <v>1975</v>
      </c>
    </row>
    <row r="24" spans="1:68">
      <c r="A24" t="s">
        <v>486</v>
      </c>
      <c r="B24">
        <f t="shared" si="4"/>
        <v>23</v>
      </c>
      <c r="C24" t="s">
        <v>539</v>
      </c>
      <c r="D24" t="s">
        <v>485</v>
      </c>
      <c r="E24" t="s">
        <v>545</v>
      </c>
      <c r="F24" t="s">
        <v>546</v>
      </c>
      <c r="H24" t="str">
        <f>IF(OR(GDP.PCAP!G24="",GDP.PCAP!H24=""),"",GDP.PCAP!H24/GDP.PCAP!G24-1)</f>
        <v/>
      </c>
      <c r="I24" t="str">
        <f>IF(OR(GDP.PCAP!H24="",GDP.PCAP!I24=""),"",GDP.PCAP!I24/GDP.PCAP!H24-1)</f>
        <v/>
      </c>
      <c r="J24" t="str">
        <f>IF(OR(GDP.PCAP!I24="",GDP.PCAP!J24=""),"",GDP.PCAP!J24/GDP.PCAP!I24-1)</f>
        <v/>
      </c>
      <c r="K24" t="str">
        <f>IF(OR(GDP.PCAP!J24="",GDP.PCAP!K24=""),"",GDP.PCAP!K24/GDP.PCAP!J24-1)</f>
        <v/>
      </c>
      <c r="L24" t="str">
        <f>IF(OR(GDP.PCAP!K24="",GDP.PCAP!L24=""),"",GDP.PCAP!L24/GDP.PCAP!K24-1)</f>
        <v/>
      </c>
      <c r="M24" t="str">
        <f>IF(OR(GDP.PCAP!L24="",GDP.PCAP!M24=""),"",GDP.PCAP!M24/GDP.PCAP!L24-1)</f>
        <v/>
      </c>
      <c r="N24" t="str">
        <f>IF(OR(GDP.PCAP!M24="",GDP.PCAP!N24=""),"",GDP.PCAP!N24/GDP.PCAP!M24-1)</f>
        <v/>
      </c>
      <c r="O24" t="str">
        <f>IF(OR(GDP.PCAP!N24="",GDP.PCAP!O24=""),"",GDP.PCAP!O24/GDP.PCAP!N24-1)</f>
        <v/>
      </c>
      <c r="P24" t="str">
        <f>IF(OR(GDP.PCAP!O24="",GDP.PCAP!P24=""),"",GDP.PCAP!P24/GDP.PCAP!O24-1)</f>
        <v/>
      </c>
      <c r="Q24" t="str">
        <f>IF(OR(GDP.PCAP!P24="",GDP.PCAP!Q24=""),"",GDP.PCAP!Q24/GDP.PCAP!P24-1)</f>
        <v/>
      </c>
      <c r="R24" t="str">
        <f>IF(OR(GDP.PCAP!Q24="",GDP.PCAP!R24=""),"",GDP.PCAP!R24/GDP.PCAP!Q24-1)</f>
        <v/>
      </c>
      <c r="S24" t="str">
        <f>IF(OR(GDP.PCAP!R24="",GDP.PCAP!S24=""),"",GDP.PCAP!S24/GDP.PCAP!R24-1)</f>
        <v/>
      </c>
      <c r="T24" t="str">
        <f>IF(OR(GDP.PCAP!S24="",GDP.PCAP!T24=""),"",GDP.PCAP!T24/GDP.PCAP!S24-1)</f>
        <v/>
      </c>
      <c r="U24" t="str">
        <f>IF(OR(GDP.PCAP!T24="",GDP.PCAP!U24=""),"",GDP.PCAP!U24/GDP.PCAP!T24-1)</f>
        <v/>
      </c>
      <c r="V24" t="str">
        <f>IF(OR(GDP.PCAP!U24="",GDP.PCAP!V24=""),"",GDP.PCAP!V24/GDP.PCAP!U24-1)</f>
        <v/>
      </c>
      <c r="W24" t="str">
        <f>IF(OR(GDP.PCAP!V24="",GDP.PCAP!W24=""),"",GDP.PCAP!W24/GDP.PCAP!V24-1)</f>
        <v/>
      </c>
      <c r="X24" t="str">
        <f>IF(OR(GDP.PCAP!W24="",GDP.PCAP!X24=""),"",GDP.PCAP!X24/GDP.PCAP!W24-1)</f>
        <v/>
      </c>
      <c r="Y24" t="str">
        <f>IF(OR(GDP.PCAP!X24="",GDP.PCAP!Y24=""),"",GDP.PCAP!Y24/GDP.PCAP!X24-1)</f>
        <v/>
      </c>
      <c r="Z24" t="str">
        <f>IF(OR(GDP.PCAP!Y24="",GDP.PCAP!Z24=""),"",GDP.PCAP!Z24/GDP.PCAP!Y24-1)</f>
        <v/>
      </c>
      <c r="AA24" t="str">
        <f>IF(OR(GDP.PCAP!Z24="",GDP.PCAP!AA24=""),"",GDP.PCAP!AA24/GDP.PCAP!Z24-1)</f>
        <v/>
      </c>
      <c r="AB24" t="str">
        <f>IF(OR(GDP.PCAP!AA24="",GDP.PCAP!AB24=""),"",GDP.PCAP!AB24/GDP.PCAP!AA24-1)</f>
        <v/>
      </c>
      <c r="AC24" t="str">
        <f>IF(OR(GDP.PCAP!AB24="",GDP.PCAP!AC24=""),"",GDP.PCAP!AC24/GDP.PCAP!AB24-1)</f>
        <v/>
      </c>
      <c r="AD24" t="str">
        <f>IF(OR(GDP.PCAP!AC24="",GDP.PCAP!AD24=""),"",GDP.PCAP!AD24/GDP.PCAP!AC24-1)</f>
        <v/>
      </c>
      <c r="AE24" t="str">
        <f>IF(OR(GDP.PCAP!AD24="",GDP.PCAP!AE24=""),"",GDP.PCAP!AE24/GDP.PCAP!AD24-1)</f>
        <v/>
      </c>
      <c r="AF24" t="str">
        <f>IF(OR(GDP.PCAP!AE24="",GDP.PCAP!AF24=""),"",GDP.PCAP!AF24/GDP.PCAP!AE24-1)</f>
        <v/>
      </c>
      <c r="AG24" t="str">
        <f>IF(OR(GDP.PCAP!AF24="",GDP.PCAP!AG24=""),"",GDP.PCAP!AG24/GDP.PCAP!AF24-1)</f>
        <v/>
      </c>
      <c r="AH24" t="str">
        <f>IF(OR(GDP.PCAP!AG24="",GDP.PCAP!AH24=""),"",GDP.PCAP!AH24/GDP.PCAP!AG24-1)</f>
        <v/>
      </c>
      <c r="AI24" t="str">
        <f>IF(OR(GDP.PCAP!AH24="",GDP.PCAP!AI24=""),"",GDP.PCAP!AI24/GDP.PCAP!AH24-1)</f>
        <v/>
      </c>
      <c r="AJ24" t="str">
        <f>IF(OR(GDP.PCAP!AI24="",GDP.PCAP!AJ24=""),"",GDP.PCAP!AJ24/GDP.PCAP!AI24-1)</f>
        <v/>
      </c>
      <c r="AK24" t="str">
        <f>IF(OR(GDP.PCAP!AJ24="",GDP.PCAP!AK24=""),"",GDP.PCAP!AK24/GDP.PCAP!AJ24-1)</f>
        <v/>
      </c>
      <c r="AL24" t="str">
        <f>IF(OR(GDP.PCAP!AK24="",GDP.PCAP!AL24=""),"",GDP.PCAP!AL24/GDP.PCAP!AK24-1)</f>
        <v/>
      </c>
      <c r="AM24" t="str">
        <f>IF(OR(GDP.PCAP!AL24="",GDP.PCAP!AM24=""),"",GDP.PCAP!AM24/GDP.PCAP!AL24-1)</f>
        <v/>
      </c>
      <c r="AN24" t="str">
        <f>IF(OR(GDP.PCAP!AM24="",GDP.PCAP!AN24=""),"",GDP.PCAP!AN24/GDP.PCAP!AM24-1)</f>
        <v/>
      </c>
      <c r="AO24" t="str">
        <f>IF(OR(GDP.PCAP!AN24="",GDP.PCAP!AO24=""),"",GDP.PCAP!AO24/GDP.PCAP!AN24-1)</f>
        <v/>
      </c>
      <c r="AP24">
        <f>IF(OR(GDP.PCAP!AO24="",GDP.PCAP!AP24=""),"",GDP.PCAP!AP24/GDP.PCAP!AO24-1)</f>
        <v>0.52700231056498503</v>
      </c>
      <c r="AQ24">
        <f>IF(OR(GDP.PCAP!AP24="",GDP.PCAP!AQ24=""),"",GDP.PCAP!AQ24/GDP.PCAP!AP24-1)</f>
        <v>0.51760525163297078</v>
      </c>
      <c r="AR24">
        <f>IF(OR(GDP.PCAP!AQ24="",GDP.PCAP!AR24=""),"",GDP.PCAP!AR24/GDP.PCAP!AQ24-1)</f>
        <v>0.32774692590513155</v>
      </c>
      <c r="AS24">
        <f>IF(OR(GDP.PCAP!AR24="",GDP.PCAP!AS24=""),"",GDP.PCAP!AS24/GDP.PCAP!AR24-1)</f>
        <v>0.12174327038207355</v>
      </c>
      <c r="AT24">
        <f>IF(OR(GDP.PCAP!AS24="",GDP.PCAP!AT24=""),"",GDP.PCAP!AT24/GDP.PCAP!AS24-1)</f>
        <v>0.1356108941302725</v>
      </c>
      <c r="AU24">
        <f>IF(OR(GDP.PCAP!AT24="",GDP.PCAP!AU24=""),"",GDP.PCAP!AU24/GDP.PCAP!AT24-1)</f>
        <v>0.17268664639105658</v>
      </c>
      <c r="AV24">
        <f>IF(OR(GDP.PCAP!AU24="",GDP.PCAP!AV24=""),"",GDP.PCAP!AV24/GDP.PCAP!AU24-1)</f>
        <v>4.286743885194122E-2</v>
      </c>
      <c r="AW24">
        <f>IF(OR(GDP.PCAP!AV24="",GDP.PCAP!AW24=""),"",GDP.PCAP!AW24/GDP.PCAP!AV24-1)</f>
        <v>0.15555218819929872</v>
      </c>
      <c r="AX24">
        <f>IF(OR(GDP.PCAP!AW24="",GDP.PCAP!AX24=""),"",GDP.PCAP!AX24/GDP.PCAP!AW24-1)</f>
        <v>0.25727216188277269</v>
      </c>
      <c r="AY24">
        <f>IF(OR(GDP.PCAP!AX24="",GDP.PCAP!AY24=""),"",GDP.PCAP!AY24/GDP.PCAP!AX24-1)</f>
        <v>0.19682307677711686</v>
      </c>
      <c r="AZ24">
        <f>IF(OR(GDP.PCAP!AY24="",GDP.PCAP!AZ24=""),"",GDP.PCAP!AZ24/GDP.PCAP!AY24-1)</f>
        <v>0.11988381158331163</v>
      </c>
      <c r="BA24">
        <f>IF(OR(GDP.PCAP!AZ24="",GDP.PCAP!BA24=""),"",GDP.PCAP!BA24/GDP.PCAP!AZ24-1)</f>
        <v>0.14684953438645953</v>
      </c>
      <c r="BB24">
        <f>IF(OR(GDP.PCAP!BA24="",GDP.PCAP!BB24=""),"",GDP.PCAP!BB24/GDP.PCAP!BA24-1)</f>
        <v>0.22793688359801689</v>
      </c>
      <c r="BC24">
        <f>IF(OR(GDP.PCAP!BB24="",GDP.PCAP!BC24=""),"",GDP.PCAP!BC24/GDP.PCAP!BB24-1)</f>
        <v>0.21410558165853844</v>
      </c>
      <c r="BD24">
        <f>IF(OR(GDP.PCAP!BC24="",GDP.PCAP!BD24=""),"",GDP.PCAP!BD24/GDP.PCAP!BC24-1)</f>
        <v>-7.4380851867711817E-2</v>
      </c>
      <c r="BE24">
        <f>IF(OR(GDP.PCAP!BD24="",GDP.PCAP!BE24=""),"",GDP.PCAP!BE24/GDP.PCAP!BD24-1)</f>
        <v>-1.8378656995581055E-2</v>
      </c>
      <c r="BF24">
        <f>IF(OR(GDP.PCAP!BE24="",GDP.PCAP!BF24=""),"",GDP.PCAP!BF24/GDP.PCAP!BE24-1)</f>
        <v>9.5129428987457798E-2</v>
      </c>
      <c r="BG24">
        <f>IF(OR(GDP.PCAP!BF24="",GDP.PCAP!BG24=""),"",GDP.PCAP!BG24/GDP.PCAP!BF24-1)</f>
        <v>-6.6034287624086918E-2</v>
      </c>
      <c r="BH24">
        <f>IF(OR(GDP.PCAP!BG24="",GDP.PCAP!BH24=""),"",GDP.PCAP!BH24/GDP.PCAP!BG24-1)</f>
        <v>6.7673167643232057E-2</v>
      </c>
      <c r="BI24">
        <f>IF(OR(GDP.PCAP!BH24="",GDP.PCAP!BI24=""),"",GDP.PCAP!BI24/GDP.PCAP!BH24-1)</f>
        <v>3.138276442445731E-2</v>
      </c>
      <c r="BJ24">
        <f>IF(OR(GDP.PCAP!BI24="",GDP.PCAP!BJ24=""),"",GDP.PCAP!BJ24/GDP.PCAP!BI24-1)</f>
        <v>-0.1193349037089273</v>
      </c>
      <c r="BK24">
        <f>IF(OR(GDP.PCAP!BJ24="",GDP.PCAP!BK24=""),"",GDP.PCAP!BK24/GDP.PCAP!BJ24-1)</f>
        <v>2.9432619413058081E-2</v>
      </c>
      <c r="BM24">
        <f t="shared" si="0"/>
        <v>0.52700231056498503</v>
      </c>
      <c r="BN24">
        <f t="shared" si="1"/>
        <v>1995</v>
      </c>
      <c r="BO24">
        <f t="shared" si="2"/>
        <v>-0.1193349037089273</v>
      </c>
      <c r="BP24">
        <f t="shared" si="3"/>
        <v>2015</v>
      </c>
    </row>
    <row r="25" spans="1:68">
      <c r="A25" t="s">
        <v>484</v>
      </c>
      <c r="B25">
        <f t="shared" si="4"/>
        <v>24</v>
      </c>
      <c r="C25" t="s">
        <v>539</v>
      </c>
      <c r="D25" t="s">
        <v>483</v>
      </c>
      <c r="E25" t="s">
        <v>545</v>
      </c>
      <c r="F25" t="s">
        <v>546</v>
      </c>
      <c r="H25" t="str">
        <f>IF(OR(GDP.PCAP!G25="",GDP.PCAP!H25=""),"",GDP.PCAP!H25/GDP.PCAP!G25-1)</f>
        <v/>
      </c>
      <c r="I25" t="str">
        <f>IF(OR(GDP.PCAP!H25="",GDP.PCAP!I25=""),"",GDP.PCAP!I25/GDP.PCAP!H25-1)</f>
        <v/>
      </c>
      <c r="J25" t="str">
        <f>IF(OR(GDP.PCAP!I25="",GDP.PCAP!J25=""),"",GDP.PCAP!J25/GDP.PCAP!I25-1)</f>
        <v/>
      </c>
      <c r="K25" t="str">
        <f>IF(OR(GDP.PCAP!J25="",GDP.PCAP!K25=""),"",GDP.PCAP!K25/GDP.PCAP!J25-1)</f>
        <v/>
      </c>
      <c r="L25" t="str">
        <f>IF(OR(GDP.PCAP!K25="",GDP.PCAP!L25=""),"",GDP.PCAP!L25/GDP.PCAP!K25-1)</f>
        <v/>
      </c>
      <c r="M25" t="str">
        <f>IF(OR(GDP.PCAP!L25="",GDP.PCAP!M25=""),"",GDP.PCAP!M25/GDP.PCAP!L25-1)</f>
        <v/>
      </c>
      <c r="N25" t="str">
        <f>IF(OR(GDP.PCAP!M25="",GDP.PCAP!N25=""),"",GDP.PCAP!N25/GDP.PCAP!M25-1)</f>
        <v/>
      </c>
      <c r="O25" t="str">
        <f>IF(OR(GDP.PCAP!N25="",GDP.PCAP!O25=""),"",GDP.PCAP!O25/GDP.PCAP!N25-1)</f>
        <v/>
      </c>
      <c r="P25" t="str">
        <f>IF(OR(GDP.PCAP!O25="",GDP.PCAP!P25=""),"",GDP.PCAP!P25/GDP.PCAP!O25-1)</f>
        <v/>
      </c>
      <c r="Q25" t="str">
        <f>IF(OR(GDP.PCAP!P25="",GDP.PCAP!Q25=""),"",GDP.PCAP!Q25/GDP.PCAP!P25-1)</f>
        <v/>
      </c>
      <c r="R25" t="str">
        <f>IF(OR(GDP.PCAP!Q25="",GDP.PCAP!R25=""),"",GDP.PCAP!R25/GDP.PCAP!Q25-1)</f>
        <v/>
      </c>
      <c r="S25" t="str">
        <f>IF(OR(GDP.PCAP!R25="",GDP.PCAP!S25=""),"",GDP.PCAP!S25/GDP.PCAP!R25-1)</f>
        <v/>
      </c>
      <c r="T25" t="str">
        <f>IF(OR(GDP.PCAP!S25="",GDP.PCAP!T25=""),"",GDP.PCAP!T25/GDP.PCAP!S25-1)</f>
        <v/>
      </c>
      <c r="U25" t="str">
        <f>IF(OR(GDP.PCAP!T25="",GDP.PCAP!U25=""),"",GDP.PCAP!U25/GDP.PCAP!T25-1)</f>
        <v/>
      </c>
      <c r="V25" t="str">
        <f>IF(OR(GDP.PCAP!U25="",GDP.PCAP!V25=""),"",GDP.PCAP!V25/GDP.PCAP!U25-1)</f>
        <v/>
      </c>
      <c r="W25" t="str">
        <f>IF(OR(GDP.PCAP!V25="",GDP.PCAP!W25=""),"",GDP.PCAP!W25/GDP.PCAP!V25-1)</f>
        <v/>
      </c>
      <c r="X25" t="str">
        <f>IF(OR(GDP.PCAP!W25="",GDP.PCAP!X25=""),"",GDP.PCAP!X25/GDP.PCAP!W25-1)</f>
        <v/>
      </c>
      <c r="Y25" t="str">
        <f>IF(OR(GDP.PCAP!X25="",GDP.PCAP!Y25=""),"",GDP.PCAP!Y25/GDP.PCAP!X25-1)</f>
        <v/>
      </c>
      <c r="Z25" t="str">
        <f>IF(OR(GDP.PCAP!Y25="",GDP.PCAP!Z25=""),"",GDP.PCAP!Z25/GDP.PCAP!Y25-1)</f>
        <v/>
      </c>
      <c r="AA25" t="str">
        <f>IF(OR(GDP.PCAP!Z25="",GDP.PCAP!AA25=""),"",GDP.PCAP!AA25/GDP.PCAP!Z25-1)</f>
        <v/>
      </c>
      <c r="AB25" t="str">
        <f>IF(OR(GDP.PCAP!AA25="",GDP.PCAP!AB25=""),"",GDP.PCAP!AB25/GDP.PCAP!AA25-1)</f>
        <v/>
      </c>
      <c r="AC25" t="str">
        <f>IF(OR(GDP.PCAP!AB25="",GDP.PCAP!AC25=""),"",GDP.PCAP!AC25/GDP.PCAP!AB25-1)</f>
        <v/>
      </c>
      <c r="AD25" t="str">
        <f>IF(OR(GDP.PCAP!AC25="",GDP.PCAP!AD25=""),"",GDP.PCAP!AD25/GDP.PCAP!AC25-1)</f>
        <v/>
      </c>
      <c r="AE25" t="str">
        <f>IF(OR(GDP.PCAP!AD25="",GDP.PCAP!AE25=""),"",GDP.PCAP!AE25/GDP.PCAP!AD25-1)</f>
        <v/>
      </c>
      <c r="AF25" t="str">
        <f>IF(OR(GDP.PCAP!AE25="",GDP.PCAP!AF25=""),"",GDP.PCAP!AF25/GDP.PCAP!AE25-1)</f>
        <v/>
      </c>
      <c r="AG25" t="str">
        <f>IF(OR(GDP.PCAP!AF25="",GDP.PCAP!AG25=""),"",GDP.PCAP!AG25/GDP.PCAP!AF25-1)</f>
        <v/>
      </c>
      <c r="AH25" t="str">
        <f>IF(OR(GDP.PCAP!AG25="",GDP.PCAP!AH25=""),"",GDP.PCAP!AH25/GDP.PCAP!AG25-1)</f>
        <v/>
      </c>
      <c r="AI25" t="str">
        <f>IF(OR(GDP.PCAP!AH25="",GDP.PCAP!AI25=""),"",GDP.PCAP!AI25/GDP.PCAP!AH25-1)</f>
        <v/>
      </c>
      <c r="AJ25" t="str">
        <f>IF(OR(GDP.PCAP!AI25="",GDP.PCAP!AJ25=""),"",GDP.PCAP!AJ25/GDP.PCAP!AI25-1)</f>
        <v/>
      </c>
      <c r="AK25" t="str">
        <f>IF(OR(GDP.PCAP!AJ25="",GDP.PCAP!AK25=""),"",GDP.PCAP!AK25/GDP.PCAP!AJ25-1)</f>
        <v/>
      </c>
      <c r="AL25">
        <f>IF(OR(GDP.PCAP!AK25="",GDP.PCAP!AL25=""),"",GDP.PCAP!AL25/GDP.PCAP!AK25-1)</f>
        <v>-0.19577571555246243</v>
      </c>
      <c r="AM25">
        <f>IF(OR(GDP.PCAP!AL25="",GDP.PCAP!AM25=""),"",GDP.PCAP!AM25/GDP.PCAP!AL25-1)</f>
        <v>-1.9316767267012147E-2</v>
      </c>
      <c r="AN25">
        <f>IF(OR(GDP.PCAP!AM25="",GDP.PCAP!AN25=""),"",GDP.PCAP!AN25/GDP.PCAP!AM25-1)</f>
        <v>-5.0855994725012788E-2</v>
      </c>
      <c r="AO25">
        <f>IF(OR(GDP.PCAP!AN25="",GDP.PCAP!AO25=""),"",GDP.PCAP!AO25/GDP.PCAP!AN25-1)</f>
        <v>-8.2067113776424838E-2</v>
      </c>
      <c r="AP25">
        <f>IF(OR(GDP.PCAP!AO25="",GDP.PCAP!AP25=""),"",GDP.PCAP!AP25/GDP.PCAP!AO25-1)</f>
        <v>-6.1232070220657797E-2</v>
      </c>
      <c r="AQ25">
        <f>IF(OR(GDP.PCAP!AP25="",GDP.PCAP!AQ25=""),"",GDP.PCAP!AQ25/GDP.PCAP!AP25-1)</f>
        <v>5.9660485177059686E-2</v>
      </c>
      <c r="AR25">
        <f>IF(OR(GDP.PCAP!AQ25="",GDP.PCAP!AR25=""),"",GDP.PCAP!AR25/GDP.PCAP!AQ25-1)</f>
        <v>-3.851764324229956E-2</v>
      </c>
      <c r="AS25">
        <f>IF(OR(GDP.PCAP!AR25="",GDP.PCAP!AS25=""),"",GDP.PCAP!AS25/GDP.PCAP!AR25-1)</f>
        <v>8.2540582022845976E-2</v>
      </c>
      <c r="AT25">
        <f>IF(OR(GDP.PCAP!AS25="",GDP.PCAP!AT25=""),"",GDP.PCAP!AT25/GDP.PCAP!AS25-1)</f>
        <v>-0.19920928119303882</v>
      </c>
      <c r="AU25">
        <f>IF(OR(GDP.PCAP!AT25="",GDP.PCAP!AU25=""),"",GDP.PCAP!AU25/GDP.PCAP!AT25-1)</f>
        <v>5.4250623862927894E-2</v>
      </c>
      <c r="AV25">
        <f>IF(OR(GDP.PCAP!AU25="",GDP.PCAP!AV25=""),"",GDP.PCAP!AV25/GDP.PCAP!AU25-1)</f>
        <v>-2.5005992388070108E-2</v>
      </c>
      <c r="AW25">
        <f>IF(OR(GDP.PCAP!AV25="",GDP.PCAP!AW25=""),"",GDP.PCAP!AW25/GDP.PCAP!AV25-1)</f>
        <v>0.18885810066101372</v>
      </c>
      <c r="AX25">
        <f>IF(OR(GDP.PCAP!AW25="",GDP.PCAP!AX25=""),"",GDP.PCAP!AX25/GDP.PCAP!AW25-1)</f>
        <v>0.22992184584747122</v>
      </c>
      <c r="AY25">
        <f>IF(OR(GDP.PCAP!AX25="",GDP.PCAP!AY25=""),"",GDP.PCAP!AY25/GDP.PCAP!AX25-1)</f>
        <v>0.30712046531692838</v>
      </c>
      <c r="AZ25">
        <f>IF(OR(GDP.PCAP!AY25="",GDP.PCAP!AZ25=""),"",GDP.PCAP!AZ25/GDP.PCAP!AY25-1)</f>
        <v>0.31439273169051374</v>
      </c>
      <c r="BA25">
        <f>IF(OR(GDP.PCAP!AZ25="",GDP.PCAP!BA25=""),"",GDP.PCAP!BA25/GDP.PCAP!AZ25-1)</f>
        <v>0.23100691658405736</v>
      </c>
      <c r="BB25">
        <f>IF(OR(GDP.PCAP!BA25="",GDP.PCAP!BB25=""),"",GDP.PCAP!BB25/GDP.PCAP!BA25-1)</f>
        <v>0.23056628525435974</v>
      </c>
      <c r="BC25">
        <f>IF(OR(GDP.PCAP!BB25="",GDP.PCAP!BC25=""),"",GDP.PCAP!BC25/GDP.PCAP!BB25-1)</f>
        <v>0.34646892267169949</v>
      </c>
      <c r="BD25">
        <f>IF(OR(GDP.PCAP!BC25="",GDP.PCAP!BD25=""),"",GDP.PCAP!BD25/GDP.PCAP!BC25-1)</f>
        <v>-0.1882020128535179</v>
      </c>
      <c r="BE25">
        <f>IF(OR(GDP.PCAP!BD25="",GDP.PCAP!BE25=""),"",GDP.PCAP!BE25/GDP.PCAP!BD25-1)</f>
        <v>0.16502850953323245</v>
      </c>
      <c r="BF25">
        <f>IF(OR(GDP.PCAP!BE25="",GDP.PCAP!BF25=""),"",GDP.PCAP!BF25/GDP.PCAP!BE25-1)</f>
        <v>8.1142704144538724E-2</v>
      </c>
      <c r="BG25">
        <f>IF(OR(GDP.PCAP!BF25="",GDP.PCAP!BG25=""),"",GDP.PCAP!BG25/GDP.PCAP!BF25-1)</f>
        <v>6.4501812676023951E-2</v>
      </c>
      <c r="BH25">
        <f>IF(OR(GDP.PCAP!BG25="",GDP.PCAP!BH25=""),"",GDP.PCAP!BH25/GDP.PCAP!BG25-1)</f>
        <v>0.14964625742630266</v>
      </c>
      <c r="BI25">
        <f>IF(OR(GDP.PCAP!BH25="",GDP.PCAP!BI25=""),"",GDP.PCAP!BI25/GDP.PCAP!BH25-1)</f>
        <v>4.2563138388646005E-2</v>
      </c>
      <c r="BJ25">
        <f>IF(OR(GDP.PCAP!BI25="",GDP.PCAP!BJ25=""),"",GDP.PCAP!BJ25/GDP.PCAP!BI25-1)</f>
        <v>-0.28482764387711501</v>
      </c>
      <c r="BK25">
        <f>IF(OR(GDP.PCAP!BJ25="",GDP.PCAP!BK25=""),"",GDP.PCAP!BK25/GDP.PCAP!BJ25-1)</f>
        <v>-0.16134446289000826</v>
      </c>
      <c r="BM25">
        <f t="shared" si="0"/>
        <v>0.34646892267169949</v>
      </c>
      <c r="BN25">
        <f t="shared" si="1"/>
        <v>2008</v>
      </c>
      <c r="BO25">
        <f t="shared" si="2"/>
        <v>-0.28482764387711501</v>
      </c>
      <c r="BP25">
        <f t="shared" si="3"/>
        <v>2015</v>
      </c>
    </row>
    <row r="26" spans="1:68">
      <c r="A26" t="s">
        <v>482</v>
      </c>
      <c r="B26">
        <f t="shared" si="4"/>
        <v>25</v>
      </c>
      <c r="C26" t="s">
        <v>539</v>
      </c>
      <c r="D26" t="s">
        <v>481</v>
      </c>
      <c r="E26" t="s">
        <v>545</v>
      </c>
      <c r="F26" t="s">
        <v>546</v>
      </c>
      <c r="H26">
        <f>IF(OR(GDP.PCAP!G26="",GDP.PCAP!H26=""),"",GDP.PCAP!H26/GDP.PCAP!G26-1)</f>
        <v>3.7670890271621849E-2</v>
      </c>
      <c r="I26">
        <f>IF(OR(GDP.PCAP!H26="",GDP.PCAP!I26=""),"",GDP.PCAP!I26/GDP.PCAP!H26-1)</f>
        <v>3.3891084415388573E-2</v>
      </c>
      <c r="J26">
        <f>IF(OR(GDP.PCAP!I26="",GDP.PCAP!J26=""),"",GDP.PCAP!J26/GDP.PCAP!I26-1)</f>
        <v>3.0002422980792476E-2</v>
      </c>
      <c r="K26">
        <f>IF(OR(GDP.PCAP!J26="",GDP.PCAP!K26=""),"",GDP.PCAP!K26/GDP.PCAP!J26-1)</f>
        <v>4.2202167394135959E-2</v>
      </c>
      <c r="L26">
        <f>IF(OR(GDP.PCAP!K26="",GDP.PCAP!L26=""),"",GDP.PCAP!L26/GDP.PCAP!K26-1)</f>
        <v>7.5273647676846522E-2</v>
      </c>
      <c r="M26">
        <f>IF(OR(GDP.PCAP!L26="",GDP.PCAP!M26=""),"",GDP.PCAP!M26/GDP.PCAP!L26-1)</f>
        <v>7.5487531240308492E-2</v>
      </c>
      <c r="N26">
        <f>IF(OR(GDP.PCAP!M26="",GDP.PCAP!N26=""),"",GDP.PCAP!N26/GDP.PCAP!M26-1)</f>
        <v>3.5296707412452832E-2</v>
      </c>
      <c r="O26">
        <f>IF(OR(GDP.PCAP!N26="",GDP.PCAP!O26=""),"",GDP.PCAP!O26/GDP.PCAP!N26-1)</f>
        <v>-7.9629191141456057E-2</v>
      </c>
      <c r="P26">
        <f>IF(OR(GDP.PCAP!O26="",GDP.PCAP!P26=""),"",GDP.PCAP!P26/GDP.PCAP!O26-1)</f>
        <v>2.5070391829684402E-2</v>
      </c>
      <c r="Q26">
        <f>IF(OR(GDP.PCAP!P26="",GDP.PCAP!Q26=""),"",GDP.PCAP!Q26/GDP.PCAP!P26-1)</f>
        <v>9.8413561922253923E-2</v>
      </c>
      <c r="R26">
        <f>IF(OR(GDP.PCAP!Q26="",GDP.PCAP!R26=""),"",GDP.PCAP!R26/GDP.PCAP!Q26-1)</f>
        <v>8.894788734725334E-2</v>
      </c>
      <c r="S26">
        <f>IF(OR(GDP.PCAP!R26="",GDP.PCAP!S26=""),"",GDP.PCAP!S26/GDP.PCAP!R26-1)</f>
        <v>9.5099254916365172E-2</v>
      </c>
      <c r="T26">
        <f>IF(OR(GDP.PCAP!S26="",GDP.PCAP!T26=""),"",GDP.PCAP!T26/GDP.PCAP!S26-1)</f>
        <v>0.16623556458417577</v>
      </c>
      <c r="U26">
        <f>IF(OR(GDP.PCAP!T26="",GDP.PCAP!U26=""),"",GDP.PCAP!U26/GDP.PCAP!T26-1)</f>
        <v>0.29728620214844215</v>
      </c>
      <c r="V26">
        <f>IF(OR(GDP.PCAP!U26="",GDP.PCAP!V26=""),"",GDP.PCAP!V26/GDP.PCAP!U26-1)</f>
        <v>0.12710770341620981</v>
      </c>
      <c r="W26">
        <f>IF(OR(GDP.PCAP!V26="",GDP.PCAP!W26=""),"",GDP.PCAP!W26/GDP.PCAP!V26-1)</f>
        <v>-0.19068543595663467</v>
      </c>
      <c r="X26">
        <f>IF(OR(GDP.PCAP!W26="",GDP.PCAP!X26=""),"",GDP.PCAP!X26/GDP.PCAP!W26-1)</f>
        <v>0.1977405194097317</v>
      </c>
      <c r="Y26">
        <f>IF(OR(GDP.PCAP!X26="",GDP.PCAP!Y26=""),"",GDP.PCAP!Y26/GDP.PCAP!X26-1)</f>
        <v>0.14204755394553747</v>
      </c>
      <c r="Z26">
        <f>IF(OR(GDP.PCAP!Y26="",GDP.PCAP!Z26=""),"",GDP.PCAP!Z26/GDP.PCAP!Y26-1)</f>
        <v>9.5276622172686842E-2</v>
      </c>
      <c r="AA26">
        <f>IF(OR(GDP.PCAP!Z26="",GDP.PCAP!AA26=""),"",GDP.PCAP!AA26/GDP.PCAP!Z26-1)</f>
        <v>0.2575738953765776</v>
      </c>
      <c r="AB26">
        <f>IF(OR(GDP.PCAP!AA26="",GDP.PCAP!AB26=""),"",GDP.PCAP!AB26/GDP.PCAP!AA26-1)</f>
        <v>-3.239486043076345E-2</v>
      </c>
      <c r="AC26">
        <f>IF(OR(GDP.PCAP!AB26="",GDP.PCAP!AC26=""),"",GDP.PCAP!AC26/GDP.PCAP!AB26-1)</f>
        <v>-9.4891571583286094E-2</v>
      </c>
      <c r="AD26">
        <f>IF(OR(GDP.PCAP!AC26="",GDP.PCAP!AD26=""),"",GDP.PCAP!AD26/GDP.PCAP!AC26-1)</f>
        <v>2.5147833900595495E-2</v>
      </c>
      <c r="AE26">
        <f>IF(OR(GDP.PCAP!AD26="",GDP.PCAP!AE26=""),"",GDP.PCAP!AE26/GDP.PCAP!AD26-1)</f>
        <v>8.4383026058267863E-2</v>
      </c>
      <c r="AF26">
        <f>IF(OR(GDP.PCAP!AE26="",GDP.PCAP!AF26=""),"",GDP.PCAP!AF26/GDP.PCAP!AE26-1)</f>
        <v>-3.5802128046772075E-2</v>
      </c>
      <c r="AG26">
        <f>IF(OR(GDP.PCAP!AF26="",GDP.PCAP!AG26=""),"",GDP.PCAP!AG26/GDP.PCAP!AF26-1)</f>
        <v>5.9554317879723762E-2</v>
      </c>
      <c r="AH26">
        <f>IF(OR(GDP.PCAP!AG26="",GDP.PCAP!AH26=""),"",GDP.PCAP!AH26/GDP.PCAP!AG26-1)</f>
        <v>0.18065037796195926</v>
      </c>
      <c r="AI26">
        <f>IF(OR(GDP.PCAP!AH26="",GDP.PCAP!AI26=""),"",GDP.PCAP!AI26/GDP.PCAP!AH26-1)</f>
        <v>0.10872861183369942</v>
      </c>
      <c r="AJ26">
        <f>IF(OR(GDP.PCAP!AI26="",GDP.PCAP!AJ26=""),"",GDP.PCAP!AJ26/GDP.PCAP!AI26-1)</f>
        <v>0.12530864173704703</v>
      </c>
      <c r="AK26">
        <f>IF(OR(GDP.PCAP!AJ26="",GDP.PCAP!AK26=""),"",GDP.PCAP!AK26/GDP.PCAP!AJ26-1)</f>
        <v>0.11264743770990182</v>
      </c>
      <c r="AL26">
        <f>IF(OR(GDP.PCAP!AK26="",GDP.PCAP!AL26=""),"",GDP.PCAP!AL26/GDP.PCAP!AK26-1)</f>
        <v>5.6541829666480359E-2</v>
      </c>
      <c r="AM26">
        <f>IF(OR(GDP.PCAP!AL26="",GDP.PCAP!AM26=""),"",GDP.PCAP!AM26/GDP.PCAP!AL26-1)</f>
        <v>0.14617717804579766</v>
      </c>
      <c r="AN26">
        <f>IF(OR(GDP.PCAP!AM26="",GDP.PCAP!AN26=""),"",GDP.PCAP!AN26/GDP.PCAP!AM26-1)</f>
        <v>6.2274113696601185E-2</v>
      </c>
      <c r="AO26">
        <f>IF(OR(GDP.PCAP!AN26="",GDP.PCAP!AO26=""),"",GDP.PCAP!AO26/GDP.PCAP!AN26-1)</f>
        <v>1.6642700581840586E-2</v>
      </c>
      <c r="AP26">
        <f>IF(OR(GDP.PCAP!AO26="",GDP.PCAP!AP26=""),"",GDP.PCAP!AP26/GDP.PCAP!AO26-1)</f>
        <v>4.0334472083484174E-2</v>
      </c>
      <c r="AQ26">
        <f>IF(OR(GDP.PCAP!AP26="",GDP.PCAP!AQ26=""),"",GDP.PCAP!AQ26/GDP.PCAP!AP26-1)</f>
        <v>1.7628619736163031E-3</v>
      </c>
      <c r="AR26">
        <f>IF(OR(GDP.PCAP!AQ26="",GDP.PCAP!AR26=""),"",GDP.PCAP!AR26/GDP.PCAP!AQ26-1)</f>
        <v>-1.6345260008186147E-2</v>
      </c>
      <c r="AS26">
        <f>IF(OR(GDP.PCAP!AR26="",GDP.PCAP!AS26=""),"",GDP.PCAP!AS26/GDP.PCAP!AR26-1)</f>
        <v>1.3318025353535434E-2</v>
      </c>
      <c r="AT26">
        <f>IF(OR(GDP.PCAP!AS26="",GDP.PCAP!AT26=""),"",GDP.PCAP!AT26/GDP.PCAP!AS26-1)</f>
        <v>2.458861018079439E-2</v>
      </c>
      <c r="AU26">
        <f>IF(OR(GDP.PCAP!AT26="",GDP.PCAP!AU26=""),"",GDP.PCAP!AU26/GDP.PCAP!AT26-1)</f>
        <v>9.7514995567484108E-2</v>
      </c>
      <c r="AV26">
        <f>IF(OR(GDP.PCAP!AU26="",GDP.PCAP!AV26=""),"",GDP.PCAP!AV26/GDP.PCAP!AU26-1)</f>
        <v>1.6303537641450427E-2</v>
      </c>
      <c r="AW26">
        <f>IF(OR(GDP.PCAP!AV26="",GDP.PCAP!AW26=""),"",GDP.PCAP!AW26/GDP.PCAP!AV26-1)</f>
        <v>4.0150639330081672E-2</v>
      </c>
      <c r="AX26">
        <f>IF(OR(GDP.PCAP!AW26="",GDP.PCAP!AX26=""),"",GDP.PCAP!AX26/GDP.PCAP!AW26-1)</f>
        <v>3.4681724625626131E-2</v>
      </c>
      <c r="AY26">
        <f>IF(OR(GDP.PCAP!AX26="",GDP.PCAP!AY26=""),"",GDP.PCAP!AY26/GDP.PCAP!AX26-1)</f>
        <v>4.1204408505046697E-2</v>
      </c>
      <c r="AZ26">
        <f>IF(OR(GDP.PCAP!AY26="",GDP.PCAP!AZ26=""),"",GDP.PCAP!AZ26/GDP.PCAP!AY26-1)</f>
        <v>2.656745057311749E-2</v>
      </c>
      <c r="BA26">
        <f>IF(OR(GDP.PCAP!AZ26="",GDP.PCAP!BA26=""),"",GDP.PCAP!BA26/GDP.PCAP!AZ26-1)</f>
        <v>6.4587937228672621E-2</v>
      </c>
      <c r="BB26">
        <f>IF(OR(GDP.PCAP!BA26="",GDP.PCAP!BB26=""),"",GDP.PCAP!BB26/GDP.PCAP!BA26-1)</f>
        <v>3.2836394634191857E-2</v>
      </c>
      <c r="BC26">
        <f>IF(OR(GDP.PCAP!BB26="",GDP.PCAP!BC26=""),"",GDP.PCAP!BC26/GDP.PCAP!BB26-1)</f>
        <v>3.3606594607341389E-2</v>
      </c>
      <c r="BD26">
        <f>IF(OR(GDP.PCAP!BC26="",GDP.PCAP!BD26=""),"",GDP.PCAP!BD26/GDP.PCAP!BC26-1)</f>
        <v>-4.7297928712768278E-2</v>
      </c>
      <c r="BE26">
        <f>IF(OR(GDP.PCAP!BD26="",GDP.PCAP!BE26=""),"",GDP.PCAP!BE26/GDP.PCAP!BD26-1)</f>
        <v>2.0043625773219498E-2</v>
      </c>
      <c r="BF26">
        <f>IF(OR(GDP.PCAP!BE26="",GDP.PCAP!BF26=""),"",GDP.PCAP!BF26/GDP.PCAP!BE26-1)</f>
        <v>3.9615705260659162E-2</v>
      </c>
      <c r="BG26">
        <f>IF(OR(GDP.PCAP!BF26="",GDP.PCAP!BG26=""),"",GDP.PCAP!BG26/GDP.PCAP!BF26-1)</f>
        <v>3.4850117706320738E-2</v>
      </c>
      <c r="BH26">
        <f>IF(OR(GDP.PCAP!BG26="",GDP.PCAP!BH26=""),"",GDP.PCAP!BH26/GDP.PCAP!BG26-1)</f>
        <v>3.1880863411826166E-3</v>
      </c>
      <c r="BI26">
        <f>IF(OR(GDP.PCAP!BH26="",GDP.PCAP!BI26=""),"",GDP.PCAP!BI26/GDP.PCAP!BH26-1)</f>
        <v>3.4911779985883129E-2</v>
      </c>
      <c r="BJ26">
        <f>IF(OR(GDP.PCAP!BI26="",GDP.PCAP!BJ26=""),"",GDP.PCAP!BJ26/GDP.PCAP!BI26-1)</f>
        <v>-4.5879397474635208E-4</v>
      </c>
      <c r="BK26">
        <f>IF(OR(GDP.PCAP!BJ26="",GDP.PCAP!BK26=""),"",GDP.PCAP!BK26/GDP.PCAP!BJ26-1)</f>
        <v>-8.1302295708135519E-3</v>
      </c>
      <c r="BM26">
        <f t="shared" si="0"/>
        <v>0.29728620214844215</v>
      </c>
      <c r="BN26">
        <f t="shared" si="1"/>
        <v>1974</v>
      </c>
      <c r="BO26">
        <f t="shared" si="2"/>
        <v>-0.19068543595663467</v>
      </c>
      <c r="BP26">
        <f t="shared" si="3"/>
        <v>1976</v>
      </c>
    </row>
    <row r="27" spans="1:68">
      <c r="A27" t="s">
        <v>480</v>
      </c>
      <c r="B27">
        <f t="shared" si="4"/>
        <v>26</v>
      </c>
      <c r="C27" t="s">
        <v>539</v>
      </c>
      <c r="D27" t="s">
        <v>479</v>
      </c>
      <c r="E27" t="s">
        <v>545</v>
      </c>
      <c r="F27" t="s">
        <v>546</v>
      </c>
      <c r="H27">
        <f>IF(OR(GDP.PCAP!G27="",GDP.PCAP!H27=""),"",GDP.PCAP!H27/GDP.PCAP!G27-1)</f>
        <v>3.108493716228522E-2</v>
      </c>
      <c r="I27">
        <f>IF(OR(GDP.PCAP!H27="",GDP.PCAP!I27=""),"",GDP.PCAP!I27/GDP.PCAP!H27-1)</f>
        <v>3.0000841538331935E-2</v>
      </c>
      <c r="J27">
        <f>IF(OR(GDP.PCAP!I27="",GDP.PCAP!J27=""),"",GDP.PCAP!J27/GDP.PCAP!I27-1)</f>
        <v>-5.9749726579960694E-5</v>
      </c>
      <c r="K27">
        <f>IF(OR(GDP.PCAP!J27="",GDP.PCAP!K27=""),"",GDP.PCAP!K27/GDP.PCAP!J27-1)</f>
        <v>8.8830790712874252E-2</v>
      </c>
      <c r="L27">
        <f>IF(OR(GDP.PCAP!K27="",GDP.PCAP!L27=""),"",GDP.PCAP!L27/GDP.PCAP!K27-1)</f>
        <v>3.7499898392577613E-2</v>
      </c>
      <c r="M27">
        <f>IF(OR(GDP.PCAP!L27="",GDP.PCAP!M27=""),"",GDP.PCAP!M27/GDP.PCAP!L27-1)</f>
        <v>0.15276110444177671</v>
      </c>
      <c r="N27">
        <f>IF(OR(GDP.PCAP!M27="",GDP.PCAP!N27=""),"",GDP.PCAP!N27/GDP.PCAP!M27-1)</f>
        <v>0.13375873788166559</v>
      </c>
      <c r="O27">
        <f>IF(OR(GDP.PCAP!N27="",GDP.PCAP!O27=""),"",GDP.PCAP!O27/GDP.PCAP!N27-1)</f>
        <v>-5.114777978113616E-2</v>
      </c>
      <c r="P27">
        <f>IF(OR(GDP.PCAP!O27="",GDP.PCAP!P27=""),"",GDP.PCAP!P27/GDP.PCAP!O27-1)</f>
        <v>7.897530864197555E-2</v>
      </c>
      <c r="Q27">
        <f>IF(OR(GDP.PCAP!P27="",GDP.PCAP!Q27=""),"",GDP.PCAP!Q27/GDP.PCAP!P27-1)</f>
        <v>0.10923424665086268</v>
      </c>
      <c r="R27">
        <f>IF(OR(GDP.PCAP!Q27="",GDP.PCAP!R27=""),"",GDP.PCAP!R27/GDP.PCAP!Q27-1)</f>
        <v>0.14141986122662442</v>
      </c>
      <c r="S27">
        <f>IF(OR(GDP.PCAP!R27="",GDP.PCAP!S27=""),"",GDP.PCAP!S27/GDP.PCAP!R27-1)</f>
        <v>0.12334092549831221</v>
      </c>
      <c r="T27">
        <f>IF(OR(GDP.PCAP!S27="",GDP.PCAP!T27=""),"",GDP.PCAP!T27/GDP.PCAP!S27-1)</f>
        <v>0.15337178195462609</v>
      </c>
      <c r="U27">
        <f>IF(OR(GDP.PCAP!T27="",GDP.PCAP!U27=""),"",GDP.PCAP!U27/GDP.PCAP!T27-1)</f>
        <v>0.16861437118258937</v>
      </c>
      <c r="V27">
        <f>IF(OR(GDP.PCAP!U27="",GDP.PCAP!V27=""),"",GDP.PCAP!V27/GDP.PCAP!U27-1)</f>
        <v>0.11197624307391463</v>
      </c>
      <c r="W27">
        <f>IF(OR(GDP.PCAP!V27="",GDP.PCAP!W27=""),"",GDP.PCAP!W27/GDP.PCAP!V27-1)</f>
        <v>0.11550070829247017</v>
      </c>
      <c r="X27">
        <f>IF(OR(GDP.PCAP!W27="",GDP.PCAP!X27=""),"",GDP.PCAP!X27/GDP.PCAP!W27-1)</f>
        <v>0.15279793605133118</v>
      </c>
      <c r="Y27">
        <f>IF(OR(GDP.PCAP!X27="",GDP.PCAP!Y27=""),"",GDP.PCAP!Y27/GDP.PCAP!X27-1)</f>
        <v>6.0457778222979153E-2</v>
      </c>
      <c r="Z27">
        <f>IF(OR(GDP.PCAP!Y27="",GDP.PCAP!Z27=""),"",GDP.PCAP!Z27/GDP.PCAP!Y27-1)</f>
        <v>8.2970414922392433E-2</v>
      </c>
      <c r="AA27">
        <f>IF(OR(GDP.PCAP!Z27="",GDP.PCAP!AA27=""),"",GDP.PCAP!AA27/GDP.PCAP!Z27-1)</f>
        <v>0.1669375841069054</v>
      </c>
      <c r="AB27">
        <f>IF(OR(GDP.PCAP!AA27="",GDP.PCAP!AB27=""),"",GDP.PCAP!AB27/GDP.PCAP!AA27-1)</f>
        <v>0.19680123764945345</v>
      </c>
      <c r="AC27">
        <f>IF(OR(GDP.PCAP!AB27="",GDP.PCAP!AC27=""),"",GDP.PCAP!AC27/GDP.PCAP!AB27-1)</f>
        <v>5.5131505736799591E-2</v>
      </c>
      <c r="AD27">
        <f>IF(OR(GDP.PCAP!AC27="",GDP.PCAP!AD27=""),"",GDP.PCAP!AD27/GDP.PCAP!AC27-1)</f>
        <v>0.12253480875219003</v>
      </c>
      <c r="AE27">
        <f>IF(OR(GDP.PCAP!AD27="",GDP.PCAP!AE27=""),"",GDP.PCAP!AE27/GDP.PCAP!AD27-1)</f>
        <v>9.8591571840768388E-2</v>
      </c>
      <c r="AF27">
        <f>IF(OR(GDP.PCAP!AE27="",GDP.PCAP!AF27=""),"",GDP.PCAP!AF27/GDP.PCAP!AE27-1)</f>
        <v>4.5776642074661922E-2</v>
      </c>
      <c r="AG27">
        <f>IF(OR(GDP.PCAP!AF27="",GDP.PCAP!AG27=""),"",GDP.PCAP!AG27/GDP.PCAP!AF27-1)</f>
        <v>0.11938612270094651</v>
      </c>
      <c r="AH27">
        <f>IF(OR(GDP.PCAP!AG27="",GDP.PCAP!AH27=""),"",GDP.PCAP!AH27/GDP.PCAP!AG27-1)</f>
        <v>9.5895717384863133E-2</v>
      </c>
      <c r="AI27">
        <f>IF(OR(GDP.PCAP!AH27="",GDP.PCAP!AI27=""),"",GDP.PCAP!AI27/GDP.PCAP!AH27-1)</f>
        <v>8.2161191840151693E-2</v>
      </c>
      <c r="AJ27">
        <f>IF(OR(GDP.PCAP!AI27="",GDP.PCAP!AJ27=""),"",GDP.PCAP!AJ27/GDP.PCAP!AI27-1)</f>
        <v>5.2147653876742472E-2</v>
      </c>
      <c r="AK27">
        <f>IF(OR(GDP.PCAP!AJ27="",GDP.PCAP!AK27=""),"",GDP.PCAP!AK27/GDP.PCAP!AJ27-1)</f>
        <v>5.1869350161211747E-2</v>
      </c>
      <c r="AL27">
        <f>IF(OR(GDP.PCAP!AK27="",GDP.PCAP!AL27=""),"",GDP.PCAP!AL27/GDP.PCAP!AK27-1)</f>
        <v>3.1994826929584441E-2</v>
      </c>
      <c r="AM27">
        <f>IF(OR(GDP.PCAP!AL27="",GDP.PCAP!AM27=""),"",GDP.PCAP!AM27/GDP.PCAP!AL27-1)</f>
        <v>3.4995014840308647E-2</v>
      </c>
      <c r="AN27">
        <f>IF(OR(GDP.PCAP!AM27="",GDP.PCAP!AN27=""),"",GDP.PCAP!AN27/GDP.PCAP!AM27-1)</f>
        <v>7.7817835954115289E-2</v>
      </c>
      <c r="AO27">
        <f>IF(OR(GDP.PCAP!AN27="",GDP.PCAP!AO27=""),"",GDP.PCAP!AO27/GDP.PCAP!AN27-1)</f>
        <v>1.861991216814185E-2</v>
      </c>
      <c r="AP27">
        <f>IF(OR(GDP.PCAP!AO27="",GDP.PCAP!AP27=""),"",GDP.PCAP!AP27/GDP.PCAP!AO27-1)</f>
        <v>7.9859391356122966E-2</v>
      </c>
      <c r="AQ27">
        <f>IF(OR(GDP.PCAP!AP27="",GDP.PCAP!AQ27=""),"",GDP.PCAP!AQ27/GDP.PCAP!AP27-1)</f>
        <v>0.31883363441592572</v>
      </c>
      <c r="AR27">
        <f>IF(OR(GDP.PCAP!AQ27="",GDP.PCAP!AR27=""),"",GDP.PCAP!AR27/GDP.PCAP!AQ27-1)</f>
        <v>8.1471241996093013E-2</v>
      </c>
      <c r="AS27">
        <f>IF(OR(GDP.PCAP!AR27="",GDP.PCAP!AS27=""),"",GDP.PCAP!AS27/GDP.PCAP!AR27-1)</f>
        <v>5.9672528792214852E-2</v>
      </c>
      <c r="AT27">
        <f>IF(OR(GDP.PCAP!AS27="",GDP.PCAP!AT27=""),"",GDP.PCAP!AT27/GDP.PCAP!AS27-1)</f>
        <v>5.5939683669795848E-2</v>
      </c>
      <c r="AU27">
        <f>IF(OR(GDP.PCAP!AT27="",GDP.PCAP!AU27=""),"",GDP.PCAP!AU27/GDP.PCAP!AT27-1)</f>
        <v>3.758303313106337E-2</v>
      </c>
      <c r="AV27">
        <f>IF(OR(GDP.PCAP!AU27="",GDP.PCAP!AV27=""),"",GDP.PCAP!AV27/GDP.PCAP!AU27-1)</f>
        <v>4.6190444688898546E-2</v>
      </c>
      <c r="AW27">
        <f>IF(OR(GDP.PCAP!AV27="",GDP.PCAP!AW27=""),"",GDP.PCAP!AW27/GDP.PCAP!AV27-1)</f>
        <v>6.2820856696522931E-2</v>
      </c>
      <c r="AX27">
        <f>IF(OR(GDP.PCAP!AW27="",GDP.PCAP!AX27=""),"",GDP.PCAP!AX27/GDP.PCAP!AW27-1)</f>
        <v>5.6383033312078279E-2</v>
      </c>
      <c r="AY27">
        <f>IF(OR(GDP.PCAP!AX27="",GDP.PCAP!AY27=""),"",GDP.PCAP!AY27/GDP.PCAP!AX27-1)</f>
        <v>6.4248722405769509E-2</v>
      </c>
      <c r="AZ27">
        <f>IF(OR(GDP.PCAP!AY27="",GDP.PCAP!AZ27=""),"",GDP.PCAP!AZ27/GDP.PCAP!AY27-1)</f>
        <v>7.8493010124327522E-2</v>
      </c>
      <c r="BA27">
        <f>IF(OR(GDP.PCAP!AZ27="",GDP.PCAP!BA27=""),"",GDP.PCAP!BA27/GDP.PCAP!AZ27-1)</f>
        <v>0.10583090006373186</v>
      </c>
      <c r="BB27">
        <f>IF(OR(GDP.PCAP!BA27="",GDP.PCAP!BB27=""),"",GDP.PCAP!BB27/GDP.PCAP!BA27-1)</f>
        <v>8.2667931850838761E-2</v>
      </c>
      <c r="BC27">
        <f>IF(OR(GDP.PCAP!BB27="",GDP.PCAP!BC27=""),"",GDP.PCAP!BC27/GDP.PCAP!BB27-1)</f>
        <v>3.0337630322318399E-2</v>
      </c>
      <c r="BD27">
        <f>IF(OR(GDP.PCAP!BC27="",GDP.PCAP!BD27=""),"",GDP.PCAP!BD27/GDP.PCAP!BC27-1)</f>
        <v>-5.4937174800138044E-2</v>
      </c>
      <c r="BE27">
        <f>IF(OR(GDP.PCAP!BD27="",GDP.PCAP!BE27=""),"",GDP.PCAP!BE27/GDP.PCAP!BD27-1)</f>
        <v>-2.8936883353817278E-3</v>
      </c>
      <c r="BF27">
        <f>IF(OR(GDP.PCAP!BE27="",GDP.PCAP!BF27=""),"",GDP.PCAP!BF27/GDP.PCAP!BE27-1)</f>
        <v>-2.5328611636763254E-2</v>
      </c>
      <c r="BG27">
        <f>IF(OR(GDP.PCAP!BF27="",GDP.PCAP!BG27=""),"",GDP.PCAP!BG27/GDP.PCAP!BF27-1)</f>
        <v>-5.9867860859050825E-3</v>
      </c>
      <c r="BH27">
        <f>IF(OR(GDP.PCAP!BG27="",GDP.PCAP!BH27=""),"",GDP.PCAP!BH27/GDP.PCAP!BG27-1)</f>
        <v>3.3888970350683945E-3</v>
      </c>
      <c r="BI27" t="str">
        <f>IF(OR(GDP.PCAP!BH27="",GDP.PCAP!BI27=""),"",GDP.PCAP!BI27/GDP.PCAP!BH27-1)</f>
        <v/>
      </c>
      <c r="BJ27" t="str">
        <f>IF(OR(GDP.PCAP!BI27="",GDP.PCAP!BJ27=""),"",GDP.PCAP!BJ27/GDP.PCAP!BI27-1)</f>
        <v/>
      </c>
      <c r="BK27" t="str">
        <f>IF(OR(GDP.PCAP!BJ27="",GDP.PCAP!BK27=""),"",GDP.PCAP!BK27/GDP.PCAP!BJ27-1)</f>
        <v/>
      </c>
      <c r="BM27">
        <f t="shared" si="0"/>
        <v>0.31883363441592572</v>
      </c>
      <c r="BN27">
        <f t="shared" si="1"/>
        <v>1996</v>
      </c>
      <c r="BO27">
        <f t="shared" si="2"/>
        <v>-5.4937174800138044E-2</v>
      </c>
      <c r="BP27">
        <f t="shared" si="3"/>
        <v>2009</v>
      </c>
    </row>
    <row r="28" spans="1:68">
      <c r="A28" t="s">
        <v>478</v>
      </c>
      <c r="B28">
        <f t="shared" si="4"/>
        <v>27</v>
      </c>
      <c r="C28" t="s">
        <v>539</v>
      </c>
      <c r="D28" t="s">
        <v>477</v>
      </c>
      <c r="E28" t="s">
        <v>545</v>
      </c>
      <c r="F28" t="s">
        <v>546</v>
      </c>
      <c r="H28">
        <f>IF(OR(GDP.PCAP!G28="",GDP.PCAP!H28=""),"",GDP.PCAP!H28/GDP.PCAP!G28-1)</f>
        <v>6.7124070072827502E-2</v>
      </c>
      <c r="I28">
        <f>IF(OR(GDP.PCAP!H28="",GDP.PCAP!I28=""),"",GDP.PCAP!I28/GDP.PCAP!H28-1)</f>
        <v>7.2513779832126257E-2</v>
      </c>
      <c r="J28">
        <f>IF(OR(GDP.PCAP!I28="",GDP.PCAP!J28=""),"",GDP.PCAP!J28/GDP.PCAP!I28-1)</f>
        <v>5.606028539401442E-2</v>
      </c>
      <c r="K28">
        <f>IF(OR(GDP.PCAP!J28="",GDP.PCAP!K28=""),"",GDP.PCAP!K28/GDP.PCAP!J28-1)</f>
        <v>0.10487346813575127</v>
      </c>
      <c r="L28">
        <f>IF(OR(GDP.PCAP!K28="",GDP.PCAP!L28=""),"",GDP.PCAP!L28/GDP.PCAP!K28-1)</f>
        <v>9.664572391106252E-2</v>
      </c>
      <c r="M28">
        <f>IF(OR(GDP.PCAP!L28="",GDP.PCAP!M28=""),"",GDP.PCAP!M28/GDP.PCAP!L28-1)</f>
        <v>7.2092021291846997E-2</v>
      </c>
      <c r="N28">
        <f>IF(OR(GDP.PCAP!M28="",GDP.PCAP!N28=""),"",GDP.PCAP!N28/GDP.PCAP!M28-1)</f>
        <v>6.8816944848619777E-2</v>
      </c>
      <c r="O28">
        <f>IF(OR(GDP.PCAP!N28="",GDP.PCAP!O28=""),"",GDP.PCAP!O28/GDP.PCAP!N28-1)</f>
        <v>-0.17845784336916182</v>
      </c>
      <c r="P28">
        <f>IF(OR(GDP.PCAP!O28="",GDP.PCAP!P28=""),"",GDP.PCAP!P28/GDP.PCAP!O28-1)</f>
        <v>3.9801681621705054E-2</v>
      </c>
      <c r="Q28">
        <f>IF(OR(GDP.PCAP!P28="",GDP.PCAP!Q28=""),"",GDP.PCAP!Q28/GDP.PCAP!P28-1)</f>
        <v>3.2909203546600541E-2</v>
      </c>
      <c r="R28">
        <f>IF(OR(GDP.PCAP!Q28="",GDP.PCAP!R28=""),"",GDP.PCAP!R28/GDP.PCAP!Q28-1)</f>
        <v>5.476631202050064E-2</v>
      </c>
      <c r="S28">
        <f>IF(OR(GDP.PCAP!R28="",GDP.PCAP!S28=""),"",GDP.PCAP!S28/GDP.PCAP!R28-1)</f>
        <v>0.12420758226857331</v>
      </c>
      <c r="T28">
        <f>IF(OR(GDP.PCAP!S28="",GDP.PCAP!T28=""),"",GDP.PCAP!T28/GDP.PCAP!S28-1)</f>
        <v>-1.6722393072215458E-2</v>
      </c>
      <c r="U28">
        <f>IF(OR(GDP.PCAP!T28="",GDP.PCAP!U28=""),"",GDP.PCAP!U28/GDP.PCAP!T28-1)</f>
        <v>0.62771880845991679</v>
      </c>
      <c r="V28">
        <f>IF(OR(GDP.PCAP!U28="",GDP.PCAP!V28=""),"",GDP.PCAP!V28/GDP.PCAP!U28-1)</f>
        <v>0.12048072128163079</v>
      </c>
      <c r="W28">
        <f>IF(OR(GDP.PCAP!V28="",GDP.PCAP!W28=""),"",GDP.PCAP!W28/GDP.PCAP!V28-1)</f>
        <v>0.1116065075215571</v>
      </c>
      <c r="X28">
        <f>IF(OR(GDP.PCAP!W28="",GDP.PCAP!X28=""),"",GDP.PCAP!X28/GDP.PCAP!W28-1)</f>
        <v>0.15561325493577138</v>
      </c>
      <c r="Y28">
        <f>IF(OR(GDP.PCAP!X28="",GDP.PCAP!Y28=""),"",GDP.PCAP!Y28/GDP.PCAP!X28-1)</f>
        <v>0.13907316750543863</v>
      </c>
      <c r="Z28">
        <f>IF(OR(GDP.PCAP!Y28="",GDP.PCAP!Z28=""),"",GDP.PCAP!Z28/GDP.PCAP!Y28-1)</f>
        <v>0.15089100224371399</v>
      </c>
      <c r="AA28">
        <f>IF(OR(GDP.PCAP!Z28="",GDP.PCAP!AA28=""),"",GDP.PCAP!AA28/GDP.PCAP!Z28-1)</f>
        <v>4.1535079319485746E-3</v>
      </c>
      <c r="AB28">
        <f>IF(OR(GDP.PCAP!AA28="",GDP.PCAP!AB28=""),"",GDP.PCAP!AB28/GDP.PCAP!AA28-1)</f>
        <v>0.27068923336741779</v>
      </c>
      <c r="AC28">
        <f>IF(OR(GDP.PCAP!AB28="",GDP.PCAP!AC28=""),"",GDP.PCAP!AC28/GDP.PCAP!AB28-1)</f>
        <v>-7.0603118317207447E-2</v>
      </c>
      <c r="AD28">
        <f>IF(OR(GDP.PCAP!AC28="",GDP.PCAP!AD28=""),"",GDP.PCAP!AD28/GDP.PCAP!AC28-1)</f>
        <v>-5.0944778425075166E-2</v>
      </c>
      <c r="AE28">
        <f>IF(OR(GDP.PCAP!AD28="",GDP.PCAP!AE28=""),"",GDP.PCAP!AE28/GDP.PCAP!AD28-1)</f>
        <v>0.11425337386051182</v>
      </c>
      <c r="AF28">
        <f>IF(OR(GDP.PCAP!AE28="",GDP.PCAP!AF28=""),"",GDP.PCAP!AF28/GDP.PCAP!AE28-1)</f>
        <v>-0.14609458455318636</v>
      </c>
      <c r="AG28">
        <f>IF(OR(GDP.PCAP!AF28="",GDP.PCAP!AG28=""),"",GDP.PCAP!AG28/GDP.PCAP!AF28-1)</f>
        <v>-0.27836137625210999</v>
      </c>
      <c r="AH28">
        <f>IF(OR(GDP.PCAP!AG28="",GDP.PCAP!AH28=""),"",GDP.PCAP!AH28/GDP.PCAP!AG28-1)</f>
        <v>7.6595149531355489E-2</v>
      </c>
      <c r="AI28">
        <f>IF(OR(GDP.PCAP!AH28="",GDP.PCAP!AI28=""),"",GDP.PCAP!AI28/GDP.PCAP!AH28-1)</f>
        <v>3.6881115188920344E-2</v>
      </c>
      <c r="AJ28">
        <f>IF(OR(GDP.PCAP!AI28="",GDP.PCAP!AJ28=""),"",GDP.PCAP!AJ28/GDP.PCAP!AI28-1)</f>
        <v>5.8707010208687294E-3</v>
      </c>
      <c r="AK28">
        <f>IF(OR(GDP.PCAP!AJ28="",GDP.PCAP!AK28=""),"",GDP.PCAP!AK28/GDP.PCAP!AJ28-1)</f>
        <v>1.2095046471788828E-2</v>
      </c>
      <c r="AL28">
        <f>IF(OR(GDP.PCAP!AK28="",GDP.PCAP!AL28=""),"",GDP.PCAP!AL28/GDP.PCAP!AK28-1)</f>
        <v>7.6332921706533607E-2</v>
      </c>
      <c r="AM28">
        <f>IF(OR(GDP.PCAP!AL28="",GDP.PCAP!AM28=""),"",GDP.PCAP!AM28/GDP.PCAP!AL28-1)</f>
        <v>3.5646674287290514E-2</v>
      </c>
      <c r="AN28">
        <f>IF(OR(GDP.PCAP!AM28="",GDP.PCAP!AN28=""),"",GDP.PCAP!AN28/GDP.PCAP!AM28-1)</f>
        <v>-3.7673424810221734E-3</v>
      </c>
      <c r="AO28">
        <f>IF(OR(GDP.PCAP!AN28="",GDP.PCAP!AO28=""),"",GDP.PCAP!AO28/GDP.PCAP!AN28-1)</f>
        <v>2.2605841866796483E-2</v>
      </c>
      <c r="AP28">
        <f>IF(OR(GDP.PCAP!AO28="",GDP.PCAP!AP28=""),"",GDP.PCAP!AP28/GDP.PCAP!AO28-1)</f>
        <v>0.10077513089894929</v>
      </c>
      <c r="AQ28">
        <f>IF(OR(GDP.PCAP!AP28="",GDP.PCAP!AQ28=""),"",GDP.PCAP!AQ28/GDP.PCAP!AP28-1)</f>
        <v>8.000874395003521E-2</v>
      </c>
      <c r="AR28">
        <f>IF(OR(GDP.PCAP!AQ28="",GDP.PCAP!AR28=""),"",GDP.PCAP!AR28/GDP.PCAP!AQ28-1)</f>
        <v>5.0591862013043443E-2</v>
      </c>
      <c r="AS28">
        <f>IF(OR(GDP.PCAP!AR28="",GDP.PCAP!AS28=""),"",GDP.PCAP!AS28/GDP.PCAP!AR28-1)</f>
        <v>5.139605074155007E-2</v>
      </c>
      <c r="AT28">
        <f>IF(OR(GDP.PCAP!AS28="",GDP.PCAP!AT28=""),"",GDP.PCAP!AT28/GDP.PCAP!AS28-1)</f>
        <v>-4.3646130008221484E-2</v>
      </c>
      <c r="AU28">
        <f>IF(OR(GDP.PCAP!AT28="",GDP.PCAP!AU28=""),"",GDP.PCAP!AU28/GDP.PCAP!AT28-1)</f>
        <v>-5.438865462678022E-3</v>
      </c>
      <c r="AV28">
        <f>IF(OR(GDP.PCAP!AU28="",GDP.PCAP!AV28=""),"",GDP.PCAP!AV28/GDP.PCAP!AU28-1)</f>
        <v>-4.842708792838657E-2</v>
      </c>
      <c r="AW28">
        <f>IF(OR(GDP.PCAP!AV28="",GDP.PCAP!AW28=""),"",GDP.PCAP!AW28/GDP.PCAP!AV28-1)</f>
        <v>-4.6607495157235057E-2</v>
      </c>
      <c r="AX28">
        <f>IF(OR(GDP.PCAP!AW28="",GDP.PCAP!AX28=""),"",GDP.PCAP!AX28/GDP.PCAP!AW28-1)</f>
        <v>4.1470766498095113E-3</v>
      </c>
      <c r="AY28">
        <f>IF(OR(GDP.PCAP!AX28="",GDP.PCAP!AY28=""),"",GDP.PCAP!AY28/GDP.PCAP!AX28-1)</f>
        <v>6.6462513636887932E-2</v>
      </c>
      <c r="AZ28">
        <f>IF(OR(GDP.PCAP!AY28="",GDP.PCAP!AZ28=""),"",GDP.PCAP!AZ28/GDP.PCAP!AY28-1)</f>
        <v>6.9600658391255399E-2</v>
      </c>
      <c r="BA28">
        <f>IF(OR(GDP.PCAP!AZ28="",GDP.PCAP!BA28=""),"",GDP.PCAP!BA28/GDP.PCAP!AZ28-1)</f>
        <v>0.17886291407402166</v>
      </c>
      <c r="BB28">
        <f>IF(OR(GDP.PCAP!BA28="",GDP.PCAP!BB28=""),"",GDP.PCAP!BB28/GDP.PCAP!BA28-1)</f>
        <v>0.12649250684379787</v>
      </c>
      <c r="BC28">
        <f>IF(OR(GDP.PCAP!BB28="",GDP.PCAP!BC28=""),"",GDP.PCAP!BC28/GDP.PCAP!BB28-1)</f>
        <v>0.24992187949204903</v>
      </c>
      <c r="BD28">
        <f>IF(OR(GDP.PCAP!BC28="",GDP.PCAP!BD28=""),"",GDP.PCAP!BD28/GDP.PCAP!BC28-1)</f>
        <v>2.2989589953571699E-2</v>
      </c>
      <c r="BE28">
        <f>IF(OR(GDP.PCAP!BD28="",GDP.PCAP!BE28=""),"",GDP.PCAP!BE28/GDP.PCAP!BD28-1)</f>
        <v>0.11497444050261363</v>
      </c>
      <c r="BF28">
        <f>IF(OR(GDP.PCAP!BE28="",GDP.PCAP!BF28=""),"",GDP.PCAP!BF28/GDP.PCAP!BE28-1)</f>
        <v>0.20014288216769516</v>
      </c>
      <c r="BG28">
        <f>IF(OR(GDP.PCAP!BF28="",GDP.PCAP!BG28=""),"",GDP.PCAP!BG28/GDP.PCAP!BF28-1)</f>
        <v>0.11252662006682312</v>
      </c>
      <c r="BH28">
        <f>IF(OR(GDP.PCAP!BG28="",GDP.PCAP!BH28=""),"",GDP.PCAP!BH28/GDP.PCAP!BG28-1)</f>
        <v>0.11443656349868081</v>
      </c>
      <c r="BI28">
        <f>IF(OR(GDP.PCAP!BH28="",GDP.PCAP!BI28=""),"",GDP.PCAP!BI28/GDP.PCAP!BH28-1)</f>
        <v>5.9723695719932968E-2</v>
      </c>
      <c r="BJ28">
        <f>IF(OR(GDP.PCAP!BI28="",GDP.PCAP!BJ28=""),"",GDP.PCAP!BJ28/GDP.PCAP!BI28-1)</f>
        <v>-1.5036525606558437E-2</v>
      </c>
      <c r="BK28">
        <f>IF(OR(GDP.PCAP!BJ28="",GDP.PCAP!BK28=""),"",GDP.PCAP!BK28/GDP.PCAP!BJ28-1)</f>
        <v>9.0769100298522254E-3</v>
      </c>
      <c r="BM28">
        <f t="shared" si="0"/>
        <v>0.62771880845991679</v>
      </c>
      <c r="BN28">
        <f t="shared" si="1"/>
        <v>1974</v>
      </c>
      <c r="BO28">
        <f t="shared" si="2"/>
        <v>-0.27836137625210999</v>
      </c>
      <c r="BP28">
        <f t="shared" si="3"/>
        <v>1986</v>
      </c>
    </row>
    <row r="29" spans="1:68">
      <c r="A29" t="s">
        <v>476</v>
      </c>
      <c r="B29">
        <f t="shared" si="4"/>
        <v>28</v>
      </c>
      <c r="C29" t="s">
        <v>539</v>
      </c>
      <c r="D29" t="s">
        <v>475</v>
      </c>
      <c r="E29" t="s">
        <v>545</v>
      </c>
      <c r="F29" t="s">
        <v>546</v>
      </c>
      <c r="H29">
        <f>IF(OR(GDP.PCAP!G29="",GDP.PCAP!H29=""),"",GDP.PCAP!H29/GDP.PCAP!G29-1)</f>
        <v>-2.4273819440284949E-2</v>
      </c>
      <c r="I29">
        <f>IF(OR(GDP.PCAP!H29="",GDP.PCAP!I29=""),"",GDP.PCAP!I29/GDP.PCAP!H29-1)</f>
        <v>0.26982946888609249</v>
      </c>
      <c r="J29">
        <f>IF(OR(GDP.PCAP!I29="",GDP.PCAP!J29=""),"",GDP.PCAP!J29/GDP.PCAP!I29-1)</f>
        <v>0.12191484457626767</v>
      </c>
      <c r="K29">
        <f>IF(OR(GDP.PCAP!J29="",GDP.PCAP!K29=""),"",GDP.PCAP!K29/GDP.PCAP!J29-1)</f>
        <v>-0.10487906892336918</v>
      </c>
      <c r="L29">
        <f>IF(OR(GDP.PCAP!K29="",GDP.PCAP!L29=""),"",GDP.PCAP!L29/GDP.PCAP!K29-1)</f>
        <v>-1.402016587880528E-3</v>
      </c>
      <c r="M29">
        <f>IF(OR(GDP.PCAP!L29="",GDP.PCAP!M29=""),"",GDP.PCAP!M29/GDP.PCAP!L29-1)</f>
        <v>0.20812275142583792</v>
      </c>
      <c r="N29">
        <f>IF(OR(GDP.PCAP!M29="",GDP.PCAP!N29=""),"",GDP.PCAP!N29/GDP.PCAP!M29-1)</f>
        <v>0.10023782159689421</v>
      </c>
      <c r="O29">
        <f>IF(OR(GDP.PCAP!N29="",GDP.PCAP!O29=""),"",GDP.PCAP!O29/GDP.PCAP!N29-1)</f>
        <v>7.8422375166982583E-2</v>
      </c>
      <c r="P29">
        <f>IF(OR(GDP.PCAP!O29="",GDP.PCAP!P29=""),"",GDP.PCAP!P29/GDP.PCAP!O29-1)</f>
        <v>7.7474705531322519E-2</v>
      </c>
      <c r="Q29">
        <f>IF(OR(GDP.PCAP!P29="",GDP.PCAP!Q29=""),"",GDP.PCAP!Q29/GDP.PCAP!P29-1)</f>
        <v>0.10162378190686039</v>
      </c>
      <c r="R29">
        <f>IF(OR(GDP.PCAP!Q29="",GDP.PCAP!R29=""),"",GDP.PCAP!R29/GDP.PCAP!Q29-1)</f>
        <v>0.13389410239075206</v>
      </c>
      <c r="S29">
        <f>IF(OR(GDP.PCAP!R29="",GDP.PCAP!S29=""),"",GDP.PCAP!S29/GDP.PCAP!R29-1)</f>
        <v>0.16102351098655143</v>
      </c>
      <c r="T29">
        <f>IF(OR(GDP.PCAP!S29="",GDP.PCAP!T29=""),"",GDP.PCAP!T29/GDP.PCAP!S29-1)</f>
        <v>0.32207319474273999</v>
      </c>
      <c r="U29">
        <f>IF(OR(GDP.PCAP!T29="",GDP.PCAP!U29=""),"",GDP.PCAP!U29/GDP.PCAP!T29-1)</f>
        <v>0.29478509574234146</v>
      </c>
      <c r="V29">
        <f>IF(OR(GDP.PCAP!U29="",GDP.PCAP!V29=""),"",GDP.PCAP!V29/GDP.PCAP!U29-1)</f>
        <v>0.14885745466105149</v>
      </c>
      <c r="W29">
        <f>IF(OR(GDP.PCAP!V29="",GDP.PCAP!W29=""),"",GDP.PCAP!W29/GDP.PCAP!V29-1)</f>
        <v>0.20504110559909972</v>
      </c>
      <c r="X29">
        <f>IF(OR(GDP.PCAP!W29="",GDP.PCAP!X29=""),"",GDP.PCAP!X29/GDP.PCAP!W29-1)</f>
        <v>0.12673407712265572</v>
      </c>
      <c r="Y29">
        <f>IF(OR(GDP.PCAP!X29="",GDP.PCAP!Y29=""),"",GDP.PCAP!Y29/GDP.PCAP!X29-1)</f>
        <v>0.11308134335718845</v>
      </c>
      <c r="Z29">
        <f>IF(OR(GDP.PCAP!Y29="",GDP.PCAP!Z29=""),"",GDP.PCAP!Z29/GDP.PCAP!Y29-1)</f>
        <v>9.4184890655546472E-2</v>
      </c>
      <c r="AA29">
        <f>IF(OR(GDP.PCAP!Z29="",GDP.PCAP!AA29=""),"",GDP.PCAP!AA29/GDP.PCAP!Z29-1)</f>
        <v>2.0404799784450312E-2</v>
      </c>
      <c r="AB29">
        <f>IF(OR(GDP.PCAP!AA29="",GDP.PCAP!AB29=""),"",GDP.PCAP!AB29/GDP.PCAP!AA29-1)</f>
        <v>9.5459832631533237E-2</v>
      </c>
      <c r="AC29">
        <f>IF(OR(GDP.PCAP!AB29="",GDP.PCAP!AC29=""),"",GDP.PCAP!AC29/GDP.PCAP!AB29-1)</f>
        <v>4.4201958844074296E-2</v>
      </c>
      <c r="AD29">
        <f>IF(OR(GDP.PCAP!AC29="",GDP.PCAP!AD29=""),"",GDP.PCAP!AD29/GDP.PCAP!AC29-1)</f>
        <v>-0.29455832939704085</v>
      </c>
      <c r="AE29">
        <f>IF(OR(GDP.PCAP!AD29="",GDP.PCAP!AE29=""),"",GDP.PCAP!AE29/GDP.PCAP!AD29-1)</f>
        <v>5.5384394226674072E-3</v>
      </c>
      <c r="AF29">
        <f>IF(OR(GDP.PCAP!AE29="",GDP.PCAP!AF29=""),"",GDP.PCAP!AF29/GDP.PCAP!AE29-1)</f>
        <v>4.3983995354105243E-2</v>
      </c>
      <c r="AG29">
        <f>IF(OR(GDP.PCAP!AF29="",GDP.PCAP!AG29=""),"",GDP.PCAP!AG29/GDP.PCAP!AF29-1)</f>
        <v>0.17820134847780378</v>
      </c>
      <c r="AH29">
        <f>IF(OR(GDP.PCAP!AG29="",GDP.PCAP!AH29=""),"",GDP.PCAP!AH29/GDP.PCAP!AG29-1)</f>
        <v>7.523124880135823E-2</v>
      </c>
      <c r="AI29">
        <f>IF(OR(GDP.PCAP!AH29="",GDP.PCAP!AI29=""),"",GDP.PCAP!AI29/GDP.PCAP!AH29-1)</f>
        <v>0.10219531290074002</v>
      </c>
      <c r="AJ29">
        <f>IF(OR(GDP.PCAP!AI29="",GDP.PCAP!AJ29=""),"",GDP.PCAP!AJ29/GDP.PCAP!AI29-1)</f>
        <v>0.26450632250790562</v>
      </c>
      <c r="AK29">
        <f>IF(OR(GDP.PCAP!AJ29="",GDP.PCAP!AK29=""),"",GDP.PCAP!AK29/GDP.PCAP!AJ29-1)</f>
        <v>6.609209356342749E-2</v>
      </c>
      <c r="AL29">
        <f>IF(OR(GDP.PCAP!AK29="",GDP.PCAP!AL29=""),"",GDP.PCAP!AL29/GDP.PCAP!AK29-1)</f>
        <v>0.28249189215714954</v>
      </c>
      <c r="AM29">
        <f>IF(OR(GDP.PCAP!AL29="",GDP.PCAP!AM29=""),"",GDP.PCAP!AM29/GDP.PCAP!AL29-1)</f>
        <v>-0.3466269880064855</v>
      </c>
      <c r="AN29">
        <f>IF(OR(GDP.PCAP!AM29="",GDP.PCAP!AN29=""),"",GDP.PCAP!AN29/GDP.PCAP!AM29-1)</f>
        <v>7.4995931682276806E-2</v>
      </c>
      <c r="AO29">
        <f>IF(OR(GDP.PCAP!AN29="",GDP.PCAP!AO29=""),"",GDP.PCAP!AO29/GDP.PCAP!AN29-1)</f>
        <v>0.25428055031344021</v>
      </c>
      <c r="AP29">
        <f>IF(OR(GDP.PCAP!AO29="",GDP.PCAP!AP29=""),"",GDP.PCAP!AP29/GDP.PCAP!AO29-1)</f>
        <v>0.38520334922930632</v>
      </c>
      <c r="AQ29">
        <f>IF(OR(GDP.PCAP!AP29="",GDP.PCAP!AQ29=""),"",GDP.PCAP!AQ29/GDP.PCAP!AP29-1)</f>
        <v>6.5282272276774522E-2</v>
      </c>
      <c r="AR29">
        <f>IF(OR(GDP.PCAP!AQ29="",GDP.PCAP!AR29=""),"",GDP.PCAP!AR29/GDP.PCAP!AQ29-1)</f>
        <v>2.2224171630323752E-2</v>
      </c>
      <c r="AS29">
        <f>IF(OR(GDP.PCAP!AR29="",GDP.PCAP!AS29=""),"",GDP.PCAP!AS29/GDP.PCAP!AR29-1)</f>
        <v>-3.7139964528862812E-2</v>
      </c>
      <c r="AT29">
        <f>IF(OR(GDP.PCAP!AS29="",GDP.PCAP!AT29=""),"",GDP.PCAP!AT29/GDP.PCAP!AS29-1)</f>
        <v>-0.31643890315709133</v>
      </c>
      <c r="AU29">
        <f>IF(OR(GDP.PCAP!AT29="",GDP.PCAP!AU29=""),"",GDP.PCAP!AU29/GDP.PCAP!AT29-1)</f>
        <v>7.7709974297525575E-2</v>
      </c>
      <c r="AV29">
        <f>IF(OR(GDP.PCAP!AU29="",GDP.PCAP!AV29=""),"",GDP.PCAP!AV29/GDP.PCAP!AU29-1)</f>
        <v>-0.15837122427032446</v>
      </c>
      <c r="AW29">
        <f>IF(OR(GDP.PCAP!AV29="",GDP.PCAP!AW29=""),"",GDP.PCAP!AW29/GDP.PCAP!AV29-1)</f>
        <v>-0.10400566500108921</v>
      </c>
      <c r="AX29">
        <f>IF(OR(GDP.PCAP!AW29="",GDP.PCAP!AX29=""),"",GDP.PCAP!AX29/GDP.PCAP!AW29-1)</f>
        <v>8.5094990907587764E-2</v>
      </c>
      <c r="AY29">
        <f>IF(OR(GDP.PCAP!AX29="",GDP.PCAP!AY29=""),"",GDP.PCAP!AY29/GDP.PCAP!AX29-1)</f>
        <v>0.18416210365667385</v>
      </c>
      <c r="AZ29">
        <f>IF(OR(GDP.PCAP!AY29="",GDP.PCAP!AZ29=""),"",GDP.PCAP!AZ29/GDP.PCAP!AY29-1)</f>
        <v>0.31662158059655354</v>
      </c>
      <c r="BA29">
        <f>IF(OR(GDP.PCAP!AZ29="",GDP.PCAP!BA29=""),"",GDP.PCAP!BA29/GDP.PCAP!AZ29-1)</f>
        <v>0.22849506759599447</v>
      </c>
      <c r="BB29">
        <f>IF(OR(GDP.PCAP!BA29="",GDP.PCAP!BB29=""),"",GDP.PCAP!BB29/GDP.PCAP!BA29-1)</f>
        <v>0.24801634504112902</v>
      </c>
      <c r="BC29">
        <f>IF(OR(GDP.PCAP!BB29="",GDP.PCAP!BC29=""),"",GDP.PCAP!BC29/GDP.PCAP!BB29-1)</f>
        <v>0.2015506571735004</v>
      </c>
      <c r="BD29">
        <f>IF(OR(GDP.PCAP!BC29="",GDP.PCAP!BD29=""),"",GDP.PCAP!BD29/GDP.PCAP!BC29-1)</f>
        <v>-2.6654561925311238E-2</v>
      </c>
      <c r="BE29">
        <f>IF(OR(GDP.PCAP!BD29="",GDP.PCAP!BE29=""),"",GDP.PCAP!BE29/GDP.PCAP!BD29-1)</f>
        <v>0.3122477273409654</v>
      </c>
      <c r="BF29">
        <f>IF(OR(GDP.PCAP!BE29="",GDP.PCAP!BF29=""),"",GDP.PCAP!BF29/GDP.PCAP!BE29-1)</f>
        <v>0.1731372176877326</v>
      </c>
      <c r="BG29">
        <f>IF(OR(GDP.PCAP!BF29="",GDP.PCAP!BG29=""),"",GDP.PCAP!BG29/GDP.PCAP!BF29-1)</f>
        <v>-6.6528030596737175E-2</v>
      </c>
      <c r="BH29">
        <f>IF(OR(GDP.PCAP!BG29="",GDP.PCAP!BH29=""),"",GDP.PCAP!BH29/GDP.PCAP!BG29-1)</f>
        <v>-6.0661911946917613E-3</v>
      </c>
      <c r="BI29">
        <f>IF(OR(GDP.PCAP!BH29="",GDP.PCAP!BI29=""),"",GDP.PCAP!BI29/GDP.PCAP!BH29-1)</f>
        <v>-1.5575725861711853E-2</v>
      </c>
      <c r="BJ29">
        <f>IF(OR(GDP.PCAP!BI29="",GDP.PCAP!BJ29=""),"",GDP.PCAP!BJ29/GDP.PCAP!BI29-1)</f>
        <v>-0.27184793721239686</v>
      </c>
      <c r="BK29">
        <f>IF(OR(GDP.PCAP!BJ29="",GDP.PCAP!BK29=""),"",GDP.PCAP!BK29/GDP.PCAP!BJ29-1)</f>
        <v>-1.224793707707883E-2</v>
      </c>
      <c r="BM29">
        <f t="shared" si="0"/>
        <v>0.38520334922930632</v>
      </c>
      <c r="BN29">
        <f t="shared" si="1"/>
        <v>1995</v>
      </c>
      <c r="BO29">
        <f t="shared" si="2"/>
        <v>-0.3466269880064855</v>
      </c>
      <c r="BP29">
        <f t="shared" si="3"/>
        <v>1992</v>
      </c>
    </row>
    <row r="30" spans="1:68">
      <c r="A30" t="s">
        <v>474</v>
      </c>
      <c r="B30">
        <f t="shared" si="4"/>
        <v>29</v>
      </c>
      <c r="C30" t="s">
        <v>539</v>
      </c>
      <c r="D30" t="s">
        <v>473</v>
      </c>
      <c r="E30" t="s">
        <v>545</v>
      </c>
      <c r="F30" t="s">
        <v>546</v>
      </c>
      <c r="H30" t="str">
        <f>IF(OR(GDP.PCAP!G30="",GDP.PCAP!H30=""),"",GDP.PCAP!H30/GDP.PCAP!G30-1)</f>
        <v/>
      </c>
      <c r="I30" t="str">
        <f>IF(OR(GDP.PCAP!H30="",GDP.PCAP!I30=""),"",GDP.PCAP!I30/GDP.PCAP!H30-1)</f>
        <v/>
      </c>
      <c r="J30" t="str">
        <f>IF(OR(GDP.PCAP!I30="",GDP.PCAP!J30=""),"",GDP.PCAP!J30/GDP.PCAP!I30-1)</f>
        <v/>
      </c>
      <c r="K30" t="str">
        <f>IF(OR(GDP.PCAP!J30="",GDP.PCAP!K30=""),"",GDP.PCAP!K30/GDP.PCAP!J30-1)</f>
        <v/>
      </c>
      <c r="L30" t="str">
        <f>IF(OR(GDP.PCAP!K30="",GDP.PCAP!L30=""),"",GDP.PCAP!L30/GDP.PCAP!K30-1)</f>
        <v/>
      </c>
      <c r="M30" t="str">
        <f>IF(OR(GDP.PCAP!L30="",GDP.PCAP!M30=""),"",GDP.PCAP!M30/GDP.PCAP!L30-1)</f>
        <v/>
      </c>
      <c r="N30" t="str">
        <f>IF(OR(GDP.PCAP!M30="",GDP.PCAP!N30=""),"",GDP.PCAP!N30/GDP.PCAP!M30-1)</f>
        <v/>
      </c>
      <c r="O30" t="str">
        <f>IF(OR(GDP.PCAP!N30="",GDP.PCAP!O30=""),"",GDP.PCAP!O30/GDP.PCAP!N30-1)</f>
        <v/>
      </c>
      <c r="P30" t="str">
        <f>IF(OR(GDP.PCAP!O30="",GDP.PCAP!P30=""),"",GDP.PCAP!P30/GDP.PCAP!O30-1)</f>
        <v/>
      </c>
      <c r="Q30" t="str">
        <f>IF(OR(GDP.PCAP!P30="",GDP.PCAP!Q30=""),"",GDP.PCAP!Q30/GDP.PCAP!P30-1)</f>
        <v/>
      </c>
      <c r="R30" t="str">
        <f>IF(OR(GDP.PCAP!Q30="",GDP.PCAP!R30=""),"",GDP.PCAP!R30/GDP.PCAP!Q30-1)</f>
        <v/>
      </c>
      <c r="S30" t="str">
        <f>IF(OR(GDP.PCAP!R30="",GDP.PCAP!S30=""),"",GDP.PCAP!S30/GDP.PCAP!R30-1)</f>
        <v/>
      </c>
      <c r="T30" t="str">
        <f>IF(OR(GDP.PCAP!S30="",GDP.PCAP!T30=""),"",GDP.PCAP!T30/GDP.PCAP!S30-1)</f>
        <v/>
      </c>
      <c r="U30" t="str">
        <f>IF(OR(GDP.PCAP!T30="",GDP.PCAP!U30=""),"",GDP.PCAP!U30/GDP.PCAP!T30-1)</f>
        <v/>
      </c>
      <c r="V30" t="str">
        <f>IF(OR(GDP.PCAP!U30="",GDP.PCAP!V30=""),"",GDP.PCAP!V30/GDP.PCAP!U30-1)</f>
        <v/>
      </c>
      <c r="W30" t="str">
        <f>IF(OR(GDP.PCAP!V30="",GDP.PCAP!W30=""),"",GDP.PCAP!W30/GDP.PCAP!V30-1)</f>
        <v/>
      </c>
      <c r="X30" t="str">
        <f>IF(OR(GDP.PCAP!W30="",GDP.PCAP!X30=""),"",GDP.PCAP!X30/GDP.PCAP!W30-1)</f>
        <v/>
      </c>
      <c r="Y30" t="str">
        <f>IF(OR(GDP.PCAP!X30="",GDP.PCAP!Y30=""),"",GDP.PCAP!Y30/GDP.PCAP!X30-1)</f>
        <v/>
      </c>
      <c r="Z30" t="str">
        <f>IF(OR(GDP.PCAP!Y30="",GDP.PCAP!Z30=""),"",GDP.PCAP!Z30/GDP.PCAP!Y30-1)</f>
        <v/>
      </c>
      <c r="AA30" t="str">
        <f>IF(OR(GDP.PCAP!Z30="",GDP.PCAP!AA30=""),"",GDP.PCAP!AA30/GDP.PCAP!Z30-1)</f>
        <v/>
      </c>
      <c r="AB30">
        <f>IF(OR(GDP.PCAP!AA30="",GDP.PCAP!AB30=""),"",GDP.PCAP!AB30/GDP.PCAP!AA30-1)</f>
        <v>9.6753680641211925E-2</v>
      </c>
      <c r="AC30">
        <f>IF(OR(GDP.PCAP!AB30="",GDP.PCAP!AC30=""),"",GDP.PCAP!AC30/GDP.PCAP!AB30-1)</f>
        <v>4.170646550969348E-2</v>
      </c>
      <c r="AD30">
        <f>IF(OR(GDP.PCAP!AC30="",GDP.PCAP!AD30=""),"",GDP.PCAP!AD30/GDP.PCAP!AC30-1)</f>
        <v>5.8784219182417496E-2</v>
      </c>
      <c r="AE30">
        <f>IF(OR(GDP.PCAP!AD30="",GDP.PCAP!AE30=""),"",GDP.PCAP!AE30/GDP.PCAP!AD30-1)</f>
        <v>8.7148046492540487E-2</v>
      </c>
      <c r="AF30">
        <f>IF(OR(GDP.PCAP!AE30="",GDP.PCAP!AF30=""),"",GDP.PCAP!AF30/GDP.PCAP!AE30-1)</f>
        <v>4.3562739581011201E-2</v>
      </c>
      <c r="AG30">
        <f>IF(OR(GDP.PCAP!AF30="",GDP.PCAP!AG30=""),"",GDP.PCAP!AG30/GDP.PCAP!AF30-1)</f>
        <v>9.4452812789787899E-2</v>
      </c>
      <c r="AH30">
        <f>IF(OR(GDP.PCAP!AG30="",GDP.PCAP!AH30=""),"",GDP.PCAP!AH30/GDP.PCAP!AG30-1)</f>
        <v>9.7469011391496219E-2</v>
      </c>
      <c r="AI30">
        <f>IF(OR(GDP.PCAP!AH30="",GDP.PCAP!AI30=""),"",GDP.PCAP!AI30/GDP.PCAP!AH30-1)</f>
        <v>5.9859610262201546E-2</v>
      </c>
      <c r="AJ30">
        <f>IF(OR(GDP.PCAP!AI30="",GDP.PCAP!AJ30=""),"",GDP.PCAP!AJ30/GDP.PCAP!AI30-1)</f>
        <v>0.10276602210282371</v>
      </c>
      <c r="AK30">
        <f>IF(OR(GDP.PCAP!AJ30="",GDP.PCAP!AK30=""),"",GDP.PCAP!AK30/GDP.PCAP!AJ30-1)</f>
        <v>-5.8376915144309205E-4</v>
      </c>
      <c r="AL30">
        <f>IF(OR(GDP.PCAP!AK30="",GDP.PCAP!AL30=""),"",GDP.PCAP!AL30/GDP.PCAP!AK30-1)</f>
        <v>7.3231983126209599E-4</v>
      </c>
      <c r="AM30">
        <f>IF(OR(GDP.PCAP!AL30="",GDP.PCAP!AM30=""),"",GDP.PCAP!AM30/GDP.PCAP!AL30-1)</f>
        <v>-3.4819774409471038E-2</v>
      </c>
      <c r="AN30">
        <f>IF(OR(GDP.PCAP!AM30="",GDP.PCAP!AN30=""),"",GDP.PCAP!AN30/GDP.PCAP!AM30-1)</f>
        <v>5.0584414863487748E-2</v>
      </c>
      <c r="AO30">
        <f>IF(OR(GDP.PCAP!AN30="",GDP.PCAP!AO30=""),"",GDP.PCAP!AO30/GDP.PCAP!AN30-1)</f>
        <v>3.9002058049816268E-2</v>
      </c>
      <c r="AP30">
        <f>IF(OR(GDP.PCAP!AO30="",GDP.PCAP!AP30=""),"",GDP.PCAP!AP30/GDP.PCAP!AO30-1)</f>
        <v>4.7716994319958683E-2</v>
      </c>
      <c r="AQ30">
        <f>IF(OR(GDP.PCAP!AP30="",GDP.PCAP!AQ30=""),"",GDP.PCAP!AQ30/GDP.PCAP!AP30-1)</f>
        <v>6.2305376748412078E-2</v>
      </c>
      <c r="AR30">
        <f>IF(OR(GDP.PCAP!AQ30="",GDP.PCAP!AR30=""),"",GDP.PCAP!AR30/GDP.PCAP!AQ30-1)</f>
        <v>5.3003249831075516E-2</v>
      </c>
      <c r="AS30">
        <f>IF(OR(GDP.PCAP!AR30="",GDP.PCAP!AS30=""),"",GDP.PCAP!AS30/GDP.PCAP!AR30-1)</f>
        <v>0.12331875919314994</v>
      </c>
      <c r="AT30">
        <f>IF(OR(GDP.PCAP!AS30="",GDP.PCAP!AT30=""),"",GDP.PCAP!AT30/GDP.PCAP!AS30-1)</f>
        <v>4.4086151611742341E-2</v>
      </c>
      <c r="AU30">
        <f>IF(OR(GDP.PCAP!AT30="",GDP.PCAP!AU30=""),"",GDP.PCAP!AU30/GDP.PCAP!AT30-1)</f>
        <v>3.2834241824656107E-2</v>
      </c>
      <c r="AV30">
        <f>IF(OR(GDP.PCAP!AU30="",GDP.PCAP!AV30=""),"",GDP.PCAP!AV30/GDP.PCAP!AU30-1)</f>
        <v>-4.6885977597698192E-3</v>
      </c>
      <c r="AW30">
        <f>IF(OR(GDP.PCAP!AV30="",GDP.PCAP!AW30=""),"",GDP.PCAP!AW30/GDP.PCAP!AV30-1)</f>
        <v>1.4028474377206557E-2</v>
      </c>
      <c r="AX30">
        <f>IF(OR(GDP.PCAP!AW30="",GDP.PCAP!AX30=""),"",GDP.PCAP!AX30/GDP.PCAP!AW30-1)</f>
        <v>3.0243992402460007E-2</v>
      </c>
      <c r="AY30">
        <f>IF(OR(GDP.PCAP!AX30="",GDP.PCAP!AY30=""),"",GDP.PCAP!AY30/GDP.PCAP!AX30-1)</f>
        <v>6.986393210212416E-2</v>
      </c>
      <c r="AZ30">
        <f>IF(OR(GDP.PCAP!AY30="",GDP.PCAP!AZ30=""),"",GDP.PCAP!AZ30/GDP.PCAP!AY30-1)</f>
        <v>0.10529311399967289</v>
      </c>
      <c r="BA30">
        <f>IF(OR(GDP.PCAP!AZ30="",GDP.PCAP!BA30=""),"",GDP.PCAP!BA30/GDP.PCAP!AZ30-1)</f>
        <v>9.9986190408010822E-2</v>
      </c>
      <c r="BB30">
        <f>IF(OR(GDP.PCAP!BA30="",GDP.PCAP!BB30=""),"",GDP.PCAP!BB30/GDP.PCAP!BA30-1)</f>
        <v>5.2181179375088593E-2</v>
      </c>
      <c r="BC30">
        <f>IF(OR(GDP.PCAP!BB30="",GDP.PCAP!BC30=""),"",GDP.PCAP!BC30/GDP.PCAP!BB30-1)</f>
        <v>6.5503302578548972E-3</v>
      </c>
      <c r="BD30">
        <f>IF(OR(GDP.PCAP!BC30="",GDP.PCAP!BD30=""),"",GDP.PCAP!BD30/GDP.PCAP!BC30-1)</f>
        <v>-2.8361795837612558E-3</v>
      </c>
      <c r="BE30">
        <f>IF(OR(GDP.PCAP!BD30="",GDP.PCAP!BE30=""),"",GDP.PCAP!BE30/GDP.PCAP!BD30-1)</f>
        <v>-3.7366063055520815E-2</v>
      </c>
      <c r="BF30">
        <f>IF(OR(GDP.PCAP!BE30="",GDP.PCAP!BF30=""),"",GDP.PCAP!BF30/GDP.PCAP!BE30-1)</f>
        <v>-2.3372144028699471E-2</v>
      </c>
      <c r="BG30">
        <f>IF(OR(GDP.PCAP!BF30="",GDP.PCAP!BG30=""),"",GDP.PCAP!BG30/GDP.PCAP!BF30-1)</f>
        <v>-9.6099284007631347E-3</v>
      </c>
      <c r="BH30">
        <f>IF(OR(GDP.PCAP!BG30="",GDP.PCAP!BH30=""),"",GDP.PCAP!BH30/GDP.PCAP!BG30-1)</f>
        <v>5.7138256958191302E-3</v>
      </c>
      <c r="BI30">
        <f>IF(OR(GDP.PCAP!BH30="",GDP.PCAP!BI30=""),"",GDP.PCAP!BI30/GDP.PCAP!BH30-1)</f>
        <v>-7.3103657264789179E-3</v>
      </c>
      <c r="BJ30">
        <f>IF(OR(GDP.PCAP!BI30="",GDP.PCAP!BJ30=""),"",GDP.PCAP!BJ30/GDP.PCAP!BI30-1)</f>
        <v>1.2901391036392651E-2</v>
      </c>
      <c r="BK30">
        <f>IF(OR(GDP.PCAP!BJ30="",GDP.PCAP!BK30=""),"",GDP.PCAP!BK30/GDP.PCAP!BJ30-1)</f>
        <v>3.4648903314029367E-2</v>
      </c>
      <c r="BM30">
        <f t="shared" si="0"/>
        <v>0.12331875919314994</v>
      </c>
      <c r="BN30">
        <f t="shared" si="1"/>
        <v>1998</v>
      </c>
      <c r="BO30">
        <f t="shared" si="2"/>
        <v>-3.7366063055520815E-2</v>
      </c>
      <c r="BP30">
        <f t="shared" si="3"/>
        <v>2010</v>
      </c>
    </row>
    <row r="31" spans="1:68">
      <c r="A31" t="s">
        <v>472</v>
      </c>
      <c r="B31">
        <f t="shared" si="4"/>
        <v>30</v>
      </c>
      <c r="C31" t="s">
        <v>539</v>
      </c>
      <c r="D31" t="s">
        <v>471</v>
      </c>
      <c r="E31" t="s">
        <v>545</v>
      </c>
      <c r="F31" t="s">
        <v>546</v>
      </c>
      <c r="H31" t="str">
        <f>IF(OR(GDP.PCAP!G31="",GDP.PCAP!H31=""),"",GDP.PCAP!H31/GDP.PCAP!G31-1)</f>
        <v/>
      </c>
      <c r="I31" t="str">
        <f>IF(OR(GDP.PCAP!H31="",GDP.PCAP!I31=""),"",GDP.PCAP!I31/GDP.PCAP!H31-1)</f>
        <v/>
      </c>
      <c r="J31" t="str">
        <f>IF(OR(GDP.PCAP!I31="",GDP.PCAP!J31=""),"",GDP.PCAP!J31/GDP.PCAP!I31-1)</f>
        <v/>
      </c>
      <c r="K31" t="str">
        <f>IF(OR(GDP.PCAP!J31="",GDP.PCAP!K31=""),"",GDP.PCAP!K31/GDP.PCAP!J31-1)</f>
        <v/>
      </c>
      <c r="L31" t="str">
        <f>IF(OR(GDP.PCAP!K31="",GDP.PCAP!L31=""),"",GDP.PCAP!L31/GDP.PCAP!K31-1)</f>
        <v/>
      </c>
      <c r="M31">
        <f>IF(OR(GDP.PCAP!L31="",GDP.PCAP!M31=""),"",GDP.PCAP!M31/GDP.PCAP!L31-1)</f>
        <v>0.11108004129701476</v>
      </c>
      <c r="N31">
        <f>IF(OR(GDP.PCAP!M31="",GDP.PCAP!N31=""),"",GDP.PCAP!N31/GDP.PCAP!M31-1)</f>
        <v>-9.5963123282571949E-4</v>
      </c>
      <c r="O31">
        <f>IF(OR(GDP.PCAP!N31="",GDP.PCAP!O31=""),"",GDP.PCAP!O31/GDP.PCAP!N31-1)</f>
        <v>0.10321366021029688</v>
      </c>
      <c r="P31">
        <f>IF(OR(GDP.PCAP!O31="",GDP.PCAP!P31=""),"",GDP.PCAP!P31/GDP.PCAP!O31-1)</f>
        <v>-4.3795883502167121E-2</v>
      </c>
      <c r="Q31">
        <f>IF(OR(GDP.PCAP!P31="",GDP.PCAP!Q31=""),"",GDP.PCAP!Q31/GDP.PCAP!P31-1)</f>
        <v>6.0006434324939573E-2</v>
      </c>
      <c r="R31">
        <f>IF(OR(GDP.PCAP!Q31="",GDP.PCAP!R31=""),"",GDP.PCAP!R31/GDP.PCAP!Q31-1)</f>
        <v>5.3066314245798996E-2</v>
      </c>
      <c r="S31">
        <f>IF(OR(GDP.PCAP!R31="",GDP.PCAP!S31=""),"",GDP.PCAP!S31/GDP.PCAP!R31-1)</f>
        <v>0.30982070026782016</v>
      </c>
      <c r="T31">
        <f>IF(OR(GDP.PCAP!S31="",GDP.PCAP!T31=""),"",GDP.PCAP!T31/GDP.PCAP!S31-1)</f>
        <v>0.52936591806090516</v>
      </c>
      <c r="U31">
        <f>IF(OR(GDP.PCAP!T31="",GDP.PCAP!U31=""),"",GDP.PCAP!U31/GDP.PCAP!T31-1)</f>
        <v>1.374203609998323</v>
      </c>
      <c r="V31">
        <f>IF(OR(GDP.PCAP!U31="",GDP.PCAP!V31=""),"",GDP.PCAP!V31/GDP.PCAP!U31-1)</f>
        <v>4.4065192204795212E-2</v>
      </c>
      <c r="W31">
        <f>IF(OR(GDP.PCAP!V31="",GDP.PCAP!W31=""),"",GDP.PCAP!W31/GDP.PCAP!V31-1)</f>
        <v>0.17060888883882708</v>
      </c>
      <c r="X31">
        <f>IF(OR(GDP.PCAP!W31="",GDP.PCAP!X31=""),"",GDP.PCAP!X31/GDP.PCAP!W31-1)</f>
        <v>0.17197586478609872</v>
      </c>
      <c r="Y31">
        <f>IF(OR(GDP.PCAP!X31="",GDP.PCAP!Y31=""),"",GDP.PCAP!Y31/GDP.PCAP!X31-1)</f>
        <v>8.0465227975445197E-2</v>
      </c>
      <c r="Z31">
        <f>IF(OR(GDP.PCAP!Y31="",GDP.PCAP!Z31=""),"",GDP.PCAP!Z31/GDP.PCAP!Y31-1)</f>
        <v>0.39481415627752603</v>
      </c>
      <c r="AA31">
        <f>IF(OR(GDP.PCAP!Z31="",GDP.PCAP!AA31=""),"",GDP.PCAP!AA31/GDP.PCAP!Z31-1)</f>
        <v>0.70088272665756124</v>
      </c>
      <c r="AB31">
        <f>IF(OR(GDP.PCAP!AA31="",GDP.PCAP!AB31=""),"",GDP.PCAP!AB31/GDP.PCAP!AA31-1)</f>
        <v>-0.14131352773915185</v>
      </c>
      <c r="AC31">
        <f>IF(OR(GDP.PCAP!AB31="",GDP.PCAP!AC31=""),"",GDP.PCAP!AC31/GDP.PCAP!AB31-1)</f>
        <v>-5.1984505949458026E-2</v>
      </c>
      <c r="AD31">
        <f>IF(OR(GDP.PCAP!AC31="",GDP.PCAP!AD31=""),"",GDP.PCAP!AD31/GDP.PCAP!AC31-1)</f>
        <v>-0.12391793509098858</v>
      </c>
      <c r="AE31">
        <f>IF(OR(GDP.PCAP!AD31="",GDP.PCAP!AE31=""),"",GDP.PCAP!AE31/GDP.PCAP!AD31-1)</f>
        <v>-4.3637785398177864E-2</v>
      </c>
      <c r="AF31">
        <f>IF(OR(GDP.PCAP!AE31="",GDP.PCAP!AF31=""),"",GDP.PCAP!AF31/GDP.PCAP!AE31-1)</f>
        <v>-9.452703946433505E-2</v>
      </c>
      <c r="AG31">
        <f>IF(OR(GDP.PCAP!AF31="",GDP.PCAP!AG31=""),"",GDP.PCAP!AG31/GDP.PCAP!AF31-1)</f>
        <v>-0.34935357844044679</v>
      </c>
      <c r="AH31">
        <f>IF(OR(GDP.PCAP!AG31="",GDP.PCAP!AH31=""),"",GDP.PCAP!AH31/GDP.PCAP!AG31-1)</f>
        <v>0.13515908284165401</v>
      </c>
      <c r="AI31">
        <f>IF(OR(GDP.PCAP!AH31="",GDP.PCAP!AI31=""),"",GDP.PCAP!AI31/GDP.PCAP!AH31-1)</f>
        <v>-5.045950202664895E-2</v>
      </c>
      <c r="AJ31">
        <f>IF(OR(GDP.PCAP!AI31="",GDP.PCAP!AJ31=""),"",GDP.PCAP!AJ31/GDP.PCAP!AI31-1)</f>
        <v>7.8416182257039946E-2</v>
      </c>
      <c r="AK31">
        <f>IF(OR(GDP.PCAP!AJ31="",GDP.PCAP!AK31=""),"",GDP.PCAP!AK31/GDP.PCAP!AJ31-1)</f>
        <v>0.14609700174291462</v>
      </c>
      <c r="AL31">
        <f>IF(OR(GDP.PCAP!AK31="",GDP.PCAP!AL31=""),"",GDP.PCAP!AL31/GDP.PCAP!AK31-1)</f>
        <v>2.1873087061618168E-2</v>
      </c>
      <c r="AM31">
        <f>IF(OR(GDP.PCAP!AL31="",GDP.PCAP!AM31=""),"",GDP.PCAP!AM31/GDP.PCAP!AL31-1)</f>
        <v>9.8460062333527443E-2</v>
      </c>
      <c r="AN31">
        <f>IF(OR(GDP.PCAP!AM31="",GDP.PCAP!AN31=""),"",GDP.PCAP!AN31/GDP.PCAP!AM31-1)</f>
        <v>-4.5733814920389304E-2</v>
      </c>
      <c r="AO31">
        <f>IF(OR(GDP.PCAP!AN31="",GDP.PCAP!AO31=""),"",GDP.PCAP!AO31/GDP.PCAP!AN31-1)</f>
        <v>-3.1204570808682663E-2</v>
      </c>
      <c r="AP31">
        <f>IF(OR(GDP.PCAP!AO31="",GDP.PCAP!AP31=""),"",GDP.PCAP!AP31/GDP.PCAP!AO31-1)</f>
        <v>0.12833614037686658</v>
      </c>
      <c r="AQ31">
        <f>IF(OR(GDP.PCAP!AP31="",GDP.PCAP!AQ31=""),"",GDP.PCAP!AQ31/GDP.PCAP!AP31-1)</f>
        <v>5.3981076584296961E-2</v>
      </c>
      <c r="AR31">
        <f>IF(OR(GDP.PCAP!AQ31="",GDP.PCAP!AR31=""),"",GDP.PCAP!AR31/GDP.PCAP!AQ31-1)</f>
        <v>-7.9186965185423785E-3</v>
      </c>
      <c r="AS31">
        <f>IF(OR(GDP.PCAP!AR31="",GDP.PCAP!AS31=""),"",GDP.PCAP!AS31/GDP.PCAP!AR31-1)</f>
        <v>-0.23807511753980792</v>
      </c>
      <c r="AT31">
        <f>IF(OR(GDP.PCAP!AS31="",GDP.PCAP!AT31=""),"",GDP.PCAP!AT31/GDP.PCAP!AS31-1)</f>
        <v>0.11088777195734068</v>
      </c>
      <c r="AU31">
        <f>IF(OR(GDP.PCAP!AT31="",GDP.PCAP!AU31=""),"",GDP.PCAP!AU31/GDP.PCAP!AT31-1)</f>
        <v>0.2773822986887402</v>
      </c>
      <c r="AV31">
        <f>IF(OR(GDP.PCAP!AU31="",GDP.PCAP!AV31=""),"",GDP.PCAP!AV31/GDP.PCAP!AU31-1)</f>
        <v>-8.553315500650549E-2</v>
      </c>
      <c r="AW31">
        <f>IF(OR(GDP.PCAP!AV31="",GDP.PCAP!AW31=""),"",GDP.PCAP!AW31/GDP.PCAP!AV31-1)</f>
        <v>2.2946937363702125E-2</v>
      </c>
      <c r="AX31">
        <f>IF(OR(GDP.PCAP!AW31="",GDP.PCAP!AX31=""),"",GDP.PCAP!AX31/GDP.PCAP!AW31-1)</f>
        <v>0.10148060489365918</v>
      </c>
      <c r="AY31">
        <f>IF(OR(GDP.PCAP!AX31="",GDP.PCAP!AY31=""),"",GDP.PCAP!AY31/GDP.PCAP!AX31-1)</f>
        <v>0.18005587614108198</v>
      </c>
      <c r="AZ31">
        <f>IF(OR(GDP.PCAP!AY31="",GDP.PCAP!AZ31=""),"",GDP.PCAP!AZ31/GDP.PCAP!AY31-1)</f>
        <v>0.1920630224305977</v>
      </c>
      <c r="BA31">
        <f>IF(OR(GDP.PCAP!AZ31="",GDP.PCAP!BA31=""),"",GDP.PCAP!BA31/GDP.PCAP!AZ31-1)</f>
        <v>0.18691320670025346</v>
      </c>
      <c r="BB31">
        <f>IF(OR(GDP.PCAP!BA31="",GDP.PCAP!BB31=""),"",GDP.PCAP!BB31/GDP.PCAP!BA31-1)</f>
        <v>5.4594818025712533E-2</v>
      </c>
      <c r="BC31">
        <f>IF(OR(GDP.PCAP!BB31="",GDP.PCAP!BC31=""),"",GDP.PCAP!BC31/GDP.PCAP!BB31-1)</f>
        <v>0.16157119553736399</v>
      </c>
      <c r="BD31">
        <f>IF(OR(GDP.PCAP!BC31="",GDP.PCAP!BD31=""),"",GDP.PCAP!BD31/GDP.PCAP!BC31-1)</f>
        <v>-0.26312170238297972</v>
      </c>
      <c r="BE31">
        <f>IF(OR(GDP.PCAP!BD31="",GDP.PCAP!BE31=""),"",GDP.PCAP!BE31/GDP.PCAP!BD31-1)</f>
        <v>0.26113005849168647</v>
      </c>
      <c r="BF31">
        <f>IF(OR(GDP.PCAP!BE31="",GDP.PCAP!BF31=""),"",GDP.PCAP!BF31/GDP.PCAP!BE31-1)</f>
        <v>0.33313180296726896</v>
      </c>
      <c r="BG31">
        <f>IF(OR(GDP.PCAP!BF31="",GDP.PCAP!BG31=""),"",GDP.PCAP!BG31/GDP.PCAP!BF31-1)</f>
        <v>1.3489406404123327E-2</v>
      </c>
      <c r="BH31">
        <f>IF(OR(GDP.PCAP!BG31="",GDP.PCAP!BH31=""),"",GDP.PCAP!BH31/GDP.PCAP!BG31-1)</f>
        <v>-6.4090214329094453E-2</v>
      </c>
      <c r="BI31">
        <f>IF(OR(GDP.PCAP!BH31="",GDP.PCAP!BI31=""),"",GDP.PCAP!BI31/GDP.PCAP!BH31-1)</f>
        <v>-6.7412512160799798E-2</v>
      </c>
      <c r="BJ31">
        <f>IF(OR(GDP.PCAP!BI31="",GDP.PCAP!BJ31=""),"",GDP.PCAP!BJ31/GDP.PCAP!BI31-1)</f>
        <v>-0.25541605134923162</v>
      </c>
      <c r="BK31">
        <f>IF(OR(GDP.PCAP!BJ31="",GDP.PCAP!BK31=""),"",GDP.PCAP!BK31/GDP.PCAP!BJ31-1)</f>
        <v>-0.13011500164161038</v>
      </c>
      <c r="BM31">
        <f t="shared" si="0"/>
        <v>1.374203609998323</v>
      </c>
      <c r="BN31">
        <f t="shared" si="1"/>
        <v>1974</v>
      </c>
      <c r="BO31">
        <f t="shared" si="2"/>
        <v>-0.34935357844044679</v>
      </c>
      <c r="BP31">
        <f t="shared" si="3"/>
        <v>1986</v>
      </c>
    </row>
    <row r="32" spans="1:68">
      <c r="A32" t="s">
        <v>470</v>
      </c>
      <c r="B32">
        <f t="shared" si="4"/>
        <v>31</v>
      </c>
      <c r="C32" t="s">
        <v>539</v>
      </c>
      <c r="D32" t="s">
        <v>469</v>
      </c>
      <c r="E32" t="s">
        <v>545</v>
      </c>
      <c r="F32" t="s">
        <v>546</v>
      </c>
      <c r="H32" t="str">
        <f>IF(OR(GDP.PCAP!G32="",GDP.PCAP!H32=""),"",GDP.PCAP!H32/GDP.PCAP!G32-1)</f>
        <v/>
      </c>
      <c r="I32" t="str">
        <f>IF(OR(GDP.PCAP!H32="",GDP.PCAP!I32=""),"",GDP.PCAP!I32/GDP.PCAP!H32-1)</f>
        <v/>
      </c>
      <c r="J32" t="str">
        <f>IF(OR(GDP.PCAP!I32="",GDP.PCAP!J32=""),"",GDP.PCAP!J32/GDP.PCAP!I32-1)</f>
        <v/>
      </c>
      <c r="K32" t="str">
        <f>IF(OR(GDP.PCAP!J32="",GDP.PCAP!K32=""),"",GDP.PCAP!K32/GDP.PCAP!J32-1)</f>
        <v/>
      </c>
      <c r="L32" t="str">
        <f>IF(OR(GDP.PCAP!K32="",GDP.PCAP!L32=""),"",GDP.PCAP!L32/GDP.PCAP!K32-1)</f>
        <v/>
      </c>
      <c r="M32" t="str">
        <f>IF(OR(GDP.PCAP!L32="",GDP.PCAP!M32=""),"",GDP.PCAP!M32/GDP.PCAP!L32-1)</f>
        <v/>
      </c>
      <c r="N32" t="str">
        <f>IF(OR(GDP.PCAP!M32="",GDP.PCAP!N32=""),"",GDP.PCAP!N32/GDP.PCAP!M32-1)</f>
        <v/>
      </c>
      <c r="O32" t="str">
        <f>IF(OR(GDP.PCAP!N32="",GDP.PCAP!O32=""),"",GDP.PCAP!O32/GDP.PCAP!N32-1)</f>
        <v/>
      </c>
      <c r="P32" t="str">
        <f>IF(OR(GDP.PCAP!O32="",GDP.PCAP!P32=""),"",GDP.PCAP!P32/GDP.PCAP!O32-1)</f>
        <v/>
      </c>
      <c r="Q32" t="str">
        <f>IF(OR(GDP.PCAP!P32="",GDP.PCAP!Q32=""),"",GDP.PCAP!Q32/GDP.PCAP!P32-1)</f>
        <v/>
      </c>
      <c r="R32" t="str">
        <f>IF(OR(GDP.PCAP!Q32="",GDP.PCAP!R32=""),"",GDP.PCAP!R32/GDP.PCAP!Q32-1)</f>
        <v/>
      </c>
      <c r="S32" t="str">
        <f>IF(OR(GDP.PCAP!R32="",GDP.PCAP!S32=""),"",GDP.PCAP!S32/GDP.PCAP!R32-1)</f>
        <v/>
      </c>
      <c r="T32" t="str">
        <f>IF(OR(GDP.PCAP!S32="",GDP.PCAP!T32=""),"",GDP.PCAP!T32/GDP.PCAP!S32-1)</f>
        <v/>
      </c>
      <c r="U32" t="str">
        <f>IF(OR(GDP.PCAP!T32="",GDP.PCAP!U32=""),"",GDP.PCAP!U32/GDP.PCAP!T32-1)</f>
        <v/>
      </c>
      <c r="V32" t="str">
        <f>IF(OR(GDP.PCAP!U32="",GDP.PCAP!V32=""),"",GDP.PCAP!V32/GDP.PCAP!U32-1)</f>
        <v/>
      </c>
      <c r="W32" t="str">
        <f>IF(OR(GDP.PCAP!V32="",GDP.PCAP!W32=""),"",GDP.PCAP!W32/GDP.PCAP!V32-1)</f>
        <v/>
      </c>
      <c r="X32" t="str">
        <f>IF(OR(GDP.PCAP!W32="",GDP.PCAP!X32=""),"",GDP.PCAP!X32/GDP.PCAP!W32-1)</f>
        <v/>
      </c>
      <c r="Y32" t="str">
        <f>IF(OR(GDP.PCAP!X32="",GDP.PCAP!Y32=""),"",GDP.PCAP!Y32/GDP.PCAP!X32-1)</f>
        <v/>
      </c>
      <c r="Z32" t="str">
        <f>IF(OR(GDP.PCAP!Y32="",GDP.PCAP!Z32=""),"",GDP.PCAP!Z32/GDP.PCAP!Y32-1)</f>
        <v/>
      </c>
      <c r="AA32" t="str">
        <f>IF(OR(GDP.PCAP!Z32="",GDP.PCAP!AA32=""),"",GDP.PCAP!AA32/GDP.PCAP!Z32-1)</f>
        <v/>
      </c>
      <c r="AB32">
        <f>IF(OR(GDP.PCAP!AA32="",GDP.PCAP!AB32=""),"",GDP.PCAP!AB32/GDP.PCAP!AA32-1)</f>
        <v>5.038808968326336E-2</v>
      </c>
      <c r="AC32">
        <f>IF(OR(GDP.PCAP!AB32="",GDP.PCAP!AC32=""),"",GDP.PCAP!AC32/GDP.PCAP!AB32-1)</f>
        <v>-7.8143331557809503E-3</v>
      </c>
      <c r="AD32">
        <f>IF(OR(GDP.PCAP!AC32="",GDP.PCAP!AD32=""),"",GDP.PCAP!AD32/GDP.PCAP!AC32-1)</f>
        <v>8.4636887686192264E-2</v>
      </c>
      <c r="AE32">
        <f>IF(OR(GDP.PCAP!AD32="",GDP.PCAP!AE32=""),"",GDP.PCAP!AE32/GDP.PCAP!AD32-1)</f>
        <v>-4.5311589684488007E-3</v>
      </c>
      <c r="AF32">
        <f>IF(OR(GDP.PCAP!AE32="",GDP.PCAP!AF32=""),"",GDP.PCAP!AF32/GDP.PCAP!AE32-1)</f>
        <v>-1.1866363972105831E-2</v>
      </c>
      <c r="AG32">
        <f>IF(OR(GDP.PCAP!AF32="",GDP.PCAP!AG32=""),"",GDP.PCAP!AG32/GDP.PCAP!AF32-1)</f>
        <v>0.13111886824702923</v>
      </c>
      <c r="AH32">
        <f>IF(OR(GDP.PCAP!AG32="",GDP.PCAP!AH32=""),"",GDP.PCAP!AH32/GDP.PCAP!AG32-1)</f>
        <v>0.21333588746857091</v>
      </c>
      <c r="AI32">
        <f>IF(OR(GDP.PCAP!AH32="",GDP.PCAP!AI32=""),"",GDP.PCAP!AI32/GDP.PCAP!AH32-1)</f>
        <v>8.4660490029306645E-2</v>
      </c>
      <c r="AJ32">
        <f>IF(OR(GDP.PCAP!AI32="",GDP.PCAP!AJ32=""),"",GDP.PCAP!AJ32/GDP.PCAP!AI32-1)</f>
        <v>-5.1656219969240746E-2</v>
      </c>
      <c r="AK32">
        <f>IF(OR(GDP.PCAP!AJ32="",GDP.PCAP!AK32=""),"",GDP.PCAP!AK32/GDP.PCAP!AJ32-1)</f>
        <v>7.2182483623834059E-2</v>
      </c>
      <c r="AL32">
        <f>IF(OR(GDP.PCAP!AK32="",GDP.PCAP!AL32=""),"",GDP.PCAP!AL32/GDP.PCAP!AK32-1)</f>
        <v>-0.16592864833004595</v>
      </c>
      <c r="AM32">
        <f>IF(OR(GDP.PCAP!AL32="",GDP.PCAP!AM32=""),"",GDP.PCAP!AM32/GDP.PCAP!AL32-1)</f>
        <v>1.3860826094727274E-2</v>
      </c>
      <c r="AN32">
        <f>IF(OR(GDP.PCAP!AM32="",GDP.PCAP!AN32=""),"",GDP.PCAP!AN32/GDP.PCAP!AM32-1)</f>
        <v>-4.6946073260537347E-2</v>
      </c>
      <c r="AO32">
        <f>IF(OR(GDP.PCAP!AN32="",GDP.PCAP!AO32=""),"",GDP.PCAP!AO32/GDP.PCAP!AN32-1)</f>
        <v>0.16591470013611609</v>
      </c>
      <c r="AP32">
        <f>IF(OR(GDP.PCAP!AO32="",GDP.PCAP!AP32=""),"",GDP.PCAP!AP32/GDP.PCAP!AO32-1)</f>
        <v>0.12263205094813046</v>
      </c>
      <c r="AQ32">
        <f>IF(OR(GDP.PCAP!AP32="",GDP.PCAP!AQ32=""),"",GDP.PCAP!AQ32/GDP.PCAP!AP32-1)</f>
        <v>3.5252004437426265E-2</v>
      </c>
      <c r="AR32">
        <f>IF(OR(GDP.PCAP!AQ32="",GDP.PCAP!AR32=""),"",GDP.PCAP!AR32/GDP.PCAP!AQ32-1)</f>
        <v>0.1358564657921586</v>
      </c>
      <c r="AS32">
        <f>IF(OR(GDP.PCAP!AR32="",GDP.PCAP!AS32=""),"",GDP.PCAP!AS32/GDP.PCAP!AR32-1)</f>
        <v>4.571488298507953E-3</v>
      </c>
      <c r="AT32">
        <f>IF(OR(GDP.PCAP!AS32="",GDP.PCAP!AT32=""),"",GDP.PCAP!AT32/GDP.PCAP!AS32-1)</f>
        <v>8.0952549261332329E-2</v>
      </c>
      <c r="AU32">
        <f>IF(OR(GDP.PCAP!AT32="",GDP.PCAP!AU32=""),"",GDP.PCAP!AU32/GDP.PCAP!AT32-1)</f>
        <v>1.9010011464377419E-2</v>
      </c>
      <c r="AV32">
        <f>IF(OR(GDP.PCAP!AU32="",GDP.PCAP!AV32=""),"",GDP.PCAP!AV32/GDP.PCAP!AU32-1)</f>
        <v>5.4938701243317345E-2</v>
      </c>
      <c r="AW32">
        <f>IF(OR(GDP.PCAP!AV32="",GDP.PCAP!AW32=""),"",GDP.PCAP!AW32/GDP.PCAP!AV32-1)</f>
        <v>9.61699826893474E-2</v>
      </c>
      <c r="AX32">
        <f>IF(OR(GDP.PCAP!AW32="",GDP.PCAP!AX32=""),"",GDP.PCAP!AX32/GDP.PCAP!AW32-1)</f>
        <v>0.12657932600157129</v>
      </c>
      <c r="AY32">
        <f>IF(OR(GDP.PCAP!AX32="",GDP.PCAP!AY32=""),"",GDP.PCAP!AY32/GDP.PCAP!AX32-1)</f>
        <v>9.9941069057480014E-2</v>
      </c>
      <c r="AZ32">
        <f>IF(OR(GDP.PCAP!AY32="",GDP.PCAP!AZ32=""),"",GDP.PCAP!AZ32/GDP.PCAP!AY32-1)</f>
        <v>0.1363190467084483</v>
      </c>
      <c r="BA32">
        <f>IF(OR(GDP.PCAP!AZ32="",GDP.PCAP!BA32=""),"",GDP.PCAP!BA32/GDP.PCAP!AZ32-1)</f>
        <v>7.0883049440712664E-2</v>
      </c>
      <c r="BB32">
        <f>IF(OR(GDP.PCAP!BA32="",GDP.PCAP!BB32=""),"",GDP.PCAP!BB32/GDP.PCAP!BA32-1)</f>
        <v>0.30378040954743546</v>
      </c>
      <c r="BC32">
        <f>IF(OR(GDP.PCAP!BB32="",GDP.PCAP!BC32=""),"",GDP.PCAP!BC32/GDP.PCAP!BB32-1)</f>
        <v>3.1036376350360051E-2</v>
      </c>
      <c r="BD32">
        <f>IF(OR(GDP.PCAP!BC32="",GDP.PCAP!BD32=""),"",GDP.PCAP!BD32/GDP.PCAP!BC32-1)</f>
        <v>-1.3896540985031236E-2</v>
      </c>
      <c r="BE32">
        <f>IF(OR(GDP.PCAP!BD32="",GDP.PCAP!BE32=""),"",GDP.PCAP!BE32/GDP.PCAP!BD32-1)</f>
        <v>0.23086596000405946</v>
      </c>
      <c r="BF32">
        <f>IF(OR(GDP.PCAP!BE32="",GDP.PCAP!BF32=""),"",GDP.PCAP!BF32/GDP.PCAP!BE32-1)</f>
        <v>0.12810218635805826</v>
      </c>
      <c r="BG32">
        <f>IF(OR(GDP.PCAP!BF32="",GDP.PCAP!BG32=""),"",GDP.PCAP!BG32/GDP.PCAP!BF32-1)</f>
        <v>-1.4661223071425034E-2</v>
      </c>
      <c r="BH32">
        <f>IF(OR(GDP.PCAP!BG32="",GDP.PCAP!BH32=""),"",GDP.PCAP!BH32/GDP.PCAP!BG32-1)</f>
        <v>-2.9366181313274287E-2</v>
      </c>
      <c r="BI32">
        <f>IF(OR(GDP.PCAP!BH32="",GDP.PCAP!BI32=""),"",GDP.PCAP!BI32/GDP.PCAP!BH32-1)</f>
        <v>7.3127045044027561E-2</v>
      </c>
      <c r="BJ32">
        <f>IF(OR(GDP.PCAP!BI32="",GDP.PCAP!BJ32=""),"",GDP.PCAP!BJ32/GDP.PCAP!BI32-1)</f>
        <v>3.6011301881785363E-2</v>
      </c>
      <c r="BK32">
        <f>IF(OR(GDP.PCAP!BJ32="",GDP.PCAP!BK32=""),"",GDP.PCAP!BK32/GDP.PCAP!BJ32-1)</f>
        <v>7.2831250338665887E-2</v>
      </c>
      <c r="BM32">
        <f t="shared" si="0"/>
        <v>0.30378040954743546</v>
      </c>
      <c r="BN32">
        <f t="shared" si="1"/>
        <v>2007</v>
      </c>
      <c r="BO32">
        <f t="shared" si="2"/>
        <v>-0.16592864833004595</v>
      </c>
      <c r="BP32">
        <f t="shared" si="3"/>
        <v>1991</v>
      </c>
    </row>
    <row r="33" spans="1:68">
      <c r="A33" t="s">
        <v>468</v>
      </c>
      <c r="B33">
        <f t="shared" si="4"/>
        <v>32</v>
      </c>
      <c r="C33" t="s">
        <v>539</v>
      </c>
      <c r="D33" t="s">
        <v>467</v>
      </c>
      <c r="E33" t="s">
        <v>545</v>
      </c>
      <c r="F33" t="s">
        <v>546</v>
      </c>
      <c r="H33">
        <f>IF(OR(GDP.PCAP!G33="",GDP.PCAP!H33=""),"",GDP.PCAP!H33/GDP.PCAP!G33-1)</f>
        <v>5.6307294284472009E-2</v>
      </c>
      <c r="I33">
        <f>IF(OR(GDP.PCAP!H33="",GDP.PCAP!I33=""),"",GDP.PCAP!I33/GDP.PCAP!H33-1)</f>
        <v>5.6574646124318617E-2</v>
      </c>
      <c r="J33">
        <f>IF(OR(GDP.PCAP!I33="",GDP.PCAP!J33=""),"",GDP.PCAP!J33/GDP.PCAP!I33-1)</f>
        <v>4.124535999086576E-2</v>
      </c>
      <c r="K33">
        <f>IF(OR(GDP.PCAP!J33="",GDP.PCAP!K33=""),"",GDP.PCAP!K33/GDP.PCAP!J33-1)</f>
        <v>6.3429956204945181E-2</v>
      </c>
      <c r="L33">
        <f>IF(OR(GDP.PCAP!K33="",GDP.PCAP!L33=""),"",GDP.PCAP!L33/GDP.PCAP!K33-1)</f>
        <v>7.0170772702491391E-2</v>
      </c>
      <c r="M33">
        <f>IF(OR(GDP.PCAP!L33="",GDP.PCAP!M33=""),"",GDP.PCAP!M33/GDP.PCAP!L33-1)</f>
        <v>9.2041399191314932E-2</v>
      </c>
      <c r="N33">
        <f>IF(OR(GDP.PCAP!M33="",GDP.PCAP!N33=""),"",GDP.PCAP!N33/GDP.PCAP!M33-1)</f>
        <v>0.10618268706946554</v>
      </c>
      <c r="O33">
        <f>IF(OR(GDP.PCAP!N33="",GDP.PCAP!O33=""),"",GDP.PCAP!O33/GDP.PCAP!N33-1)</f>
        <v>9.5552960118226116E-2</v>
      </c>
      <c r="P33">
        <f>IF(OR(GDP.PCAP!O33="",GDP.PCAP!P33=""),"",GDP.PCAP!P33/GDP.PCAP!O33-1)</f>
        <v>0.13163290522678817</v>
      </c>
      <c r="Q33">
        <f>IF(OR(GDP.PCAP!P33="",GDP.PCAP!Q33=""),"",GDP.PCAP!Q33/GDP.PCAP!P33-1)</f>
        <v>0.20489644684765218</v>
      </c>
      <c r="R33">
        <f>IF(OR(GDP.PCAP!Q33="",GDP.PCAP!R33=""),"",GDP.PCAP!R33/GDP.PCAP!Q33-1)</f>
        <v>0.27681085824253415</v>
      </c>
      <c r="S33">
        <f>IF(OR(GDP.PCAP!R33="",GDP.PCAP!S33=""),"",GDP.PCAP!S33/GDP.PCAP!R33-1)</f>
        <v>0.25928149268221312</v>
      </c>
      <c r="T33">
        <f>IF(OR(GDP.PCAP!S33="",GDP.PCAP!T33=""),"",GDP.PCAP!T33/GDP.PCAP!S33-1)</f>
        <v>0.42790230435804055</v>
      </c>
      <c r="U33">
        <f>IF(OR(GDP.PCAP!T33="",GDP.PCAP!U33=""),"",GDP.PCAP!U33/GDP.PCAP!T33-1)</f>
        <v>0.21014021023674889</v>
      </c>
      <c r="V33">
        <f>IF(OR(GDP.PCAP!U33="",GDP.PCAP!V33=""),"",GDP.PCAP!V33/GDP.PCAP!U33-1)</f>
        <v>0.11876467512476796</v>
      </c>
      <c r="W33">
        <f>IF(OR(GDP.PCAP!V33="",GDP.PCAP!W33=""),"",GDP.PCAP!W33/GDP.PCAP!V33-1)</f>
        <v>8.3180800780187081E-3</v>
      </c>
      <c r="X33">
        <f>IF(OR(GDP.PCAP!W33="",GDP.PCAP!X33=""),"",GDP.PCAP!X33/GDP.PCAP!W33-1)</f>
        <v>0.16758213212639306</v>
      </c>
      <c r="Y33">
        <f>IF(OR(GDP.PCAP!X33="",GDP.PCAP!Y33=""),"",GDP.PCAP!Y33/GDP.PCAP!X33-1)</f>
        <v>0.25703450782831094</v>
      </c>
      <c r="Z33">
        <f>IF(OR(GDP.PCAP!Y33="",GDP.PCAP!Z33=""),"",GDP.PCAP!Z33/GDP.PCAP!Y33-1)</f>
        <v>0.33604640469749247</v>
      </c>
      <c r="AA33">
        <f>IF(OR(GDP.PCAP!Z33="",GDP.PCAP!AA33=""),"",GDP.PCAP!AA33/GDP.PCAP!Z33-1)</f>
        <v>0.24619077516389942</v>
      </c>
      <c r="AB33">
        <f>IF(OR(GDP.PCAP!AA33="",GDP.PCAP!AB33=""),"",GDP.PCAP!AB33/GDP.PCAP!AA33-1)</f>
        <v>-2.4104521903145382E-2</v>
      </c>
      <c r="AC33">
        <f>IF(OR(GDP.PCAP!AB33="",GDP.PCAP!AC33=""),"",GDP.PCAP!AC33/GDP.PCAP!AB33-1)</f>
        <v>-8.7833744754868825E-2</v>
      </c>
      <c r="AD33">
        <f>IF(OR(GDP.PCAP!AC33="",GDP.PCAP!AD33=""),"",GDP.PCAP!AD33/GDP.PCAP!AC33-1)</f>
        <v>0.11598652567386658</v>
      </c>
      <c r="AE33">
        <f>IF(OR(GDP.PCAP!AD33="",GDP.PCAP!AE33=""),"",GDP.PCAP!AE33/GDP.PCAP!AD33-1)</f>
        <v>2.3757708758565421E-2</v>
      </c>
      <c r="AF33">
        <f>IF(OR(GDP.PCAP!AE33="",GDP.PCAP!AF33=""),"",GDP.PCAP!AF33/GDP.PCAP!AE33-1)</f>
        <v>-0.13014989509074359</v>
      </c>
      <c r="AG33">
        <f>IF(OR(GDP.PCAP!AF33="",GDP.PCAP!AG33=""),"",GDP.PCAP!AG33/GDP.PCAP!AF33-1)</f>
        <v>0.21087825884316347</v>
      </c>
      <c r="AH33">
        <f>IF(OR(GDP.PCAP!AG33="",GDP.PCAP!AH33=""),"",GDP.PCAP!AH33/GDP.PCAP!AG33-1)</f>
        <v>0.36933096574130775</v>
      </c>
      <c r="AI33">
        <f>IF(OR(GDP.PCAP!AH33="",GDP.PCAP!AI33=""),"",GDP.PCAP!AI33/GDP.PCAP!AH33-1)</f>
        <v>0.30686578159841682</v>
      </c>
      <c r="AJ33">
        <f>IF(OR(GDP.PCAP!AI33="",GDP.PCAP!AJ33=""),"",GDP.PCAP!AJ33/GDP.PCAP!AI33-1)</f>
        <v>0.1331934033403066</v>
      </c>
      <c r="AK33">
        <f>IF(OR(GDP.PCAP!AJ33="",GDP.PCAP!AK33=""),"",GDP.PCAP!AK33/GDP.PCAP!AJ33-1)</f>
        <v>0.19503140891374104</v>
      </c>
      <c r="AL33">
        <f>IF(OR(GDP.PCAP!AK33="",GDP.PCAP!AL33=""),"",GDP.PCAP!AL33/GDP.PCAP!AK33-1)</f>
        <v>1.1658327935752277E-2</v>
      </c>
      <c r="AM33">
        <f>IF(OR(GDP.PCAP!AL33="",GDP.PCAP!AM33=""),"",GDP.PCAP!AM33/GDP.PCAP!AL33-1)</f>
        <v>2.3422558369711854E-2</v>
      </c>
      <c r="AN33">
        <f>IF(OR(GDP.PCAP!AM33="",GDP.PCAP!AN33=""),"",GDP.PCAP!AN33/GDP.PCAP!AM33-1)</f>
        <v>-2.2810510593924027E-2</v>
      </c>
      <c r="AO33">
        <f>IF(OR(GDP.PCAP!AN33="",GDP.PCAP!AO33=""),"",GDP.PCAP!AO33/GDP.PCAP!AN33-1)</f>
        <v>-1.4817631809312948E-3</v>
      </c>
      <c r="AP33">
        <f>IF(OR(GDP.PCAP!AO33="",GDP.PCAP!AP33=""),"",GDP.PCAP!AP33/GDP.PCAP!AO33-1)</f>
        <v>8.4830647712193841E-2</v>
      </c>
      <c r="AQ33">
        <f>IF(OR(GDP.PCAP!AP33="",GDP.PCAP!AQ33=""),"",GDP.PCAP!AQ33/GDP.PCAP!AP33-1)</f>
        <v>2.4242837237453685E-3</v>
      </c>
      <c r="AR33">
        <f>IF(OR(GDP.PCAP!AQ33="",GDP.PCAP!AR33=""),"",GDP.PCAP!AR33/GDP.PCAP!AQ33-1)</f>
        <v>1.434413611768881E-2</v>
      </c>
      <c r="AS33">
        <f>IF(OR(GDP.PCAP!AR33="",GDP.PCAP!AS33=""),"",GDP.PCAP!AS33/GDP.PCAP!AR33-1)</f>
        <v>-6.4049263774512144E-2</v>
      </c>
      <c r="AT33">
        <f>IF(OR(GDP.PCAP!AS33="",GDP.PCAP!AT33=""),"",GDP.PCAP!AT33/GDP.PCAP!AS33-1)</f>
        <v>0.12446512911941388</v>
      </c>
      <c r="AU33">
        <f>IF(OR(GDP.PCAP!AT33="",GDP.PCAP!AU33=""),"",GDP.PCAP!AU33/GDP.PCAP!AT33-1)</f>
        <v>3.8053904871491184E-2</v>
      </c>
      <c r="AV33">
        <f>IF(OR(GDP.PCAP!AU33="",GDP.PCAP!AV33=""),"",GDP.PCAP!AV33/GDP.PCAP!AU33-1)</f>
        <v>-6.5979841521672022E-2</v>
      </c>
      <c r="AW33">
        <f>IF(OR(GDP.PCAP!AV33="",GDP.PCAP!AW33=""),"",GDP.PCAP!AW33/GDP.PCAP!AV33-1)</f>
        <v>-2.317044253039735E-2</v>
      </c>
      <c r="AX33">
        <f>IF(OR(GDP.PCAP!AW33="",GDP.PCAP!AX33=""),"",GDP.PCAP!AX33/GDP.PCAP!AW33-1)</f>
        <v>0.36242991915016942</v>
      </c>
      <c r="AY33">
        <f>IF(OR(GDP.PCAP!AX33="",GDP.PCAP!AY33=""),"",GDP.PCAP!AY33/GDP.PCAP!AX33-1)</f>
        <v>0.17619656897760283</v>
      </c>
      <c r="AZ33">
        <f>IF(OR(GDP.PCAP!AY33="",GDP.PCAP!AZ33=""),"",GDP.PCAP!AZ33/GDP.PCAP!AY33-1)</f>
        <v>9.2854510867913298E-2</v>
      </c>
      <c r="BA33">
        <f>IF(OR(GDP.PCAP!AZ33="",GDP.PCAP!BA33=""),"",GDP.PCAP!BA33/GDP.PCAP!AZ33-1)</f>
        <v>4.3543319677019632E-3</v>
      </c>
      <c r="BB33">
        <f>IF(OR(GDP.PCAP!BA33="",GDP.PCAP!BB33=""),"",GDP.PCAP!BB33/GDP.PCAP!BA33-1)</f>
        <v>6.3166732583598062E-2</v>
      </c>
      <c r="BC33">
        <f>IF(OR(GDP.PCAP!BB33="",GDP.PCAP!BC33=""),"",GDP.PCAP!BC33/GDP.PCAP!BB33-1)</f>
        <v>-1.5867625159299625E-2</v>
      </c>
      <c r="BD33">
        <f>IF(OR(GDP.PCAP!BC33="",GDP.PCAP!BD33=""),"",GDP.PCAP!BD33/GDP.PCAP!BC33-1)</f>
        <v>-7.7826814926400867E-2</v>
      </c>
      <c r="BE33">
        <f>IF(OR(GDP.PCAP!BD33="",GDP.PCAP!BE33=""),"",GDP.PCAP!BE33/GDP.PCAP!BD33-1)</f>
        <v>0.22377300651819354</v>
      </c>
      <c r="BF33">
        <f>IF(OR(GDP.PCAP!BE33="",GDP.PCAP!BF33=""),"",GDP.PCAP!BF33/GDP.PCAP!BE33-1)</f>
        <v>0.20470003621309107</v>
      </c>
      <c r="BG33">
        <f>IF(OR(GDP.PCAP!BF33="",GDP.PCAP!BG33=""),"",GDP.PCAP!BG33/GDP.PCAP!BF33-1)</f>
        <v>-8.0571074458126279E-2</v>
      </c>
      <c r="BH33">
        <f>IF(OR(GDP.PCAP!BG33="",GDP.PCAP!BH33=""),"",GDP.PCAP!BH33/GDP.PCAP!BG33-1)</f>
        <v>-3.0736887820005387E-3</v>
      </c>
      <c r="BI33">
        <f>IF(OR(GDP.PCAP!BH33="",GDP.PCAP!BI33=""),"",GDP.PCAP!BI33/GDP.PCAP!BH33-1)</f>
        <v>6.9943317213521983E-2</v>
      </c>
      <c r="BJ33">
        <f>IF(OR(GDP.PCAP!BI33="",GDP.PCAP!BJ33=""),"",GDP.PCAP!BJ33/GDP.PCAP!BI33-1)</f>
        <v>-0.12879867705984016</v>
      </c>
      <c r="BK33">
        <f>IF(OR(GDP.PCAP!BJ33="",GDP.PCAP!BK33=""),"",GDP.PCAP!BK33/GDP.PCAP!BJ33-1)</f>
        <v>3.9188590484491526E-2</v>
      </c>
      <c r="BM33">
        <f t="shared" si="0"/>
        <v>0.42790230435804055</v>
      </c>
      <c r="BN33">
        <f t="shared" si="1"/>
        <v>1973</v>
      </c>
      <c r="BO33">
        <f t="shared" si="2"/>
        <v>-0.13014989509074359</v>
      </c>
      <c r="BP33">
        <f t="shared" si="3"/>
        <v>1985</v>
      </c>
    </row>
    <row r="34" spans="1:68">
      <c r="A34" t="s">
        <v>466</v>
      </c>
      <c r="B34">
        <f t="shared" si="4"/>
        <v>33</v>
      </c>
      <c r="C34" t="s">
        <v>539</v>
      </c>
      <c r="D34" t="s">
        <v>465</v>
      </c>
      <c r="E34" t="s">
        <v>545</v>
      </c>
      <c r="F34" t="s">
        <v>546</v>
      </c>
      <c r="H34">
        <f>IF(OR(GDP.PCAP!G34="",GDP.PCAP!H34=""),"",GDP.PCAP!H34/GDP.PCAP!G34-1)</f>
        <v>7.9426003651210442E-2</v>
      </c>
      <c r="I34">
        <f>IF(OR(GDP.PCAP!H34="",GDP.PCAP!I34=""),"",GDP.PCAP!I34/GDP.PCAP!H34-1)</f>
        <v>-6.8678677293284585E-3</v>
      </c>
      <c r="J34">
        <f>IF(OR(GDP.PCAP!I34="",GDP.PCAP!J34=""),"",GDP.PCAP!J34/GDP.PCAP!I34-1)</f>
        <v>2.0259654058387477E-2</v>
      </c>
      <c r="K34">
        <f>IF(OR(GDP.PCAP!J34="",GDP.PCAP!K34=""),"",GDP.PCAP!K34/GDP.PCAP!J34-1)</f>
        <v>7.6859799641309845E-2</v>
      </c>
      <c r="L34">
        <f>IF(OR(GDP.PCAP!K34="",GDP.PCAP!L34=""),"",GDP.PCAP!L34/GDP.PCAP!K34-1)</f>
        <v>3.9419040880951606E-2</v>
      </c>
      <c r="M34">
        <f>IF(OR(GDP.PCAP!L34="",GDP.PCAP!M34=""),"",GDP.PCAP!M34/GDP.PCAP!L34-1)</f>
        <v>2.7624949688166645E-2</v>
      </c>
      <c r="N34">
        <f>IF(OR(GDP.PCAP!M34="",GDP.PCAP!N34=""),"",GDP.PCAP!N34/GDP.PCAP!M34-1)</f>
        <v>1.5739808583864479E-2</v>
      </c>
      <c r="O34">
        <f>IF(OR(GDP.PCAP!N34="",GDP.PCAP!O34=""),"",GDP.PCAP!O34/GDP.PCAP!N34-1)</f>
        <v>0.14609294738764755</v>
      </c>
      <c r="P34">
        <f>IF(OR(GDP.PCAP!O34="",GDP.PCAP!P34=""),"",GDP.PCAP!P34/GDP.PCAP!O34-1)</f>
        <v>-3.961707340214049E-2</v>
      </c>
      <c r="Q34">
        <f>IF(OR(GDP.PCAP!P34="",GDP.PCAP!Q34=""),"",GDP.PCAP!Q34/GDP.PCAP!P34-1)</f>
        <v>-1.4390401390455776E-2</v>
      </c>
      <c r="R34">
        <f>IF(OR(GDP.PCAP!Q34="",GDP.PCAP!R34=""),"",GDP.PCAP!R34/GDP.PCAP!Q34-1)</f>
        <v>4.4772504042110306E-2</v>
      </c>
      <c r="S34">
        <f>IF(OR(GDP.PCAP!R34="",GDP.PCAP!S34=""),"",GDP.PCAP!S34/GDP.PCAP!R34-1)</f>
        <v>0.12180646765683978</v>
      </c>
      <c r="T34">
        <f>IF(OR(GDP.PCAP!S34="",GDP.PCAP!T34=""),"",GDP.PCAP!T34/GDP.PCAP!S34-1)</f>
        <v>0.15522594889660768</v>
      </c>
      <c r="U34">
        <f>IF(OR(GDP.PCAP!T34="",GDP.PCAP!U34=""),"",GDP.PCAP!U34/GDP.PCAP!T34-1)</f>
        <v>1.7353299032820235E-2</v>
      </c>
      <c r="V34">
        <f>IF(OR(GDP.PCAP!U34="",GDP.PCAP!V34=""),"",GDP.PCAP!V34/GDP.PCAP!U34-1)</f>
        <v>0.31771980542832901</v>
      </c>
      <c r="W34">
        <f>IF(OR(GDP.PCAP!V34="",GDP.PCAP!W34=""),"",GDP.PCAP!W34/GDP.PCAP!V34-1)</f>
        <v>0.16542923114134211</v>
      </c>
      <c r="X34">
        <f>IF(OR(GDP.PCAP!W34="",GDP.PCAP!X34=""),"",GDP.PCAP!X34/GDP.PCAP!W34-1)</f>
        <v>9.8847383110180154E-2</v>
      </c>
      <c r="Y34">
        <f>IF(OR(GDP.PCAP!X34="",GDP.PCAP!Y34=""),"",GDP.PCAP!Y34/GDP.PCAP!X34-1)</f>
        <v>0.17475979310998802</v>
      </c>
      <c r="Z34">
        <f>IF(OR(GDP.PCAP!Y34="",GDP.PCAP!Z34=""),"",GDP.PCAP!Z34/GDP.PCAP!Y34-1)</f>
        <v>0.1185680280034711</v>
      </c>
      <c r="AA34">
        <f>IF(OR(GDP.PCAP!Z34="",GDP.PCAP!AA34=""),"",GDP.PCAP!AA34/GDP.PCAP!Z34-1)</f>
        <v>0.10684172098221478</v>
      </c>
      <c r="AB34">
        <f>IF(OR(GDP.PCAP!AA34="",GDP.PCAP!AB34=""),"",GDP.PCAP!AB34/GDP.PCAP!AA34-1)</f>
        <v>-0.15315733047545554</v>
      </c>
      <c r="AC34">
        <f>IF(OR(GDP.PCAP!AB34="",GDP.PCAP!AC34=""),"",GDP.PCAP!AC34/GDP.PCAP!AB34-1)</f>
        <v>4.4933227672890652E-2</v>
      </c>
      <c r="AD34">
        <f>IF(OR(GDP.PCAP!AC34="",GDP.PCAP!AD34=""),"",GDP.PCAP!AD34/GDP.PCAP!AC34-1)</f>
        <v>-0.14600905079159932</v>
      </c>
      <c r="AE34">
        <f>IF(OR(GDP.PCAP!AD34="",GDP.PCAP!AE34=""),"",GDP.PCAP!AE34/GDP.PCAP!AD34-1)</f>
        <v>-5.9092424884322425E-2</v>
      </c>
      <c r="AF34">
        <f>IF(OR(GDP.PCAP!AE34="",GDP.PCAP!AF34=""),"",GDP.PCAP!AF34/GDP.PCAP!AE34-1)</f>
        <v>0.32072197323451324</v>
      </c>
      <c r="AG34">
        <f>IF(OR(GDP.PCAP!AF34="",GDP.PCAP!AG34=""),"",GDP.PCAP!AG34/GDP.PCAP!AF34-1)</f>
        <v>0.26744969281435216</v>
      </c>
      <c r="AH34">
        <f>IF(OR(GDP.PCAP!AG34="",GDP.PCAP!AH34=""),"",GDP.PCAP!AH34/GDP.PCAP!AG34-1)</f>
        <v>4.7520679162491808E-2</v>
      </c>
      <c r="AI34">
        <f>IF(OR(GDP.PCAP!AH34="",GDP.PCAP!AI34=""),"",GDP.PCAP!AI34/GDP.PCAP!AH34-1)</f>
        <v>3.1865258334489388E-2</v>
      </c>
      <c r="AJ34">
        <f>IF(OR(GDP.PCAP!AI34="",GDP.PCAP!AJ34=""),"",GDP.PCAP!AJ34/GDP.PCAP!AI34-1)</f>
        <v>-4.5002560240452461E-2</v>
      </c>
      <c r="AK34">
        <f>IF(OR(GDP.PCAP!AJ34="",GDP.PCAP!AK34=""),"",GDP.PCAP!AK34/GDP.PCAP!AJ34-1)</f>
        <v>0.14092468420262527</v>
      </c>
      <c r="AL34">
        <f>IF(OR(GDP.PCAP!AK34="",GDP.PCAP!AL34=""),"",GDP.PCAP!AL34/GDP.PCAP!AK34-1)</f>
        <v>-6.7697405124117371E-2</v>
      </c>
      <c r="AM34">
        <f>IF(OR(GDP.PCAP!AL34="",GDP.PCAP!AM34=""),"",GDP.PCAP!AM34/GDP.PCAP!AL34-1)</f>
        <v>-1.8026609016725814E-3</v>
      </c>
      <c r="AN34">
        <f>IF(OR(GDP.PCAP!AM34="",GDP.PCAP!AN34=""),"",GDP.PCAP!AN34/GDP.PCAP!AM34-1)</f>
        <v>-0.11861269036306454</v>
      </c>
      <c r="AO34">
        <f>IF(OR(GDP.PCAP!AN34="",GDP.PCAP!AO34=""),"",GDP.PCAP!AO34/GDP.PCAP!AN34-1)</f>
        <v>-0.35199540901704596</v>
      </c>
      <c r="AP34">
        <f>IF(OR(GDP.PCAP!AO34="",GDP.PCAP!AP34=""),"",GDP.PCAP!AP34/GDP.PCAP!AO34-1)</f>
        <v>0.27715301124562997</v>
      </c>
      <c r="AQ34">
        <f>IF(OR(GDP.PCAP!AP34="",GDP.PCAP!AQ34=""),"",GDP.PCAP!AQ34/GDP.PCAP!AP34-1)</f>
        <v>-0.11830829040120727</v>
      </c>
      <c r="AR34">
        <f>IF(OR(GDP.PCAP!AQ34="",GDP.PCAP!AR34=""),"",GDP.PCAP!AR34/GDP.PCAP!AQ34-1)</f>
        <v>-9.106553339224166E-2</v>
      </c>
      <c r="AS34">
        <f>IF(OR(GDP.PCAP!AR34="",GDP.PCAP!AS34=""),"",GDP.PCAP!AS34/GDP.PCAP!AR34-1)</f>
        <v>8.5998226815073853E-3</v>
      </c>
      <c r="AT34">
        <f>IF(OR(GDP.PCAP!AS34="",GDP.PCAP!AT34=""),"",GDP.PCAP!AT34/GDP.PCAP!AS34-1)</f>
        <v>1.0988057756121883E-2</v>
      </c>
      <c r="AU34">
        <f>IF(OR(GDP.PCAP!AT34="",GDP.PCAP!AU34=""),"",GDP.PCAP!AU34/GDP.PCAP!AT34-1)</f>
        <v>-0.10414438811682858</v>
      </c>
      <c r="AV34">
        <f>IF(OR(GDP.PCAP!AU34="",GDP.PCAP!AV34=""),"",GDP.PCAP!AV34/GDP.PCAP!AU34-1)</f>
        <v>-1.5778865428531796E-3</v>
      </c>
      <c r="AW34">
        <f>IF(OR(GDP.PCAP!AV34="",GDP.PCAP!AW34=""),"",GDP.PCAP!AW34/GDP.PCAP!AV34-1)</f>
        <v>4.3379849792811731E-2</v>
      </c>
      <c r="AX34">
        <f>IF(OR(GDP.PCAP!AW34="",GDP.PCAP!AX34=""),"",GDP.PCAP!AX34/GDP.PCAP!AW34-1)</f>
        <v>0.12827390997736265</v>
      </c>
      <c r="AY34">
        <f>IF(OR(GDP.PCAP!AX34="",GDP.PCAP!AY34=""),"",GDP.PCAP!AY34/GDP.PCAP!AX34-1)</f>
        <v>9.4182430097532244E-2</v>
      </c>
      <c r="AZ34">
        <f>IF(OR(GDP.PCAP!AY34="",GDP.PCAP!AZ34=""),"",GDP.PCAP!AZ34/GDP.PCAP!AY34-1)</f>
        <v>4.4392967929747895E-2</v>
      </c>
      <c r="BA34">
        <f>IF(OR(GDP.PCAP!AZ34="",GDP.PCAP!BA34=""),"",GDP.PCAP!BA34/GDP.PCAP!AZ34-1)</f>
        <v>6.2645935115488882E-2</v>
      </c>
      <c r="BB34">
        <f>IF(OR(GDP.PCAP!BA34="",GDP.PCAP!BB34=""),"",GDP.PCAP!BB34/GDP.PCAP!BA34-1)</f>
        <v>0.14251907033897493</v>
      </c>
      <c r="BC34">
        <f>IF(OR(GDP.PCAP!BB34="",GDP.PCAP!BC34=""),"",GDP.PCAP!BC34/GDP.PCAP!BB34-1)</f>
        <v>0.15035548389579168</v>
      </c>
      <c r="BD34">
        <f>IF(OR(GDP.PCAP!BC34="",GDP.PCAP!BD34=""),"",GDP.PCAP!BD34/GDP.PCAP!BC34-1)</f>
        <v>-1.5105782593973993E-2</v>
      </c>
      <c r="BE34">
        <f>IF(OR(GDP.PCAP!BD34="",GDP.PCAP!BE34=""),"",GDP.PCAP!BE34/GDP.PCAP!BD34-1)</f>
        <v>-7.8156571619787396E-3</v>
      </c>
      <c r="BF34">
        <f>IF(OR(GDP.PCAP!BE34="",GDP.PCAP!BF34=""),"",GDP.PCAP!BF34/GDP.PCAP!BE34-1)</f>
        <v>0.10726381712695998</v>
      </c>
      <c r="BG34">
        <f>IF(OR(GDP.PCAP!BF34="",GDP.PCAP!BG34=""),"",GDP.PCAP!BG34/GDP.PCAP!BF34-1)</f>
        <v>-1.6022804722895745E-2</v>
      </c>
      <c r="BH34">
        <f>IF(OR(GDP.PCAP!BG34="",GDP.PCAP!BH34=""),"",GDP.PCAP!BH34/GDP.PCAP!BG34-1)</f>
        <v>-0.30617199003860107</v>
      </c>
      <c r="BI34">
        <f>IF(OR(GDP.PCAP!BH34="",GDP.PCAP!BI34=""),"",GDP.PCAP!BI34/GDP.PCAP!BH34-1)</f>
        <v>0.11747802289380371</v>
      </c>
      <c r="BJ34">
        <f>IF(OR(GDP.PCAP!BI34="",GDP.PCAP!BJ34=""),"",GDP.PCAP!BJ34/GDP.PCAP!BI34-1)</f>
        <v>-7.6234868151403457E-2</v>
      </c>
      <c r="BK34">
        <f>IF(OR(GDP.PCAP!BJ34="",GDP.PCAP!BK34=""),"",GDP.PCAP!BK34/GDP.PCAP!BJ34-1)</f>
        <v>9.7111256886294184E-2</v>
      </c>
      <c r="BM34">
        <f t="shared" si="0"/>
        <v>0.32072197323451324</v>
      </c>
      <c r="BN34">
        <f t="shared" si="1"/>
        <v>1985</v>
      </c>
      <c r="BO34">
        <f t="shared" si="2"/>
        <v>-0.35199540901704596</v>
      </c>
      <c r="BP34">
        <f t="shared" si="3"/>
        <v>1994</v>
      </c>
    </row>
    <row r="35" spans="1:68">
      <c r="A35" t="s">
        <v>464</v>
      </c>
      <c r="B35">
        <f t="shared" si="4"/>
        <v>34</v>
      </c>
      <c r="C35" t="s">
        <v>539</v>
      </c>
      <c r="D35" t="s">
        <v>463</v>
      </c>
      <c r="E35" t="s">
        <v>545</v>
      </c>
      <c r="F35" t="s">
        <v>546</v>
      </c>
      <c r="H35">
        <f>IF(OR(GDP.PCAP!G35="",GDP.PCAP!H35=""),"",GDP.PCAP!H35/GDP.PCAP!G35-1)</f>
        <v>-2.7575982936733689E-2</v>
      </c>
      <c r="I35">
        <f>IF(OR(GDP.PCAP!H35="",GDP.PCAP!I35=""),"",GDP.PCAP!I35/GDP.PCAP!H35-1)</f>
        <v>1.0727507120672275E-2</v>
      </c>
      <c r="J35">
        <f>IF(OR(GDP.PCAP!I35="",GDP.PCAP!J35=""),"",GDP.PCAP!J35/GDP.PCAP!I35-1)</f>
        <v>4.416803425825111E-2</v>
      </c>
      <c r="K35">
        <f>IF(OR(GDP.PCAP!J35="",GDP.PCAP!K35=""),"",GDP.PCAP!K35/GDP.PCAP!J35-1)</f>
        <v>7.4178764673949571E-2</v>
      </c>
      <c r="L35">
        <f>IF(OR(GDP.PCAP!K35="",GDP.PCAP!L35=""),"",GDP.PCAP!L35/GDP.PCAP!K35-1)</f>
        <v>8.304651532741536E-2</v>
      </c>
      <c r="M35">
        <f>IF(OR(GDP.PCAP!L35="",GDP.PCAP!M35=""),"",GDP.PCAP!M35/GDP.PCAP!L35-1)</f>
        <v>9.8963884766980925E-2</v>
      </c>
      <c r="N35">
        <f>IF(OR(GDP.PCAP!M35="",GDP.PCAP!N35=""),"",GDP.PCAP!N35/GDP.PCAP!M35-1)</f>
        <v>5.3930968658881362E-2</v>
      </c>
      <c r="O35">
        <f>IF(OR(GDP.PCAP!N35="",GDP.PCAP!O35=""),"",GDP.PCAP!O35/GDP.PCAP!N35-1)</f>
        <v>7.5001023079167339E-2</v>
      </c>
      <c r="P35">
        <f>IF(OR(GDP.PCAP!O35="",GDP.PCAP!P35=""),"",GDP.PCAP!P35/GDP.PCAP!O35-1)</f>
        <v>8.5876600721224383E-2</v>
      </c>
      <c r="Q35">
        <f>IF(OR(GDP.PCAP!P35="",GDP.PCAP!Q35=""),"",GDP.PCAP!Q35/GDP.PCAP!P35-1)</f>
        <v>0.1128357145311758</v>
      </c>
      <c r="R35">
        <f>IF(OR(GDP.PCAP!Q35="",GDP.PCAP!R35=""),"",GDP.PCAP!R35/GDP.PCAP!Q35-1)</f>
        <v>0.11264692081849015</v>
      </c>
      <c r="S35">
        <f>IF(OR(GDP.PCAP!R35="",GDP.PCAP!S35=""),"",GDP.PCAP!S35/GDP.PCAP!R35-1)</f>
        <v>0.12109243254685143</v>
      </c>
      <c r="T35">
        <f>IF(OR(GDP.PCAP!S35="",GDP.PCAP!T35=""),"",GDP.PCAP!T35/GDP.PCAP!S35-1)</f>
        <v>0.14178105403977503</v>
      </c>
      <c r="U35">
        <f>IF(OR(GDP.PCAP!T35="",GDP.PCAP!U35=""),"",GDP.PCAP!U35/GDP.PCAP!T35-1)</f>
        <v>0.19978770049691374</v>
      </c>
      <c r="V35">
        <f>IF(OR(GDP.PCAP!U35="",GDP.PCAP!V35=""),"",GDP.PCAP!V35/GDP.PCAP!U35-1)</f>
        <v>6.3387208937128348E-2</v>
      </c>
      <c r="W35">
        <f>IF(OR(GDP.PCAP!V35="",GDP.PCAP!W35=""),"",GDP.PCAP!W35/GDP.PCAP!V35-1)</f>
        <v>0.17273582553835798</v>
      </c>
      <c r="X35">
        <f>IF(OR(GDP.PCAP!W35="",GDP.PCAP!X35=""),"",GDP.PCAP!X35/GDP.PCAP!W35-1)</f>
        <v>1.241388251047959E-2</v>
      </c>
      <c r="Y35">
        <f>IF(OR(GDP.PCAP!X35="",GDP.PCAP!Y35=""),"",GDP.PCAP!Y35/GDP.PCAP!X35-1)</f>
        <v>2.2860957006821003E-2</v>
      </c>
      <c r="Z35">
        <f>IF(OR(GDP.PCAP!Y35="",GDP.PCAP!Z35=""),"",GDP.PCAP!Z35/GDP.PCAP!Y35-1)</f>
        <v>0.10074530877490862</v>
      </c>
      <c r="AA35">
        <f>IF(OR(GDP.PCAP!Z35="",GDP.PCAP!AA35=""),"",GDP.PCAP!AA35/GDP.PCAP!Z35-1)</f>
        <v>0.11215983053201728</v>
      </c>
      <c r="AB35">
        <f>IF(OR(GDP.PCAP!AA35="",GDP.PCAP!AB35=""),"",GDP.PCAP!AB35/GDP.PCAP!AA35-1)</f>
        <v>0.10438275564748523</v>
      </c>
      <c r="AC35">
        <f>IF(OR(GDP.PCAP!AB35="",GDP.PCAP!AC35=""),"",GDP.PCAP!AC35/GDP.PCAP!AB35-1)</f>
        <v>1.154371663197451E-2</v>
      </c>
      <c r="AD35">
        <f>IF(OR(GDP.PCAP!AC35="",GDP.PCAP!AD35=""),"",GDP.PCAP!AD35/GDP.PCAP!AC35-1)</f>
        <v>7.5415340053700763E-2</v>
      </c>
      <c r="AE35">
        <f>IF(OR(GDP.PCAP!AD35="",GDP.PCAP!AE35=""),"",GDP.PCAP!AE35/GDP.PCAP!AD35-1)</f>
        <v>3.3544463898580901E-2</v>
      </c>
      <c r="AF35">
        <f>IF(OR(GDP.PCAP!AE35="",GDP.PCAP!AF35=""),"",GDP.PCAP!AF35/GDP.PCAP!AE35-1)</f>
        <v>1.6910226699616837E-2</v>
      </c>
      <c r="AG35">
        <f>IF(OR(GDP.PCAP!AF35="",GDP.PCAP!AG35=""),"",GDP.PCAP!AG35/GDP.PCAP!AF35-1)</f>
        <v>2.4420743029043734E-2</v>
      </c>
      <c r="AH35">
        <f>IF(OR(GDP.PCAP!AG35="",GDP.PCAP!AH35=""),"",GDP.PCAP!AH35/GDP.PCAP!AG35-1)</f>
        <v>0.12785648976020925</v>
      </c>
      <c r="AI35">
        <f>IF(OR(GDP.PCAP!AH35="",GDP.PCAP!AI35=""),"",GDP.PCAP!AI35/GDP.PCAP!AH35-1)</f>
        <v>0.1612027348127667</v>
      </c>
      <c r="AJ35">
        <f>IF(OR(GDP.PCAP!AI35="",GDP.PCAP!AJ35=""),"",GDP.PCAP!AJ35/GDP.PCAP!AI35-1)</f>
        <v>9.4041688153928993E-2</v>
      </c>
      <c r="AK35">
        <f>IF(OR(GDP.PCAP!AJ35="",GDP.PCAP!AK35=""),"",GDP.PCAP!AK35/GDP.PCAP!AJ35-1)</f>
        <v>3.5516559158572436E-2</v>
      </c>
      <c r="AL35">
        <f>IF(OR(GDP.PCAP!AK35="",GDP.PCAP!AL35=""),"",GDP.PCAP!AL35/GDP.PCAP!AK35-1)</f>
        <v>1.3724371823956583E-2</v>
      </c>
      <c r="AM35">
        <f>IF(OR(GDP.PCAP!AL35="",GDP.PCAP!AM35=""),"",GDP.PCAP!AM35/GDP.PCAP!AL35-1)</f>
        <v>-4.1235395368108274E-2</v>
      </c>
      <c r="AN35">
        <f>IF(OR(GDP.PCAP!AM35="",GDP.PCAP!AN35=""),"",GDP.PCAP!AN35/GDP.PCAP!AM35-1)</f>
        <v>-3.6291532385679059E-2</v>
      </c>
      <c r="AO35">
        <f>IF(OR(GDP.PCAP!AN35="",GDP.PCAP!AO35=""),"",GDP.PCAP!AO35/GDP.PCAP!AN35-1)</f>
        <v>-7.9044048842230596E-3</v>
      </c>
      <c r="AP35">
        <f>IF(OR(GDP.PCAP!AO35="",GDP.PCAP!AP35=""),"",GDP.PCAP!AP35/GDP.PCAP!AO35-1)</f>
        <v>3.6168892210100223E-2</v>
      </c>
      <c r="AQ35">
        <f>IF(OR(GDP.PCAP!AP35="",GDP.PCAP!AQ35=""),"",GDP.PCAP!AQ35/GDP.PCAP!AP35-1)</f>
        <v>2.9436569518278777E-2</v>
      </c>
      <c r="AR35">
        <f>IF(OR(GDP.PCAP!AQ35="",GDP.PCAP!AR35=""),"",GDP.PCAP!AR35/GDP.PCAP!AQ35-1)</f>
        <v>2.7706552470150081E-2</v>
      </c>
      <c r="AS35">
        <f>IF(OR(GDP.PCAP!AR35="",GDP.PCAP!AS35=""),"",GDP.PCAP!AS35/GDP.PCAP!AR35-1)</f>
        <v>-4.0527752899959579E-2</v>
      </c>
      <c r="AT35">
        <f>IF(OR(GDP.PCAP!AS35="",GDP.PCAP!AT35=""),"",GDP.PCAP!AT35/GDP.PCAP!AS35-1)</f>
        <v>6.1250297578990587E-2</v>
      </c>
      <c r="AU35">
        <f>IF(OR(GDP.PCAP!AT35="",GDP.PCAP!AU35=""),"",GDP.PCAP!AU35/GDP.PCAP!AT35-1)</f>
        <v>8.8280930505007182E-2</v>
      </c>
      <c r="AV35">
        <f>IF(OR(GDP.PCAP!AU35="",GDP.PCAP!AV35=""),"",GDP.PCAP!AV35/GDP.PCAP!AU35-1)</f>
        <v>-1.7931164908763786E-2</v>
      </c>
      <c r="AW35">
        <f>IF(OR(GDP.PCAP!AV35="",GDP.PCAP!AW35=""),"",GDP.PCAP!AW35/GDP.PCAP!AV35-1)</f>
        <v>2.010036018398309E-2</v>
      </c>
      <c r="AX35">
        <f>IF(OR(GDP.PCAP!AW35="",GDP.PCAP!AX35=""),"",GDP.PCAP!AX35/GDP.PCAP!AW35-1)</f>
        <v>0.1656892150458571</v>
      </c>
      <c r="AY35">
        <f>IF(OR(GDP.PCAP!AX35="",GDP.PCAP!AY35=""),"",GDP.PCAP!AY35/GDP.PCAP!AX35-1)</f>
        <v>0.13515912978517153</v>
      </c>
      <c r="AZ35">
        <f>IF(OR(GDP.PCAP!AY35="",GDP.PCAP!AZ35=""),"",GDP.PCAP!AZ35/GDP.PCAP!AY35-1)</f>
        <v>0.13163643805062342</v>
      </c>
      <c r="BA35">
        <f>IF(OR(GDP.PCAP!AZ35="",GDP.PCAP!BA35=""),"",GDP.PCAP!BA35/GDP.PCAP!AZ35-1)</f>
        <v>0.1159756517523054</v>
      </c>
      <c r="BB35">
        <f>IF(OR(GDP.PCAP!BA35="",GDP.PCAP!BB35=""),"",GDP.PCAP!BB35/GDP.PCAP!BA35-1)</f>
        <v>0.1029504111518138</v>
      </c>
      <c r="BC35">
        <f>IF(OR(GDP.PCAP!BB35="",GDP.PCAP!BC35=""),"",GDP.PCAP!BC35/GDP.PCAP!BB35-1)</f>
        <v>4.606198198155198E-2</v>
      </c>
      <c r="BD35">
        <f>IF(OR(GDP.PCAP!BC35="",GDP.PCAP!BD35=""),"",GDP.PCAP!BD35/GDP.PCAP!BC35-1)</f>
        <v>-0.12496436691091939</v>
      </c>
      <c r="BE35">
        <f>IF(OR(GDP.PCAP!BD35="",GDP.PCAP!BE35=""),"",GDP.PCAP!BE35/GDP.PCAP!BD35-1)</f>
        <v>0.16368546066539924</v>
      </c>
      <c r="BF35">
        <f>IF(OR(GDP.PCAP!BE35="",GDP.PCAP!BF35=""),"",GDP.PCAP!BF35/GDP.PCAP!BE35-1)</f>
        <v>9.7681375792116221E-2</v>
      </c>
      <c r="BG35">
        <f>IF(OR(GDP.PCAP!BF35="",GDP.PCAP!BG35=""),"",GDP.PCAP!BG35/GDP.PCAP!BF35-1)</f>
        <v>7.9582664468633713E-3</v>
      </c>
      <c r="BH35">
        <f>IF(OR(GDP.PCAP!BG35="",GDP.PCAP!BH35=""),"",GDP.PCAP!BH35/GDP.PCAP!BG35-1)</f>
        <v>-1.5805512060707017E-3</v>
      </c>
      <c r="BI35">
        <f>IF(OR(GDP.PCAP!BH35="",GDP.PCAP!BI35=""),"",GDP.PCAP!BI35/GDP.PCAP!BH35-1)</f>
        <v>-3.7648298140561143E-2</v>
      </c>
      <c r="BJ35">
        <f>IF(OR(GDP.PCAP!BI35="",GDP.PCAP!BJ35=""),"",GDP.PCAP!BJ35/GDP.PCAP!BI35-1)</f>
        <v>-0.14125043706174567</v>
      </c>
      <c r="BK35">
        <f>IF(OR(GDP.PCAP!BJ35="",GDP.PCAP!BK35=""),"",GDP.PCAP!BK35/GDP.PCAP!BJ35-1)</f>
        <v>-2.6728702040808905E-2</v>
      </c>
      <c r="BM35">
        <f t="shared" si="0"/>
        <v>0.19978770049691374</v>
      </c>
      <c r="BN35">
        <f t="shared" si="1"/>
        <v>1974</v>
      </c>
      <c r="BO35">
        <f t="shared" si="2"/>
        <v>-0.14125043706174567</v>
      </c>
      <c r="BP35">
        <f t="shared" si="3"/>
        <v>2015</v>
      </c>
    </row>
    <row r="36" spans="1:68">
      <c r="A36" t="s">
        <v>462</v>
      </c>
      <c r="B36">
        <f t="shared" si="4"/>
        <v>35</v>
      </c>
      <c r="C36" t="s">
        <v>536</v>
      </c>
      <c r="D36" t="s">
        <v>461</v>
      </c>
      <c r="E36" t="s">
        <v>545</v>
      </c>
      <c r="F36" t="s">
        <v>546</v>
      </c>
      <c r="H36" t="str">
        <f>IF(OR(GDP.PCAP!G36="",GDP.PCAP!H36=""),"",GDP.PCAP!H36/GDP.PCAP!G36-1)</f>
        <v/>
      </c>
      <c r="I36" t="str">
        <f>IF(OR(GDP.PCAP!H36="",GDP.PCAP!I36=""),"",GDP.PCAP!I36/GDP.PCAP!H36-1)</f>
        <v/>
      </c>
      <c r="J36" t="str">
        <f>IF(OR(GDP.PCAP!I36="",GDP.PCAP!J36=""),"",GDP.PCAP!J36/GDP.PCAP!I36-1)</f>
        <v/>
      </c>
      <c r="K36" t="str">
        <f>IF(OR(GDP.PCAP!J36="",GDP.PCAP!K36=""),"",GDP.PCAP!K36/GDP.PCAP!J36-1)</f>
        <v/>
      </c>
      <c r="L36" t="str">
        <f>IF(OR(GDP.PCAP!K36="",GDP.PCAP!L36=""),"",GDP.PCAP!L36/GDP.PCAP!K36-1)</f>
        <v/>
      </c>
      <c r="M36" t="str">
        <f>IF(OR(GDP.PCAP!L36="",GDP.PCAP!M36=""),"",GDP.PCAP!M36/GDP.PCAP!L36-1)</f>
        <v/>
      </c>
      <c r="N36" t="str">
        <f>IF(OR(GDP.PCAP!M36="",GDP.PCAP!N36=""),"",GDP.PCAP!N36/GDP.PCAP!M36-1)</f>
        <v/>
      </c>
      <c r="O36" t="str">
        <f>IF(OR(GDP.PCAP!N36="",GDP.PCAP!O36=""),"",GDP.PCAP!O36/GDP.PCAP!N36-1)</f>
        <v/>
      </c>
      <c r="P36" t="str">
        <f>IF(OR(GDP.PCAP!O36="",GDP.PCAP!P36=""),"",GDP.PCAP!P36/GDP.PCAP!O36-1)</f>
        <v/>
      </c>
      <c r="Q36" t="str">
        <f>IF(OR(GDP.PCAP!P36="",GDP.PCAP!Q36=""),"",GDP.PCAP!Q36/GDP.PCAP!P36-1)</f>
        <v/>
      </c>
      <c r="R36" t="str">
        <f>IF(OR(GDP.PCAP!Q36="",GDP.PCAP!R36=""),"",GDP.PCAP!R36/GDP.PCAP!Q36-1)</f>
        <v/>
      </c>
      <c r="S36" t="str">
        <f>IF(OR(GDP.PCAP!R36="",GDP.PCAP!S36=""),"",GDP.PCAP!S36/GDP.PCAP!R36-1)</f>
        <v/>
      </c>
      <c r="T36" t="str">
        <f>IF(OR(GDP.PCAP!S36="",GDP.PCAP!T36=""),"",GDP.PCAP!T36/GDP.PCAP!S36-1)</f>
        <v/>
      </c>
      <c r="U36" t="str">
        <f>IF(OR(GDP.PCAP!T36="",GDP.PCAP!U36=""),"",GDP.PCAP!U36/GDP.PCAP!T36-1)</f>
        <v/>
      </c>
      <c r="V36" t="str">
        <f>IF(OR(GDP.PCAP!U36="",GDP.PCAP!V36=""),"",GDP.PCAP!V36/GDP.PCAP!U36-1)</f>
        <v/>
      </c>
      <c r="W36" t="str">
        <f>IF(OR(GDP.PCAP!V36="",GDP.PCAP!W36=""),"",GDP.PCAP!W36/GDP.PCAP!V36-1)</f>
        <v/>
      </c>
      <c r="X36" t="str">
        <f>IF(OR(GDP.PCAP!W36="",GDP.PCAP!X36=""),"",GDP.PCAP!X36/GDP.PCAP!W36-1)</f>
        <v/>
      </c>
      <c r="Y36" t="str">
        <f>IF(OR(GDP.PCAP!X36="",GDP.PCAP!Y36=""),"",GDP.PCAP!Y36/GDP.PCAP!X36-1)</f>
        <v/>
      </c>
      <c r="Z36" t="str">
        <f>IF(OR(GDP.PCAP!Y36="",GDP.PCAP!Z36=""),"",GDP.PCAP!Z36/GDP.PCAP!Y36-1)</f>
        <v/>
      </c>
      <c r="AA36" t="str">
        <f>IF(OR(GDP.PCAP!Z36="",GDP.PCAP!AA36=""),"",GDP.PCAP!AA36/GDP.PCAP!Z36-1)</f>
        <v/>
      </c>
      <c r="AB36" t="str">
        <f>IF(OR(GDP.PCAP!AA36="",GDP.PCAP!AB36=""),"",GDP.PCAP!AB36/GDP.PCAP!AA36-1)</f>
        <v/>
      </c>
      <c r="AC36" t="str">
        <f>IF(OR(GDP.PCAP!AB36="",GDP.PCAP!AC36=""),"",GDP.PCAP!AC36/GDP.PCAP!AB36-1)</f>
        <v/>
      </c>
      <c r="AD36" t="str">
        <f>IF(OR(GDP.PCAP!AC36="",GDP.PCAP!AD36=""),"",GDP.PCAP!AD36/GDP.PCAP!AC36-1)</f>
        <v/>
      </c>
      <c r="AE36" t="str">
        <f>IF(OR(GDP.PCAP!AD36="",GDP.PCAP!AE36=""),"",GDP.PCAP!AE36/GDP.PCAP!AD36-1)</f>
        <v/>
      </c>
      <c r="AF36" t="str">
        <f>IF(OR(GDP.PCAP!AE36="",GDP.PCAP!AF36=""),"",GDP.PCAP!AF36/GDP.PCAP!AE36-1)</f>
        <v/>
      </c>
      <c r="AG36" t="str">
        <f>IF(OR(GDP.PCAP!AF36="",GDP.PCAP!AG36=""),"",GDP.PCAP!AG36/GDP.PCAP!AF36-1)</f>
        <v/>
      </c>
      <c r="AH36" t="str">
        <f>IF(OR(GDP.PCAP!AG36="",GDP.PCAP!AH36=""),"",GDP.PCAP!AH36/GDP.PCAP!AG36-1)</f>
        <v/>
      </c>
      <c r="AI36" t="str">
        <f>IF(OR(GDP.PCAP!AH36="",GDP.PCAP!AI36=""),"",GDP.PCAP!AI36/GDP.PCAP!AH36-1)</f>
        <v/>
      </c>
      <c r="AJ36" t="str">
        <f>IF(OR(GDP.PCAP!AI36="",GDP.PCAP!AJ36=""),"",GDP.PCAP!AJ36/GDP.PCAP!AI36-1)</f>
        <v/>
      </c>
      <c r="AK36" t="str">
        <f>IF(OR(GDP.PCAP!AJ36="",GDP.PCAP!AK36=""),"",GDP.PCAP!AK36/GDP.PCAP!AJ36-1)</f>
        <v/>
      </c>
      <c r="AL36">
        <f>IF(OR(GDP.PCAP!AK36="",GDP.PCAP!AL36=""),"",GDP.PCAP!AL36/GDP.PCAP!AK36-1)</f>
        <v>-4.8729464075729756E-2</v>
      </c>
      <c r="AM36">
        <f>IF(OR(GDP.PCAP!AL36="",GDP.PCAP!AM36=""),"",GDP.PCAP!AM36/GDP.PCAP!AL36-1)</f>
        <v>7.3626050765240425E-2</v>
      </c>
      <c r="AN36">
        <f>IF(OR(GDP.PCAP!AM36="",GDP.PCAP!AN36=""),"",GDP.PCAP!AN36/GDP.PCAP!AM36-1)</f>
        <v>5.3510782847519867E-2</v>
      </c>
      <c r="AO36">
        <f>IF(OR(GDP.PCAP!AN36="",GDP.PCAP!AO36=""),"",GDP.PCAP!AO36/GDP.PCAP!AN36-1)</f>
        <v>0.13494047678268184</v>
      </c>
      <c r="AP36">
        <f>IF(OR(GDP.PCAP!AO36="",GDP.PCAP!AP36=""),"",GDP.PCAP!AP36/GDP.PCAP!AO36-1)</f>
        <v>0.24391763327690397</v>
      </c>
      <c r="AQ36">
        <f>IF(OR(GDP.PCAP!AP36="",GDP.PCAP!AQ36=""),"",GDP.PCAP!AQ36/GDP.PCAP!AP36-1)</f>
        <v>7.2086004926937619E-2</v>
      </c>
      <c r="AR36">
        <f>IF(OR(GDP.PCAP!AQ36="",GDP.PCAP!AR36=""),"",GDP.PCAP!AR36/GDP.PCAP!AQ36-1)</f>
        <v>-8.1088265223614453E-3</v>
      </c>
      <c r="AS36">
        <f>IF(OR(GDP.PCAP!AR36="",GDP.PCAP!AS36=""),"",GDP.PCAP!AS36/GDP.PCAP!AR36-1)</f>
        <v>9.6810376730501524E-2</v>
      </c>
      <c r="AT36">
        <f>IF(OR(GDP.PCAP!AS36="",GDP.PCAP!AT36=""),"",GDP.PCAP!AT36/GDP.PCAP!AS36-1)</f>
        <v>-2.9314004655597525E-2</v>
      </c>
      <c r="AU36">
        <f>IF(OR(GDP.PCAP!AT36="",GDP.PCAP!AU36=""),"",GDP.PCAP!AU36/GDP.PCAP!AT36-1)</f>
        <v>-8.3347592156443051E-3</v>
      </c>
      <c r="AV36">
        <f>IF(OR(GDP.PCAP!AU36="",GDP.PCAP!AV36=""),"",GDP.PCAP!AV36/GDP.PCAP!AU36-1)</f>
        <v>0.10113353609321685</v>
      </c>
      <c r="AW36">
        <f>IF(OR(GDP.PCAP!AV36="",GDP.PCAP!AW36=""),"",GDP.PCAP!AW36/GDP.PCAP!AV36-1)</f>
        <v>0.13338051119651584</v>
      </c>
      <c r="AX36">
        <f>IF(OR(GDP.PCAP!AW36="",GDP.PCAP!AX36=""),"",GDP.PCAP!AX36/GDP.PCAP!AW36-1)</f>
        <v>0.2070375999515115</v>
      </c>
      <c r="AY36">
        <f>IF(OR(GDP.PCAP!AX36="",GDP.PCAP!AY36=""),"",GDP.PCAP!AY36/GDP.PCAP!AX36-1)</f>
        <v>0.20539324506815038</v>
      </c>
      <c r="AZ36">
        <f>IF(OR(GDP.PCAP!AY36="",GDP.PCAP!AZ36=""),"",GDP.PCAP!AZ36/GDP.PCAP!AY36-1)</f>
        <v>0.16490913614432423</v>
      </c>
      <c r="BA36">
        <f>IF(OR(GDP.PCAP!AZ36="",GDP.PCAP!BA36=""),"",GDP.PCAP!BA36/GDP.PCAP!AZ36-1)</f>
        <v>0.13409300597579188</v>
      </c>
      <c r="BB36">
        <f>IF(OR(GDP.PCAP!BA36="",GDP.PCAP!BB36=""),"",GDP.PCAP!BB36/GDP.PCAP!BA36-1)</f>
        <v>0.2632451668006992</v>
      </c>
      <c r="BC36">
        <f>IF(OR(GDP.PCAP!BB36="",GDP.PCAP!BC36=""),"",GDP.PCAP!BC36/GDP.PCAP!BB36-1)</f>
        <v>0.21231005606351561</v>
      </c>
      <c r="BD36">
        <f>IF(OR(GDP.PCAP!BC36="",GDP.PCAP!BD36=""),"",GDP.PCAP!BD36/GDP.PCAP!BC36-1)</f>
        <v>-0.15813740772569185</v>
      </c>
      <c r="BE36">
        <f>IF(OR(GDP.PCAP!BD36="",GDP.PCAP!BE36=""),"",GDP.PCAP!BE36/GDP.PCAP!BD36-1)</f>
        <v>2.9436716067311908E-2</v>
      </c>
      <c r="BF36">
        <f>IF(OR(GDP.PCAP!BE36="",GDP.PCAP!BF36=""),"",GDP.PCAP!BF36/GDP.PCAP!BE36-1)</f>
        <v>0.10558275678255757</v>
      </c>
      <c r="BG36">
        <f>IF(OR(GDP.PCAP!BF36="",GDP.PCAP!BG36=""),"",GDP.PCAP!BG36/GDP.PCAP!BF36-1)</f>
        <v>-6.3848700698379224E-2</v>
      </c>
      <c r="BH36">
        <f>IF(OR(GDP.PCAP!BG36="",GDP.PCAP!BH36=""),"",GDP.PCAP!BH36/GDP.PCAP!BG36-1)</f>
        <v>5.4494250320376691E-2</v>
      </c>
      <c r="BI36">
        <f>IF(OR(GDP.PCAP!BH36="",GDP.PCAP!BI36=""),"",GDP.PCAP!BI36/GDP.PCAP!BH36-1)</f>
        <v>3.0741227371785973E-2</v>
      </c>
      <c r="BJ36">
        <f>IF(OR(GDP.PCAP!BI36="",GDP.PCAP!BJ36=""),"",GDP.PCAP!BJ36/GDP.PCAP!BI36-1)</f>
        <v>-0.12139367146067959</v>
      </c>
      <c r="BK36">
        <f>IF(OR(GDP.PCAP!BJ36="",GDP.PCAP!BK36=""),"",GDP.PCAP!BK36/GDP.PCAP!BJ36-1)</f>
        <v>1.9846407481992623E-2</v>
      </c>
      <c r="BM36">
        <f t="shared" si="0"/>
        <v>0.2632451668006992</v>
      </c>
      <c r="BN36">
        <f t="shared" si="1"/>
        <v>2007</v>
      </c>
      <c r="BO36">
        <f t="shared" si="2"/>
        <v>-0.15813740772569185</v>
      </c>
      <c r="BP36">
        <f t="shared" si="3"/>
        <v>2009</v>
      </c>
    </row>
    <row r="37" spans="1:68">
      <c r="A37" t="s">
        <v>460</v>
      </c>
      <c r="B37">
        <f t="shared" si="4"/>
        <v>36</v>
      </c>
      <c r="C37" t="s">
        <v>539</v>
      </c>
      <c r="D37" t="s">
        <v>459</v>
      </c>
      <c r="E37" t="s">
        <v>545</v>
      </c>
      <c r="F37" t="s">
        <v>546</v>
      </c>
      <c r="H37">
        <f>IF(OR(GDP.PCAP!G37="",GDP.PCAP!H37=""),"",GDP.PCAP!H37/GDP.PCAP!G37-1)</f>
        <v>0.10292047450128661</v>
      </c>
      <c r="I37">
        <f>IF(OR(GDP.PCAP!H37="",GDP.PCAP!I37=""),"",GDP.PCAP!I37/GDP.PCAP!H37-1)</f>
        <v>8.1202254025274367E-2</v>
      </c>
      <c r="J37">
        <f>IF(OR(GDP.PCAP!I37="",GDP.PCAP!J37=""),"",GDP.PCAP!J37/GDP.PCAP!I37-1)</f>
        <v>7.6377889345374594E-2</v>
      </c>
      <c r="K37">
        <f>IF(OR(GDP.PCAP!J37="",GDP.PCAP!K37=""),"",GDP.PCAP!K37/GDP.PCAP!J37-1)</f>
        <v>9.0276301598442021E-2</v>
      </c>
      <c r="L37">
        <f>IF(OR(GDP.PCAP!K37="",GDP.PCAP!L37=""),"",GDP.PCAP!L37/GDP.PCAP!K37-1)</f>
        <v>4.7648295636607996E-2</v>
      </c>
      <c r="M37">
        <f>IF(OR(GDP.PCAP!L37="",GDP.PCAP!M37=""),"",GDP.PCAP!M37/GDP.PCAP!L37-1)</f>
        <v>6.2682515976682396E-2</v>
      </c>
      <c r="N37">
        <f>IF(OR(GDP.PCAP!M37="",GDP.PCAP!N37=""),"",GDP.PCAP!N37/GDP.PCAP!M37-1)</f>
        <v>6.3197801567654199E-2</v>
      </c>
      <c r="O37">
        <f>IF(OR(GDP.PCAP!N37="",GDP.PCAP!O37=""),"",GDP.PCAP!O37/GDP.PCAP!N37-1)</f>
        <v>5.4434834848012148E-2</v>
      </c>
      <c r="P37">
        <f>IF(OR(GDP.PCAP!O37="",GDP.PCAP!P37=""),"",GDP.PCAP!P37/GDP.PCAP!O37-1)</f>
        <v>7.1397339708311414E-2</v>
      </c>
      <c r="Q37" t="str">
        <f>IF(OR(GDP.PCAP!P37="",GDP.PCAP!Q37=""),"",GDP.PCAP!Q37/GDP.PCAP!P37-1)</f>
        <v/>
      </c>
      <c r="R37" t="str">
        <f>IF(OR(GDP.PCAP!Q37="",GDP.PCAP!R37=""),"",GDP.PCAP!R37/GDP.PCAP!Q37-1)</f>
        <v/>
      </c>
      <c r="S37" t="str">
        <f>IF(OR(GDP.PCAP!R37="",GDP.PCAP!S37=""),"",GDP.PCAP!S37/GDP.PCAP!R37-1)</f>
        <v/>
      </c>
      <c r="T37" t="str">
        <f>IF(OR(GDP.PCAP!S37="",GDP.PCAP!T37=""),"",GDP.PCAP!T37/GDP.PCAP!S37-1)</f>
        <v/>
      </c>
      <c r="U37" t="str">
        <f>IF(OR(GDP.PCAP!T37="",GDP.PCAP!U37=""),"",GDP.PCAP!U37/GDP.PCAP!T37-1)</f>
        <v/>
      </c>
      <c r="V37" t="str">
        <f>IF(OR(GDP.PCAP!U37="",GDP.PCAP!V37=""),"",GDP.PCAP!V37/GDP.PCAP!U37-1)</f>
        <v/>
      </c>
      <c r="W37" t="str">
        <f>IF(OR(GDP.PCAP!V37="",GDP.PCAP!W37=""),"",GDP.PCAP!W37/GDP.PCAP!V37-1)</f>
        <v/>
      </c>
      <c r="X37" t="str">
        <f>IF(OR(GDP.PCAP!W37="",GDP.PCAP!X37=""),"",GDP.PCAP!X37/GDP.PCAP!W37-1)</f>
        <v/>
      </c>
      <c r="Y37" t="str">
        <f>IF(OR(GDP.PCAP!X37="",GDP.PCAP!Y37=""),"",GDP.PCAP!Y37/GDP.PCAP!X37-1)</f>
        <v/>
      </c>
      <c r="Z37" t="str">
        <f>IF(OR(GDP.PCAP!Y37="",GDP.PCAP!Z37=""),"",GDP.PCAP!Z37/GDP.PCAP!Y37-1)</f>
        <v/>
      </c>
      <c r="AA37" t="str">
        <f>IF(OR(GDP.PCAP!Z37="",GDP.PCAP!AA37=""),"",GDP.PCAP!AA37/GDP.PCAP!Z37-1)</f>
        <v/>
      </c>
      <c r="AB37">
        <f>IF(OR(GDP.PCAP!AA37="",GDP.PCAP!AB37=""),"",GDP.PCAP!AB37/GDP.PCAP!AA37-1)</f>
        <v>-8.9144958895287507E-2</v>
      </c>
      <c r="AC37">
        <f>IF(OR(GDP.PCAP!AB37="",GDP.PCAP!AC37=""),"",GDP.PCAP!AC37/GDP.PCAP!AB37-1)</f>
        <v>1.8961514778720989E-2</v>
      </c>
      <c r="AD37">
        <f>IF(OR(GDP.PCAP!AC37="",GDP.PCAP!AD37=""),"",GDP.PCAP!AD37/GDP.PCAP!AC37-1)</f>
        <v>-7.8187315009484726E-3</v>
      </c>
      <c r="AE37">
        <f>IF(OR(GDP.PCAP!AD37="",GDP.PCAP!AE37=""),"",GDP.PCAP!AE37/GDP.PCAP!AD37-1)</f>
        <v>-4.8601556394018641E-2</v>
      </c>
      <c r="AF37">
        <f>IF(OR(GDP.PCAP!AE37="",GDP.PCAP!AF37=""),"",GDP.PCAP!AF37/GDP.PCAP!AE37-1)</f>
        <v>9.4665779119018634E-3</v>
      </c>
      <c r="AG37">
        <f>IF(OR(GDP.PCAP!AF37="",GDP.PCAP!AG37=""),"",GDP.PCAP!AG37/GDP.PCAP!AF37-1)</f>
        <v>0.42605634205242415</v>
      </c>
      <c r="AH37">
        <f>IF(OR(GDP.PCAP!AG37="",GDP.PCAP!AH37=""),"",GDP.PCAP!AH37/GDP.PCAP!AG37-1)</f>
        <v>0.24450911744770609</v>
      </c>
      <c r="AI37">
        <f>IF(OR(GDP.PCAP!AH37="",GDP.PCAP!AI37=""),"",GDP.PCAP!AI37/GDP.PCAP!AH37-1)</f>
        <v>7.3912012030887819E-2</v>
      </c>
      <c r="AJ37">
        <f>IF(OR(GDP.PCAP!AI37="",GDP.PCAP!AJ37=""),"",GDP.PCAP!AJ37/GDP.PCAP!AI37-1)</f>
        <v>-4.2268621152736774E-2</v>
      </c>
      <c r="AK37">
        <f>IF(OR(GDP.PCAP!AJ37="",GDP.PCAP!AK37=""),"",GDP.PCAP!AK37/GDP.PCAP!AJ37-1)</f>
        <v>0.26401294048573631</v>
      </c>
      <c r="AL37">
        <f>IF(OR(GDP.PCAP!AK37="",GDP.PCAP!AL37=""),"",GDP.PCAP!AL37/GDP.PCAP!AK37-1)</f>
        <v>-7.5920159811138088E-4</v>
      </c>
      <c r="AM37">
        <f>IF(OR(GDP.PCAP!AL37="",GDP.PCAP!AM37=""),"",GDP.PCAP!AM37/GDP.PCAP!AL37-1)</f>
        <v>2.9566529230238503E-2</v>
      </c>
      <c r="AN37">
        <f>IF(OR(GDP.PCAP!AM37="",GDP.PCAP!AN37=""),"",GDP.PCAP!AN37/GDP.PCAP!AM37-1)</f>
        <v>-3.6267152805930292E-2</v>
      </c>
      <c r="AO37">
        <f>IF(OR(GDP.PCAP!AN37="",GDP.PCAP!AO37=""),"",GDP.PCAP!AO37/GDP.PCAP!AN37-1)</f>
        <v>9.8240099273579462E-2</v>
      </c>
      <c r="AP37">
        <f>IF(OR(GDP.PCAP!AO37="",GDP.PCAP!AP37=""),"",GDP.PCAP!AP37/GDP.PCAP!AO37-1)</f>
        <v>0.16295580049446134</v>
      </c>
      <c r="AQ37">
        <f>IF(OR(GDP.PCAP!AP37="",GDP.PCAP!AQ37=""),"",GDP.PCAP!AQ37/GDP.PCAP!AP37-1)</f>
        <v>-3.9771214991703552E-2</v>
      </c>
      <c r="AR37">
        <f>IF(OR(GDP.PCAP!AQ37="",GDP.PCAP!AR37=""),"",GDP.PCAP!AR37/GDP.PCAP!AQ37-1)</f>
        <v>-0.1325920311317943</v>
      </c>
      <c r="AS37">
        <f>IF(OR(GDP.PCAP!AR37="",GDP.PCAP!AS37=""),"",GDP.PCAP!AS37/GDP.PCAP!AR37-1)</f>
        <v>2.6162616300761998E-2</v>
      </c>
      <c r="AT37">
        <f>IF(OR(GDP.PCAP!AS37="",GDP.PCAP!AT37=""),"",GDP.PCAP!AT37/GDP.PCAP!AS37-1)</f>
        <v>-2.194273916533318E-2</v>
      </c>
      <c r="AU37">
        <f>IF(OR(GDP.PCAP!AT37="",GDP.PCAP!AU37=""),"",GDP.PCAP!AU37/GDP.PCAP!AT37-1)</f>
        <v>-6.8119364195777243E-2</v>
      </c>
      <c r="AV37">
        <f>IF(OR(GDP.PCAP!AU37="",GDP.PCAP!AV37=""),"",GDP.PCAP!AV37/GDP.PCAP!AU37-1)</f>
        <v>1.9184029798238411E-2</v>
      </c>
      <c r="AW37">
        <f>IF(OR(GDP.PCAP!AV37="",GDP.PCAP!AW37=""),"",GDP.PCAP!AW37/GDP.PCAP!AV37-1)</f>
        <v>7.2604459393903475E-2</v>
      </c>
      <c r="AX37">
        <f>IF(OR(GDP.PCAP!AW37="",GDP.PCAP!AX37=""),"",GDP.PCAP!AX37/GDP.PCAP!AW37-1)</f>
        <v>0.16024113059624301</v>
      </c>
      <c r="AY37">
        <f>IF(OR(GDP.PCAP!AX37="",GDP.PCAP!AY37=""),"",GDP.PCAP!AY37/GDP.PCAP!AX37-1)</f>
        <v>0.11041177974820893</v>
      </c>
      <c r="AZ37">
        <f>IF(OR(GDP.PCAP!AY37="",GDP.PCAP!AZ37=""),"",GDP.PCAP!AZ37/GDP.PCAP!AY37-1)</f>
        <v>2.8946428794806467E-2</v>
      </c>
      <c r="BA37">
        <f>IF(OR(GDP.PCAP!AZ37="",GDP.PCAP!BA37=""),"",GDP.PCAP!BA37/GDP.PCAP!AZ37-1)</f>
        <v>4.6560136438911437E-2</v>
      </c>
      <c r="BB37">
        <f>IF(OR(GDP.PCAP!BA37="",GDP.PCAP!BB37=""),"",GDP.PCAP!BB37/GDP.PCAP!BA37-1)</f>
        <v>0.10243504298458928</v>
      </c>
      <c r="BC37">
        <f>IF(OR(GDP.PCAP!BB37="",GDP.PCAP!BC37=""),"",GDP.PCAP!BC37/GDP.PCAP!BB37-1)</f>
        <v>0.14070871799564011</v>
      </c>
      <c r="BD37">
        <f>IF(OR(GDP.PCAP!BC37="",GDP.PCAP!BD37=""),"",GDP.PCAP!BD37/GDP.PCAP!BC37-1)</f>
        <v>-3.393748004936481E-2</v>
      </c>
      <c r="BE37">
        <f>IF(OR(GDP.PCAP!BD37="",GDP.PCAP!BE37=""),"",GDP.PCAP!BE37/GDP.PCAP!BD37-1)</f>
        <v>6.6091304822682329E-2</v>
      </c>
      <c r="BF37">
        <f>IF(OR(GDP.PCAP!BE37="",GDP.PCAP!BF37=""),"",GDP.PCAP!BF37/GDP.PCAP!BE37-1)</f>
        <v>0.18473791736658818</v>
      </c>
      <c r="BG37">
        <f>IF(OR(GDP.PCAP!BF37="",GDP.PCAP!BG37=""),"",GDP.PCAP!BG37/GDP.PCAP!BF37-1)</f>
        <v>-5.49334337432269E-2</v>
      </c>
      <c r="BH37">
        <f>IF(OR(GDP.PCAP!BG37="",GDP.PCAP!BH37=""),"",GDP.PCAP!BH37/GDP.PCAP!BG37-1)</f>
        <v>1.7970428908288039E-2</v>
      </c>
      <c r="BI37">
        <f>IF(OR(GDP.PCAP!BH37="",GDP.PCAP!BI37=""),"",GDP.PCAP!BI37/GDP.PCAP!BH37-1)</f>
        <v>1.3651264853201228E-2</v>
      </c>
      <c r="BJ37">
        <f>IF(OR(GDP.PCAP!BI37="",GDP.PCAP!BJ37=""),"",GDP.PCAP!BJ37/GDP.PCAP!BI37-1)</f>
        <v>-5.622293852317517E-2</v>
      </c>
      <c r="BK37">
        <f>IF(OR(GDP.PCAP!BJ37="",GDP.PCAP!BK37=""),"",GDP.PCAP!BK37/GDP.PCAP!BJ37-1)</f>
        <v>-2.6882255134623723E-2</v>
      </c>
      <c r="BM37">
        <f t="shared" si="0"/>
        <v>0.42605634205242415</v>
      </c>
      <c r="BN37">
        <f t="shared" si="1"/>
        <v>1986</v>
      </c>
      <c r="BO37">
        <f t="shared" si="2"/>
        <v>-0.1325920311317943</v>
      </c>
      <c r="BP37">
        <f t="shared" si="3"/>
        <v>1997</v>
      </c>
    </row>
    <row r="38" spans="1:68">
      <c r="A38" t="s">
        <v>458</v>
      </c>
      <c r="B38">
        <f t="shared" si="4"/>
        <v>37</v>
      </c>
      <c r="C38" t="s">
        <v>539</v>
      </c>
      <c r="D38" t="s">
        <v>457</v>
      </c>
      <c r="E38" t="s">
        <v>545</v>
      </c>
      <c r="F38" t="s">
        <v>546</v>
      </c>
      <c r="H38" t="str">
        <f>IF(OR(GDP.PCAP!G38="",GDP.PCAP!H38=""),"",GDP.PCAP!H38/GDP.PCAP!G38-1)</f>
        <v/>
      </c>
      <c r="I38" t="str">
        <f>IF(OR(GDP.PCAP!H38="",GDP.PCAP!I38=""),"",GDP.PCAP!I38/GDP.PCAP!H38-1)</f>
        <v/>
      </c>
      <c r="J38" t="str">
        <f>IF(OR(GDP.PCAP!I38="",GDP.PCAP!J38=""),"",GDP.PCAP!J38/GDP.PCAP!I38-1)</f>
        <v/>
      </c>
      <c r="K38" t="str">
        <f>IF(OR(GDP.PCAP!J38="",GDP.PCAP!K38=""),"",GDP.PCAP!K38/GDP.PCAP!J38-1)</f>
        <v/>
      </c>
      <c r="L38" t="str">
        <f>IF(OR(GDP.PCAP!K38="",GDP.PCAP!L38=""),"",GDP.PCAP!L38/GDP.PCAP!K38-1)</f>
        <v/>
      </c>
      <c r="M38" t="str">
        <f>IF(OR(GDP.PCAP!L38="",GDP.PCAP!M38=""),"",GDP.PCAP!M38/GDP.PCAP!L38-1)</f>
        <v/>
      </c>
      <c r="N38" t="str">
        <f>IF(OR(GDP.PCAP!M38="",GDP.PCAP!N38=""),"",GDP.PCAP!N38/GDP.PCAP!M38-1)</f>
        <v/>
      </c>
      <c r="O38" t="str">
        <f>IF(OR(GDP.PCAP!N38="",GDP.PCAP!O38=""),"",GDP.PCAP!O38/GDP.PCAP!N38-1)</f>
        <v/>
      </c>
      <c r="P38" t="str">
        <f>IF(OR(GDP.PCAP!O38="",GDP.PCAP!P38=""),"",GDP.PCAP!P38/GDP.PCAP!O38-1)</f>
        <v/>
      </c>
      <c r="Q38" t="str">
        <f>IF(OR(GDP.PCAP!P38="",GDP.PCAP!Q38=""),"",GDP.PCAP!Q38/GDP.PCAP!P38-1)</f>
        <v/>
      </c>
      <c r="R38" t="str">
        <f>IF(OR(GDP.PCAP!Q38="",GDP.PCAP!R38=""),"",GDP.PCAP!R38/GDP.PCAP!Q38-1)</f>
        <v/>
      </c>
      <c r="S38" t="str">
        <f>IF(OR(GDP.PCAP!R38="",GDP.PCAP!S38=""),"",GDP.PCAP!S38/GDP.PCAP!R38-1)</f>
        <v/>
      </c>
      <c r="T38" t="str">
        <f>IF(OR(GDP.PCAP!S38="",GDP.PCAP!T38=""),"",GDP.PCAP!T38/GDP.PCAP!S38-1)</f>
        <v/>
      </c>
      <c r="U38" t="str">
        <f>IF(OR(GDP.PCAP!T38="",GDP.PCAP!U38=""),"",GDP.PCAP!U38/GDP.PCAP!T38-1)</f>
        <v/>
      </c>
      <c r="V38" t="str">
        <f>IF(OR(GDP.PCAP!U38="",GDP.PCAP!V38=""),"",GDP.PCAP!V38/GDP.PCAP!U38-1)</f>
        <v/>
      </c>
      <c r="W38" t="str">
        <f>IF(OR(GDP.PCAP!V38="",GDP.PCAP!W38=""),"",GDP.PCAP!W38/GDP.PCAP!V38-1)</f>
        <v/>
      </c>
      <c r="X38" t="str">
        <f>IF(OR(GDP.PCAP!W38="",GDP.PCAP!X38=""),"",GDP.PCAP!X38/GDP.PCAP!W38-1)</f>
        <v/>
      </c>
      <c r="Y38" t="str">
        <f>IF(OR(GDP.PCAP!X38="",GDP.PCAP!Y38=""),"",GDP.PCAP!Y38/GDP.PCAP!X38-1)</f>
        <v/>
      </c>
      <c r="Z38" t="str">
        <f>IF(OR(GDP.PCAP!Y38="",GDP.PCAP!Z38=""),"",GDP.PCAP!Z38/GDP.PCAP!Y38-1)</f>
        <v/>
      </c>
      <c r="AA38" t="str">
        <f>IF(OR(GDP.PCAP!Z38="",GDP.PCAP!AA38=""),"",GDP.PCAP!AA38/GDP.PCAP!Z38-1)</f>
        <v/>
      </c>
      <c r="AB38" t="str">
        <f>IF(OR(GDP.PCAP!AA38="",GDP.PCAP!AB38=""),"",GDP.PCAP!AB38/GDP.PCAP!AA38-1)</f>
        <v/>
      </c>
      <c r="AC38" t="str">
        <f>IF(OR(GDP.PCAP!AB38="",GDP.PCAP!AC38=""),"",GDP.PCAP!AC38/GDP.PCAP!AB38-1)</f>
        <v/>
      </c>
      <c r="AD38" t="str">
        <f>IF(OR(GDP.PCAP!AC38="",GDP.PCAP!AD38=""),"",GDP.PCAP!AD38/GDP.PCAP!AC38-1)</f>
        <v/>
      </c>
      <c r="AE38" t="str">
        <f>IF(OR(GDP.PCAP!AD38="",GDP.PCAP!AE38=""),"",GDP.PCAP!AE38/GDP.PCAP!AD38-1)</f>
        <v/>
      </c>
      <c r="AF38" t="str">
        <f>IF(OR(GDP.PCAP!AE38="",GDP.PCAP!AF38=""),"",GDP.PCAP!AF38/GDP.PCAP!AE38-1)</f>
        <v/>
      </c>
      <c r="AG38" t="str">
        <f>IF(OR(GDP.PCAP!AF38="",GDP.PCAP!AG38=""),"",GDP.PCAP!AG38/GDP.PCAP!AF38-1)</f>
        <v/>
      </c>
      <c r="AH38" t="str">
        <f>IF(OR(GDP.PCAP!AG38="",GDP.PCAP!AH38=""),"",GDP.PCAP!AH38/GDP.PCAP!AG38-1)</f>
        <v/>
      </c>
      <c r="AI38" t="str">
        <f>IF(OR(GDP.PCAP!AH38="",GDP.PCAP!AI38=""),"",GDP.PCAP!AI38/GDP.PCAP!AH38-1)</f>
        <v/>
      </c>
      <c r="AJ38" t="str">
        <f>IF(OR(GDP.PCAP!AI38="",GDP.PCAP!AJ38=""),"",GDP.PCAP!AJ38/GDP.PCAP!AI38-1)</f>
        <v/>
      </c>
      <c r="AK38" t="str">
        <f>IF(OR(GDP.PCAP!AJ38="",GDP.PCAP!AK38=""),"",GDP.PCAP!AK38/GDP.PCAP!AJ38-1)</f>
        <v/>
      </c>
      <c r="AL38" t="str">
        <f>IF(OR(GDP.PCAP!AK38="",GDP.PCAP!AL38=""),"",GDP.PCAP!AL38/GDP.PCAP!AK38-1)</f>
        <v/>
      </c>
      <c r="AM38" t="str">
        <f>IF(OR(GDP.PCAP!AL38="",GDP.PCAP!AM38=""),"",GDP.PCAP!AM38/GDP.PCAP!AL38-1)</f>
        <v/>
      </c>
      <c r="AN38" t="str">
        <f>IF(OR(GDP.PCAP!AM38="",GDP.PCAP!AN38=""),"",GDP.PCAP!AN38/GDP.PCAP!AM38-1)</f>
        <v/>
      </c>
      <c r="AO38" t="str">
        <f>IF(OR(GDP.PCAP!AN38="",GDP.PCAP!AO38=""),"",GDP.PCAP!AO38/GDP.PCAP!AN38-1)</f>
        <v/>
      </c>
      <c r="AP38" t="str">
        <f>IF(OR(GDP.PCAP!AO38="",GDP.PCAP!AP38=""),"",GDP.PCAP!AP38/GDP.PCAP!AO38-1)</f>
        <v/>
      </c>
      <c r="AQ38" t="str">
        <f>IF(OR(GDP.PCAP!AP38="",GDP.PCAP!AQ38=""),"",GDP.PCAP!AQ38/GDP.PCAP!AP38-1)</f>
        <v/>
      </c>
      <c r="AR38" t="str">
        <f>IF(OR(GDP.PCAP!AQ38="",GDP.PCAP!AR38=""),"",GDP.PCAP!AR38/GDP.PCAP!AQ38-1)</f>
        <v/>
      </c>
      <c r="AS38" t="str">
        <f>IF(OR(GDP.PCAP!AR38="",GDP.PCAP!AS38=""),"",GDP.PCAP!AS38/GDP.PCAP!AR38-1)</f>
        <v/>
      </c>
      <c r="AT38">
        <f>IF(OR(GDP.PCAP!AS38="",GDP.PCAP!AT38=""),"",GDP.PCAP!AT38/GDP.PCAP!AS38-1)</f>
        <v>4.6080417382746708E-2</v>
      </c>
      <c r="AU38">
        <f>IF(OR(GDP.PCAP!AT38="",GDP.PCAP!AU38=""),"",GDP.PCAP!AU38/GDP.PCAP!AT38-1)</f>
        <v>2.1079908415128967E-2</v>
      </c>
      <c r="AV38">
        <f>IF(OR(GDP.PCAP!AU38="",GDP.PCAP!AV38=""),"",GDP.PCAP!AV38/GDP.PCAP!AU38-1)</f>
        <v>-3.9013716428939582E-2</v>
      </c>
      <c r="AW38">
        <f>IF(OR(GDP.PCAP!AV38="",GDP.PCAP!AW38=""),"",GDP.PCAP!AW38/GDP.PCAP!AV38-1)</f>
        <v>6.1261047564649562E-2</v>
      </c>
      <c r="AX38">
        <f>IF(OR(GDP.PCAP!AW38="",GDP.PCAP!AX38=""),"",GDP.PCAP!AX38/GDP.PCAP!AW38-1)</f>
        <v>9.2102776147176879E-2</v>
      </c>
      <c r="AY38">
        <f>IF(OR(GDP.PCAP!AX38="",GDP.PCAP!AY38=""),"",GDP.PCAP!AY38/GDP.PCAP!AX38-1)</f>
        <v>0.15795747852719177</v>
      </c>
      <c r="AZ38">
        <f>IF(OR(GDP.PCAP!AY38="",GDP.PCAP!AZ38=""),"",GDP.PCAP!AZ38/GDP.PCAP!AY38-1)</f>
        <v>2.4471970765657103E-2</v>
      </c>
      <c r="BA38">
        <f>IF(OR(GDP.PCAP!AZ38="",GDP.PCAP!BA38=""),"",GDP.PCAP!BA38/GDP.PCAP!AZ38-1)</f>
        <v>8.8289303842681965E-2</v>
      </c>
      <c r="BB38">
        <f>IF(OR(GDP.PCAP!BA38="",GDP.PCAP!BB38=""),"",GDP.PCAP!BB38/GDP.PCAP!BA38-1)</f>
        <v>0.18161716920783233</v>
      </c>
      <c r="BC38" t="str">
        <f>IF(OR(GDP.PCAP!BB38="",GDP.PCAP!BC38=""),"",GDP.PCAP!BC38/GDP.PCAP!BB38-1)</f>
        <v/>
      </c>
      <c r="BD38" t="str">
        <f>IF(OR(GDP.PCAP!BC38="",GDP.PCAP!BD38=""),"",GDP.PCAP!BD38/GDP.PCAP!BC38-1)</f>
        <v/>
      </c>
      <c r="BE38" t="str">
        <f>IF(OR(GDP.PCAP!BD38="",GDP.PCAP!BE38=""),"",GDP.PCAP!BE38/GDP.PCAP!BD38-1)</f>
        <v/>
      </c>
      <c r="BF38" t="str">
        <f>IF(OR(GDP.PCAP!BE38="",GDP.PCAP!BF38=""),"",GDP.PCAP!BF38/GDP.PCAP!BE38-1)</f>
        <v/>
      </c>
      <c r="BG38" t="str">
        <f>IF(OR(GDP.PCAP!BF38="",GDP.PCAP!BG38=""),"",GDP.PCAP!BG38/GDP.PCAP!BF38-1)</f>
        <v/>
      </c>
      <c r="BH38" t="str">
        <f>IF(OR(GDP.PCAP!BG38="",GDP.PCAP!BH38=""),"",GDP.PCAP!BH38/GDP.PCAP!BG38-1)</f>
        <v/>
      </c>
      <c r="BI38" t="str">
        <f>IF(OR(GDP.PCAP!BH38="",GDP.PCAP!BI38=""),"",GDP.PCAP!BI38/GDP.PCAP!BH38-1)</f>
        <v/>
      </c>
      <c r="BJ38" t="str">
        <f>IF(OR(GDP.PCAP!BI38="",GDP.PCAP!BJ38=""),"",GDP.PCAP!BJ38/GDP.PCAP!BI38-1)</f>
        <v/>
      </c>
      <c r="BK38" t="str">
        <f>IF(OR(GDP.PCAP!BJ38="",GDP.PCAP!BK38=""),"",GDP.PCAP!BK38/GDP.PCAP!BJ38-1)</f>
        <v/>
      </c>
      <c r="BM38">
        <f t="shared" si="0"/>
        <v>0.18161716920783233</v>
      </c>
      <c r="BN38">
        <f t="shared" si="1"/>
        <v>2007</v>
      </c>
      <c r="BO38">
        <f t="shared" si="2"/>
        <v>-3.9013716428939582E-2</v>
      </c>
      <c r="BP38">
        <f t="shared" si="3"/>
        <v>2001</v>
      </c>
    </row>
    <row r="39" spans="1:68">
      <c r="A39" t="s">
        <v>456</v>
      </c>
      <c r="B39">
        <f t="shared" si="4"/>
        <v>38</v>
      </c>
      <c r="C39" t="s">
        <v>539</v>
      </c>
      <c r="D39" t="s">
        <v>455</v>
      </c>
      <c r="E39" t="s">
        <v>545</v>
      </c>
      <c r="F39" t="s">
        <v>546</v>
      </c>
      <c r="H39">
        <f>IF(OR(GDP.PCAP!G39="",GDP.PCAP!H39=""),"",GDP.PCAP!H39/GDP.PCAP!G39-1)</f>
        <v>9.6920658268337734E-2</v>
      </c>
      <c r="I39">
        <f>IF(OR(GDP.PCAP!H39="",GDP.PCAP!I39=""),"",GDP.PCAP!I39/GDP.PCAP!H39-1)</f>
        <v>0.14918911556790637</v>
      </c>
      <c r="J39">
        <f>IF(OR(GDP.PCAP!I39="",GDP.PCAP!J39=""),"",GDP.PCAP!J39/GDP.PCAP!I39-1)</f>
        <v>2.3635205224315836E-2</v>
      </c>
      <c r="K39">
        <f>IF(OR(GDP.PCAP!J39="",GDP.PCAP!K39=""),"",GDP.PCAP!K39/GDP.PCAP!J39-1)</f>
        <v>3.2463140761996634E-2</v>
      </c>
      <c r="L39">
        <f>IF(OR(GDP.PCAP!K39="",GDP.PCAP!L39=""),"",GDP.PCAP!L39/GDP.PCAP!K39-1)</f>
        <v>-1.4376550952559741E-2</v>
      </c>
      <c r="M39">
        <f>IF(OR(GDP.PCAP!L39="",GDP.PCAP!M39=""),"",GDP.PCAP!M39/GDP.PCAP!L39-1)</f>
        <v>0.14837633719278376</v>
      </c>
      <c r="N39">
        <f>IF(OR(GDP.PCAP!M39="",GDP.PCAP!N39=""),"",GDP.PCAP!N39/GDP.PCAP!M39-1)</f>
        <v>-2.9475742363994528E-2</v>
      </c>
      <c r="O39">
        <f>IF(OR(GDP.PCAP!N39="",GDP.PCAP!O39=""),"",GDP.PCAP!O39/GDP.PCAP!N39-1)</f>
        <v>6.4553525688237912E-4</v>
      </c>
      <c r="P39">
        <f>IF(OR(GDP.PCAP!O39="",GDP.PCAP!P39=""),"",GDP.PCAP!P39/GDP.PCAP!O39-1)</f>
        <v>0.14522025754512269</v>
      </c>
      <c r="Q39">
        <f>IF(OR(GDP.PCAP!P39="",GDP.PCAP!Q39=""),"",GDP.PCAP!Q39/GDP.PCAP!P39-1)</f>
        <v>6.8291838232218405E-2</v>
      </c>
      <c r="R39">
        <f>IF(OR(GDP.PCAP!Q39="",GDP.PCAP!R39=""),"",GDP.PCAP!R39/GDP.PCAP!Q39-1)</f>
        <v>0.17041823325325378</v>
      </c>
      <c r="S39">
        <f>IF(OR(GDP.PCAP!R39="",GDP.PCAP!S39=""),"",GDP.PCAP!S39/GDP.PCAP!R39-1)</f>
        <v>6.9625474650004016E-2</v>
      </c>
      <c r="T39">
        <f>IF(OR(GDP.PCAP!S39="",GDP.PCAP!T39=""),"",GDP.PCAP!T39/GDP.PCAP!S39-1)</f>
        <v>0.39588306748678925</v>
      </c>
      <c r="U39">
        <f>IF(OR(GDP.PCAP!T39="",GDP.PCAP!U39=""),"",GDP.PCAP!U39/GDP.PCAP!T39-1)</f>
        <v>-5.3186830286017117E-2</v>
      </c>
      <c r="V39">
        <f>IF(OR(GDP.PCAP!U39="",GDP.PCAP!V39=""),"",GDP.PCAP!V39/GDP.PCAP!U39-1)</f>
        <v>-0.53738603503086924</v>
      </c>
      <c r="W39">
        <f>IF(OR(GDP.PCAP!V39="",GDP.PCAP!W39=""),"",GDP.PCAP!W39/GDP.PCAP!V39-1)</f>
        <v>0.3355300403748025</v>
      </c>
      <c r="X39">
        <f>IF(OR(GDP.PCAP!W39="",GDP.PCAP!X39=""),"",GDP.PCAP!X39/GDP.PCAP!W39-1)</f>
        <v>0.32948619817372538</v>
      </c>
      <c r="Y39">
        <f>IF(OR(GDP.PCAP!X39="",GDP.PCAP!Y39=""),"",GDP.PCAP!Y39/GDP.PCAP!X39-1)</f>
        <v>0.12795362639319485</v>
      </c>
      <c r="Z39">
        <f>IF(OR(GDP.PCAP!Y39="",GDP.PCAP!Z39=""),"",GDP.PCAP!Z39/GDP.PCAP!Y39-1)</f>
        <v>0.3431803425260509</v>
      </c>
      <c r="AA39">
        <f>IF(OR(GDP.PCAP!Z39="",GDP.PCAP!AA39=""),"",GDP.PCAP!AA39/GDP.PCAP!Z39-1)</f>
        <v>0.31171422558004003</v>
      </c>
      <c r="AB39">
        <f>IF(OR(GDP.PCAP!AA39="",GDP.PCAP!AB39=""),"",GDP.PCAP!AB39/GDP.PCAP!AA39-1)</f>
        <v>0.17052569363617875</v>
      </c>
      <c r="AC39">
        <f>IF(OR(GDP.PCAP!AB39="",GDP.PCAP!AC39=""),"",GDP.PCAP!AC39/GDP.PCAP!AB39-1)</f>
        <v>-0.27728943750466861</v>
      </c>
      <c r="AD39">
        <f>IF(OR(GDP.PCAP!AC39="",GDP.PCAP!AD39=""),"",GDP.PCAP!AD39/GDP.PCAP!AC39-1)</f>
        <v>-0.20861824158157471</v>
      </c>
      <c r="AE39">
        <f>IF(OR(GDP.PCAP!AD39="",GDP.PCAP!AE39=""),"",GDP.PCAP!AE39/GDP.PCAP!AD39-1)</f>
        <v>-5.1160557388626238E-2</v>
      </c>
      <c r="AF39">
        <f>IF(OR(GDP.PCAP!AE39="",GDP.PCAP!AF39=""),"",GDP.PCAP!AF39/GDP.PCAP!AE39-1)</f>
        <v>-0.11229829977580696</v>
      </c>
      <c r="AG39">
        <f>IF(OR(GDP.PCAP!AF39="",GDP.PCAP!AG39=""),"",GDP.PCAP!AG39/GDP.PCAP!AF39-1)</f>
        <v>4.9617887390985604E-2</v>
      </c>
      <c r="AH39">
        <f>IF(OR(GDP.PCAP!AG39="",GDP.PCAP!AH39=""),"",GDP.PCAP!AH39/GDP.PCAP!AG39-1)</f>
        <v>0.15844528315576301</v>
      </c>
      <c r="AI39">
        <f>IF(OR(GDP.PCAP!AH39="",GDP.PCAP!AI39=""),"",GDP.PCAP!AI39/GDP.PCAP!AH39-1)</f>
        <v>0.15043443850301275</v>
      </c>
      <c r="AJ39">
        <f>IF(OR(GDP.PCAP!AI39="",GDP.PCAP!AJ39=""),"",GDP.PCAP!AJ39/GDP.PCAP!AI39-1)</f>
        <v>0.12857434081854335</v>
      </c>
      <c r="AK39">
        <f>IF(OR(GDP.PCAP!AJ39="",GDP.PCAP!AK39=""),"",GDP.PCAP!AK39/GDP.PCAP!AJ39-1)</f>
        <v>8.991680646589062E-2</v>
      </c>
      <c r="AL39">
        <f>IF(OR(GDP.PCAP!AK39="",GDP.PCAP!AL39=""),"",GDP.PCAP!AL39/GDP.PCAP!AK39-1)</f>
        <v>0.12430200004370229</v>
      </c>
      <c r="AM39">
        <f>IF(OR(GDP.PCAP!AL39="",GDP.PCAP!AM39=""),"",GDP.PCAP!AM39/GDP.PCAP!AL39-1)</f>
        <v>0.19587100348010833</v>
      </c>
      <c r="AN39">
        <f>IF(OR(GDP.PCAP!AM39="",GDP.PCAP!AN39=""),"",GDP.PCAP!AN39/GDP.PCAP!AM39-1)</f>
        <v>5.6172328302088292E-2</v>
      </c>
      <c r="AO39">
        <f>IF(OR(GDP.PCAP!AN39="",GDP.PCAP!AO39=""),"",GDP.PCAP!AO39/GDP.PCAP!AN39-1)</f>
        <v>0.13928105834323712</v>
      </c>
      <c r="AP39">
        <f>IF(OR(GDP.PCAP!AO39="",GDP.PCAP!AP39=""),"",GDP.PCAP!AP39/GDP.PCAP!AO39-1)</f>
        <v>0.26986055623769523</v>
      </c>
      <c r="AQ39">
        <f>IF(OR(GDP.PCAP!AP39="",GDP.PCAP!AQ39=""),"",GDP.PCAP!AQ39/GDP.PCAP!AP39-1)</f>
        <v>4.7781491144895716E-2</v>
      </c>
      <c r="AR39">
        <f>IF(OR(GDP.PCAP!AQ39="",GDP.PCAP!AR39=""),"",GDP.PCAP!AR39/GDP.PCAP!AQ39-1)</f>
        <v>7.3986301208322836E-2</v>
      </c>
      <c r="AS39">
        <f>IF(OR(GDP.PCAP!AR39="",GDP.PCAP!AS39=""),"",GDP.PCAP!AS39/GDP.PCAP!AR39-1)</f>
        <v>-5.2170898359583107E-2</v>
      </c>
      <c r="AT39">
        <f>IF(OR(GDP.PCAP!AS39="",GDP.PCAP!AT39=""),"",GDP.PCAP!AT39/GDP.PCAP!AS39-1)</f>
        <v>-9.0061286893876824E-2</v>
      </c>
      <c r="AU39">
        <f>IF(OR(GDP.PCAP!AT39="",GDP.PCAP!AU39=""),"",GDP.PCAP!AU39/GDP.PCAP!AT39-1)</f>
        <v>2.3136961495636932E-2</v>
      </c>
      <c r="AV39">
        <f>IF(OR(GDP.PCAP!AU39="",GDP.PCAP!AV39=""),"",GDP.PCAP!AV39/GDP.PCAP!AU39-1)</f>
        <v>-9.9130684901891031E-2</v>
      </c>
      <c r="AW39">
        <f>IF(OR(GDP.PCAP!AV39="",GDP.PCAP!AW39=""),"",GDP.PCAP!AW39/GDP.PCAP!AV39-1)</f>
        <v>-2.8748923601577658E-2</v>
      </c>
      <c r="AX39">
        <f>IF(OR(GDP.PCAP!AW39="",GDP.PCAP!AX39=""),"",GDP.PCAP!AX39/GDP.PCAP!AW39-1)</f>
        <v>7.2622456328258478E-2</v>
      </c>
      <c r="AY39">
        <f>IF(OR(GDP.PCAP!AX39="",GDP.PCAP!AY39=""),"",GDP.PCAP!AY39/GDP.PCAP!AX39-1)</f>
        <v>0.29724688931041254</v>
      </c>
      <c r="AZ39">
        <f>IF(OR(GDP.PCAP!AY39="",GDP.PCAP!AZ39=""),"",GDP.PCAP!AZ39/GDP.PCAP!AY39-1)</f>
        <v>0.22613350129452958</v>
      </c>
      <c r="BA39">
        <f>IF(OR(GDP.PCAP!AZ39="",GDP.PCAP!BA39=""),"",GDP.PCAP!BA39/GDP.PCAP!AZ39-1)</f>
        <v>0.245476264620345</v>
      </c>
      <c r="BB39">
        <f>IF(OR(GDP.PCAP!BA39="",GDP.PCAP!BB39=""),"",GDP.PCAP!BB39/GDP.PCAP!BA39-1)</f>
        <v>0.10988205188077949</v>
      </c>
      <c r="BC39">
        <f>IF(OR(GDP.PCAP!BB39="",GDP.PCAP!BC39=""),"",GDP.PCAP!BC39/GDP.PCAP!BB39-1)</f>
        <v>2.4175128664426504E-2</v>
      </c>
      <c r="BD39">
        <f>IF(OR(GDP.PCAP!BC39="",GDP.PCAP!BD39=""),"",GDP.PCAP!BD39/GDP.PCAP!BC39-1)</f>
        <v>-4.9904421932367105E-2</v>
      </c>
      <c r="BE39">
        <f>IF(OR(GDP.PCAP!BD39="",GDP.PCAP!BE39=""),"",GDP.PCAP!BE39/GDP.PCAP!BD39-1)</f>
        <v>0.25546866679638258</v>
      </c>
      <c r="BF39">
        <f>IF(OR(GDP.PCAP!BE39="",GDP.PCAP!BF39=""),"",GDP.PCAP!BF39/GDP.PCAP!BE39-1)</f>
        <v>0.14350616509541636</v>
      </c>
      <c r="BG39">
        <f>IF(OR(GDP.PCAP!BF39="",GDP.PCAP!BG39=""),"",GDP.PCAP!BG39/GDP.PCAP!BF39-1)</f>
        <v>4.9382952575889316E-2</v>
      </c>
      <c r="BH39">
        <f>IF(OR(GDP.PCAP!BG39="",GDP.PCAP!BH39=""),"",GDP.PCAP!BH39/GDP.PCAP!BG39-1)</f>
        <v>3.3015648754091353E-2</v>
      </c>
      <c r="BI39">
        <f>IF(OR(GDP.PCAP!BH39="",GDP.PCAP!BI39=""),"",GDP.PCAP!BI39/GDP.PCAP!BH39-1)</f>
        <v>-7.0509468331062086E-2</v>
      </c>
      <c r="BJ39">
        <f>IF(OR(GDP.PCAP!BI39="",GDP.PCAP!BJ39=""),"",GDP.PCAP!BJ39/GDP.PCAP!BI39-1)</f>
        <v>-7.8566625924746392E-2</v>
      </c>
      <c r="BK39">
        <f>IF(OR(GDP.PCAP!BJ39="",GDP.PCAP!BK39=""),"",GDP.PCAP!BK39/GDP.PCAP!BJ39-1)</f>
        <v>1.0231988427090499E-2</v>
      </c>
      <c r="BM39">
        <f t="shared" si="0"/>
        <v>0.39588306748678925</v>
      </c>
      <c r="BN39">
        <f t="shared" si="1"/>
        <v>1973</v>
      </c>
      <c r="BO39">
        <f t="shared" si="2"/>
        <v>-0.53738603503086924</v>
      </c>
      <c r="BP39">
        <f t="shared" si="3"/>
        <v>1975</v>
      </c>
    </row>
    <row r="40" spans="1:68">
      <c r="A40" t="s">
        <v>454</v>
      </c>
      <c r="B40">
        <f t="shared" si="4"/>
        <v>39</v>
      </c>
      <c r="C40" t="s">
        <v>539</v>
      </c>
      <c r="D40" t="s">
        <v>453</v>
      </c>
      <c r="E40" t="s">
        <v>545</v>
      </c>
      <c r="F40" t="s">
        <v>546</v>
      </c>
      <c r="H40">
        <f>IF(OR(GDP.PCAP!G40="",GDP.PCAP!H40=""),"",GDP.PCAP!H40/GDP.PCAP!G40-1)</f>
        <v>-0.15320174959816402</v>
      </c>
      <c r="I40">
        <f>IF(OR(GDP.PCAP!H40="",GDP.PCAP!I40=""),"",GDP.PCAP!I40/GDP.PCAP!H40-1)</f>
        <v>-6.4591677802912195E-2</v>
      </c>
      <c r="J40">
        <f>IF(OR(GDP.PCAP!I40="",GDP.PCAP!J40=""),"",GDP.PCAP!J40/GDP.PCAP!I40-1)</f>
        <v>4.800817975328342E-2</v>
      </c>
      <c r="K40">
        <f>IF(OR(GDP.PCAP!J40="",GDP.PCAP!K40=""),"",GDP.PCAP!K40/GDP.PCAP!J40-1)</f>
        <v>0.15050953219311469</v>
      </c>
      <c r="L40">
        <f>IF(OR(GDP.PCAP!K40="",GDP.PCAP!L40=""),"",GDP.PCAP!L40/GDP.PCAP!K40-1)</f>
        <v>0.15191160328194364</v>
      </c>
      <c r="M40">
        <f>IF(OR(GDP.PCAP!L40="",GDP.PCAP!M40=""),"",GDP.PCAP!M40/GDP.PCAP!L40-1)</f>
        <v>5.9274844422403161E-2</v>
      </c>
      <c r="N40">
        <f>IF(OR(GDP.PCAP!M40="",GDP.PCAP!N40=""),"",GDP.PCAP!N40/GDP.PCAP!M40-1)</f>
        <v>-7.4143938695459433E-2</v>
      </c>
      <c r="O40">
        <f>IF(OR(GDP.PCAP!N40="",GDP.PCAP!O40=""),"",GDP.PCAP!O40/GDP.PCAP!N40-1)</f>
        <v>-5.2974825866832331E-2</v>
      </c>
      <c r="P40">
        <f>IF(OR(GDP.PCAP!O40="",GDP.PCAP!P40=""),"",GDP.PCAP!P40/GDP.PCAP!O40-1)</f>
        <v>9.4642261866048072E-2</v>
      </c>
      <c r="Q40">
        <f>IF(OR(GDP.PCAP!P40="",GDP.PCAP!Q40=""),"",GDP.PCAP!Q40/GDP.PCAP!P40-1)</f>
        <v>0.13016179845753806</v>
      </c>
      <c r="R40">
        <f>IF(OR(GDP.PCAP!Q40="",GDP.PCAP!R40=""),"",GDP.PCAP!R40/GDP.PCAP!Q40-1)</f>
        <v>4.8528111136110663E-2</v>
      </c>
      <c r="S40">
        <f>IF(OR(GDP.PCAP!R40="",GDP.PCAP!S40=""),"",GDP.PCAP!S40/GDP.PCAP!R40-1)</f>
        <v>0.11149155561830537</v>
      </c>
      <c r="T40">
        <f>IF(OR(GDP.PCAP!S40="",GDP.PCAP!T40=""),"",GDP.PCAP!T40/GDP.PCAP!S40-1)</f>
        <v>0.19112930237134651</v>
      </c>
      <c r="U40">
        <f>IF(OR(GDP.PCAP!T40="",GDP.PCAP!U40=""),"",GDP.PCAP!U40/GDP.PCAP!T40-1)</f>
        <v>1.9413789308508012E-2</v>
      </c>
      <c r="V40">
        <f>IF(OR(GDP.PCAP!U40="",GDP.PCAP!V40=""),"",GDP.PCAP!V40/GDP.PCAP!U40-1)</f>
        <v>0.11366126656177711</v>
      </c>
      <c r="W40">
        <f>IF(OR(GDP.PCAP!V40="",GDP.PCAP!W40=""),"",GDP.PCAP!W40/GDP.PCAP!V40-1)</f>
        <v>-7.2536431803280843E-2</v>
      </c>
      <c r="X40">
        <f>IF(OR(GDP.PCAP!W40="",GDP.PCAP!X40=""),"",GDP.PCAP!X40/GDP.PCAP!W40-1)</f>
        <v>0.1210194803401512</v>
      </c>
      <c r="Y40">
        <f>IF(OR(GDP.PCAP!X40="",GDP.PCAP!Y40=""),"",GDP.PCAP!Y40/GDP.PCAP!X40-1)</f>
        <v>-0.1565424875448691</v>
      </c>
      <c r="Z40">
        <f>IF(OR(GDP.PCAP!Y40="",GDP.PCAP!Z40=""),"",GDP.PCAP!Z40/GDP.PCAP!Y40-1)</f>
        <v>0.17640412725449628</v>
      </c>
      <c r="AA40">
        <f>IF(OR(GDP.PCAP!Z40="",GDP.PCAP!AA40=""),"",GDP.PCAP!AA40/GDP.PCAP!Z40-1)</f>
        <v>5.8810670327711811E-2</v>
      </c>
      <c r="AB40">
        <f>IF(OR(GDP.PCAP!AA40="",GDP.PCAP!AB40=""),"",GDP.PCAP!AB40/GDP.PCAP!AA40-1)</f>
        <v>1.1625120574876968E-2</v>
      </c>
      <c r="AC40">
        <f>IF(OR(GDP.PCAP!AB40="",GDP.PCAP!AC40=""),"",GDP.PCAP!AC40/GDP.PCAP!AB40-1)</f>
        <v>3.1799045026147388E-2</v>
      </c>
      <c r="AD40">
        <f>IF(OR(GDP.PCAP!AC40="",GDP.PCAP!AD40=""),"",GDP.PCAP!AD40/GDP.PCAP!AC40-1)</f>
        <v>0.10865824295175841</v>
      </c>
      <c r="AE40">
        <f>IF(OR(GDP.PCAP!AD40="",GDP.PCAP!AE40=""),"",GDP.PCAP!AE40/GDP.PCAP!AD40-1)</f>
        <v>0.1121534309206933</v>
      </c>
      <c r="AF40">
        <f>IF(OR(GDP.PCAP!AE40="",GDP.PCAP!AF40=""),"",GDP.PCAP!AF40/GDP.PCAP!AE40-1)</f>
        <v>0.17447539401774237</v>
      </c>
      <c r="AG40">
        <f>IF(OR(GDP.PCAP!AF40="",GDP.PCAP!AG40=""),"",GDP.PCAP!AG40/GDP.PCAP!AF40-1)</f>
        <v>-4.2545849817422821E-2</v>
      </c>
      <c r="AH40">
        <f>IF(OR(GDP.PCAP!AG40="",GDP.PCAP!AH40=""),"",GDP.PCAP!AH40/GDP.PCAP!AG40-1)</f>
        <v>-0.10682566546315464</v>
      </c>
      <c r="AI40">
        <f>IF(OR(GDP.PCAP!AH40="",GDP.PCAP!AI40=""),"",GDP.PCAP!AI40/GDP.PCAP!AH40-1)</f>
        <v>0.12599031126901439</v>
      </c>
      <c r="AJ40">
        <f>IF(OR(GDP.PCAP!AI40="",GDP.PCAP!AJ40=""),"",GDP.PCAP!AJ40/GDP.PCAP!AI40-1)</f>
        <v>9.6435801841332047E-2</v>
      </c>
      <c r="AK40">
        <f>IF(OR(GDP.PCAP!AJ40="",GDP.PCAP!AK40=""),"",GDP.PCAP!AK40/GDP.PCAP!AJ40-1)</f>
        <v>2.2529641179395155E-2</v>
      </c>
      <c r="AL40">
        <f>IF(OR(GDP.PCAP!AK40="",GDP.PCAP!AL40=""),"",GDP.PCAP!AL40/GDP.PCAP!AK40-1)</f>
        <v>4.7993793256042139E-2</v>
      </c>
      <c r="AM40">
        <f>IF(OR(GDP.PCAP!AL40="",GDP.PCAP!AM40=""),"",GDP.PCAP!AM40/GDP.PCAP!AL40-1)</f>
        <v>0.1000131772113404</v>
      </c>
      <c r="AN40">
        <f>IF(OR(GDP.PCAP!AM40="",GDP.PCAP!AN40=""),"",GDP.PCAP!AN40/GDP.PCAP!AM40-1)</f>
        <v>2.9823812089363466E-2</v>
      </c>
      <c r="AO40">
        <f>IF(OR(GDP.PCAP!AN40="",GDP.PCAP!AO40=""),"",GDP.PCAP!AO40/GDP.PCAP!AN40-1)</f>
        <v>0.25465265790647007</v>
      </c>
      <c r="AP40">
        <f>IF(OR(GDP.PCAP!AO40="",GDP.PCAP!AP40=""),"",GDP.PCAP!AP40/GDP.PCAP!AO40-1)</f>
        <v>0.28757356805553358</v>
      </c>
      <c r="AQ40">
        <f>IF(OR(GDP.PCAP!AP40="",GDP.PCAP!AQ40=""),"",GDP.PCAP!AQ40/GDP.PCAP!AP40-1)</f>
        <v>0.16362763965144445</v>
      </c>
      <c r="AR40">
        <f>IF(OR(GDP.PCAP!AQ40="",GDP.PCAP!AR40=""),"",GDP.PCAP!AR40/GDP.PCAP!AQ40-1)</f>
        <v>0.10195784123339235</v>
      </c>
      <c r="AS40">
        <f>IF(OR(GDP.PCAP!AR40="",GDP.PCAP!AS40=""),"",GDP.PCAP!AS40/GDP.PCAP!AR40-1)</f>
        <v>5.9913089986005197E-2</v>
      </c>
      <c r="AT40">
        <f>IF(OR(GDP.PCAP!AS40="",GDP.PCAP!AT40=""),"",GDP.PCAP!AT40/GDP.PCAP!AS40-1)</f>
        <v>5.3956000411401028E-2</v>
      </c>
      <c r="AU40">
        <f>IF(OR(GDP.PCAP!AT40="",GDP.PCAP!AU40=""),"",GDP.PCAP!AU40/GDP.PCAP!AT40-1)</f>
        <v>9.8575592776653398E-2</v>
      </c>
      <c r="AV40">
        <f>IF(OR(GDP.PCAP!AU40="",GDP.PCAP!AV40=""),"",GDP.PCAP!AV40/GDP.PCAP!AU40-1)</f>
        <v>9.7705483813106619E-2</v>
      </c>
      <c r="AW40">
        <f>IF(OR(GDP.PCAP!AV40="",GDP.PCAP!AW40=""),"",GDP.PCAP!AW40/GDP.PCAP!AV40-1)</f>
        <v>9.0589028526829152E-2</v>
      </c>
      <c r="AX40">
        <f>IF(OR(GDP.PCAP!AW40="",GDP.PCAP!AX40=""),"",GDP.PCAP!AX40/GDP.PCAP!AW40-1)</f>
        <v>0.12201470127672565</v>
      </c>
      <c r="AY40">
        <f>IF(OR(GDP.PCAP!AX40="",GDP.PCAP!AY40=""),"",GDP.PCAP!AY40/GDP.PCAP!AX40-1)</f>
        <v>0.17074205254439523</v>
      </c>
      <c r="AZ40">
        <f>IF(OR(GDP.PCAP!AY40="",GDP.PCAP!AZ40=""),"",GDP.PCAP!AZ40/GDP.PCAP!AY40-1)</f>
        <v>0.16222870954178914</v>
      </c>
      <c r="BA40">
        <f>IF(OR(GDP.PCAP!AZ40="",GDP.PCAP!BA40=""),"",GDP.PCAP!BA40/GDP.PCAP!AZ40-1)</f>
        <v>0.19722160652629617</v>
      </c>
      <c r="BB40">
        <f>IF(OR(GDP.PCAP!BA40="",GDP.PCAP!BB40=""),"",GDP.PCAP!BB40/GDP.PCAP!BA40-1)</f>
        <v>0.28397871569426392</v>
      </c>
      <c r="BC40">
        <f>IF(OR(GDP.PCAP!BB40="",GDP.PCAP!BC40=""),"",GDP.PCAP!BC40/GDP.PCAP!BB40-1)</f>
        <v>0.28785747851440369</v>
      </c>
      <c r="BD40">
        <f>IF(OR(GDP.PCAP!BC40="",GDP.PCAP!BD40=""),"",GDP.PCAP!BD40/GDP.PCAP!BC40-1)</f>
        <v>0.10577947550399602</v>
      </c>
      <c r="BE40">
        <f>IF(OR(GDP.PCAP!BD40="",GDP.PCAP!BE40=""),"",GDP.PCAP!BE40/GDP.PCAP!BD40-1)</f>
        <v>0.1881178991184409</v>
      </c>
      <c r="BF40">
        <f>IF(OR(GDP.PCAP!BE40="",GDP.PCAP!BF40=""),"",GDP.PCAP!BF40/GDP.PCAP!BE40-1)</f>
        <v>0.2353427651597304</v>
      </c>
      <c r="BG40">
        <f>IF(OR(GDP.PCAP!BF40="",GDP.PCAP!BG40=""),"",GDP.PCAP!BG40/GDP.PCAP!BF40-1)</f>
        <v>0.12497557118450797</v>
      </c>
      <c r="BH40">
        <f>IF(OR(GDP.PCAP!BG40="",GDP.PCAP!BH40=""),"",GDP.PCAP!BH40/GDP.PCAP!BG40-1)</f>
        <v>0.11674049552767896</v>
      </c>
      <c r="BI40">
        <f>IF(OR(GDP.PCAP!BH40="",GDP.PCAP!BI40=""),"",GDP.PCAP!BI40/GDP.PCAP!BH40-1)</f>
        <v>8.5582237524141513E-2</v>
      </c>
      <c r="BJ40">
        <f>IF(OR(GDP.PCAP!BI40="",GDP.PCAP!BJ40=""),"",GDP.PCAP!BJ40/GDP.PCAP!BI40-1)</f>
        <v>5.0199752387368068E-2</v>
      </c>
      <c r="BK40">
        <f>IF(OR(GDP.PCAP!BJ40="",GDP.PCAP!BK40=""),"",GDP.PCAP!BK40/GDP.PCAP!BJ40-1)</f>
        <v>6.6882534789904913E-3</v>
      </c>
      <c r="BM40">
        <f t="shared" si="0"/>
        <v>0.28785747851440369</v>
      </c>
      <c r="BN40">
        <f t="shared" si="1"/>
        <v>2008</v>
      </c>
      <c r="BO40">
        <f t="shared" si="2"/>
        <v>-0.1565424875448691</v>
      </c>
      <c r="BP40">
        <f t="shared" si="3"/>
        <v>1978</v>
      </c>
    </row>
    <row r="41" spans="1:68">
      <c r="A41" t="s">
        <v>452</v>
      </c>
      <c r="B41">
        <f t="shared" si="4"/>
        <v>40</v>
      </c>
      <c r="C41" t="s">
        <v>539</v>
      </c>
      <c r="D41" t="s">
        <v>451</v>
      </c>
      <c r="E41" t="s">
        <v>545</v>
      </c>
      <c r="F41" t="s">
        <v>546</v>
      </c>
      <c r="H41">
        <f>IF(OR(GDP.PCAP!G41="",GDP.PCAP!H41=""),"",GDP.PCAP!H41/GDP.PCAP!G41-1)</f>
        <v>9.0465841486668142E-2</v>
      </c>
      <c r="I41">
        <f>IF(OR(GDP.PCAP!H41="",GDP.PCAP!I41=""),"",GDP.PCAP!I41/GDP.PCAP!H41-1)</f>
        <v>3.8266558653787808E-3</v>
      </c>
      <c r="J41">
        <f>IF(OR(GDP.PCAP!I41="",GDP.PCAP!J41=""),"",GDP.PCAP!J41/GDP.PCAP!I41-1)</f>
        <v>0.13340460563869505</v>
      </c>
      <c r="K41">
        <f>IF(OR(GDP.PCAP!J41="",GDP.PCAP!K41=""),"",GDP.PCAP!K41/GDP.PCAP!J41-1)</f>
        <v>0.16338876655730084</v>
      </c>
      <c r="L41">
        <f>IF(OR(GDP.PCAP!K41="",GDP.PCAP!L41=""),"",GDP.PCAP!L41/GDP.PCAP!K41-1)</f>
        <v>-3.9256429142316529E-2</v>
      </c>
      <c r="M41">
        <f>IF(OR(GDP.PCAP!L41="",GDP.PCAP!M41=""),"",GDP.PCAP!M41/GDP.PCAP!L41-1)</f>
        <v>7.2387440220652799E-2</v>
      </c>
      <c r="N41">
        <f>IF(OR(GDP.PCAP!M41="",GDP.PCAP!N41=""),"",GDP.PCAP!N41/GDP.PCAP!M41-1)</f>
        <v>1.9022559696754371E-2</v>
      </c>
      <c r="O41">
        <f>IF(OR(GDP.PCAP!N41="",GDP.PCAP!O41=""),"",GDP.PCAP!O41/GDP.PCAP!N41-1)</f>
        <v>0.13962277700479664</v>
      </c>
      <c r="P41">
        <f>IF(OR(GDP.PCAP!O41="",GDP.PCAP!P41=""),"",GDP.PCAP!P41/GDP.PCAP!O41-1)</f>
        <v>2.1568548668333687E-2</v>
      </c>
      <c r="Q41">
        <f>IF(OR(GDP.PCAP!P41="",GDP.PCAP!Q41=""),"",GDP.PCAP!Q41/GDP.PCAP!P41-1)</f>
        <v>2.5408992440884237E-2</v>
      </c>
      <c r="R41">
        <f>IF(OR(GDP.PCAP!Q41="",GDP.PCAP!R41=""),"",GDP.PCAP!R41/GDP.PCAP!Q41-1)</f>
        <v>4.1321552784042037E-2</v>
      </c>
      <c r="S41">
        <f>IF(OR(GDP.PCAP!R41="",GDP.PCAP!S41=""),"",GDP.PCAP!S41/GDP.PCAP!R41-1)</f>
        <v>0.11496856181579229</v>
      </c>
      <c r="T41">
        <f>IF(OR(GDP.PCAP!S41="",GDP.PCAP!T41=""),"",GDP.PCAP!T41/GDP.PCAP!S41-1)</f>
        <v>0.29396383253203262</v>
      </c>
      <c r="U41">
        <f>IF(OR(GDP.PCAP!T41="",GDP.PCAP!U41=""),"",GDP.PCAP!U41/GDP.PCAP!T41-1)</f>
        <v>0.16736856309677339</v>
      </c>
      <c r="V41">
        <f>IF(OR(GDP.PCAP!U41="",GDP.PCAP!V41=""),"",GDP.PCAP!V41/GDP.PCAP!U41-1)</f>
        <v>0.2100768434444682</v>
      </c>
      <c r="W41">
        <f>IF(OR(GDP.PCAP!V41="",GDP.PCAP!W41=""),"",GDP.PCAP!W41/GDP.PCAP!V41-1)</f>
        <v>0.14292074494517792</v>
      </c>
      <c r="X41">
        <f>IF(OR(GDP.PCAP!W41="",GDP.PCAP!X41=""),"",GDP.PCAP!X41/GDP.PCAP!W41-1)</f>
        <v>0.28343510580652054</v>
      </c>
      <c r="Y41">
        <f>IF(OR(GDP.PCAP!X41="",GDP.PCAP!Y41=""),"",GDP.PCAP!Y41/GDP.PCAP!X41-1)</f>
        <v>0.20500832372882716</v>
      </c>
      <c r="Z41">
        <f>IF(OR(GDP.PCAP!Y41="",GDP.PCAP!Z41=""),"",GDP.PCAP!Z41/GDP.PCAP!Y41-1)</f>
        <v>0.10644587480888745</v>
      </c>
      <c r="AA41">
        <f>IF(OR(GDP.PCAP!Z41="",GDP.PCAP!AA41=""),"",GDP.PCAP!AA41/GDP.PCAP!Z41-1)</f>
        <v>6.4720136430455266E-2</v>
      </c>
      <c r="AB41">
        <f>IF(OR(GDP.PCAP!AA41="",GDP.PCAP!AB41=""),"",GDP.PCAP!AB41/GDP.PCAP!AA41-1)</f>
        <v>-0.20672104433261707</v>
      </c>
      <c r="AC41">
        <f>IF(OR(GDP.PCAP!AB41="",GDP.PCAP!AC41=""),"",GDP.PCAP!AC41/GDP.PCAP!AB41-1)</f>
        <v>-0.14037871397777879</v>
      </c>
      <c r="AD41">
        <f>IF(OR(GDP.PCAP!AC41="",GDP.PCAP!AD41=""),"",GDP.PCAP!AD41/GDP.PCAP!AC41-1)</f>
        <v>-0.13352376467391902</v>
      </c>
      <c r="AE41">
        <f>IF(OR(GDP.PCAP!AD41="",GDP.PCAP!AE41=""),"",GDP.PCAP!AE41/GDP.PCAP!AD41-1)</f>
        <v>-3.9543891600236636E-2</v>
      </c>
      <c r="AF41">
        <f>IF(OR(GDP.PCAP!AE41="",GDP.PCAP!AF41=""),"",GDP.PCAP!AF41/GDP.PCAP!AE41-1)</f>
        <v>-1.9678209104787237E-2</v>
      </c>
      <c r="AG41">
        <f>IF(OR(GDP.PCAP!AF41="",GDP.PCAP!AG41=""),"",GDP.PCAP!AG41/GDP.PCAP!AF41-1)</f>
        <v>0.26336817499900267</v>
      </c>
      <c r="AH41">
        <f>IF(OR(GDP.PCAP!AG41="",GDP.PCAP!AH41=""),"",GDP.PCAP!AH41/GDP.PCAP!AG41-1)</f>
        <v>6.1555653606904848E-2</v>
      </c>
      <c r="AI41">
        <f>IF(OR(GDP.PCAP!AH41="",GDP.PCAP!AI41=""),"",GDP.PCAP!AI41/GDP.PCAP!AH41-1)</f>
        <v>-1.9398614568461814E-2</v>
      </c>
      <c r="AJ41">
        <f>IF(OR(GDP.PCAP!AI41="",GDP.PCAP!AJ41=""),"",GDP.PCAP!AJ41/GDP.PCAP!AI41-1)</f>
        <v>-8.1887623521147868E-2</v>
      </c>
      <c r="AK41">
        <f>IF(OR(GDP.PCAP!AJ41="",GDP.PCAP!AK41=""),"",GDP.PCAP!AK41/GDP.PCAP!AJ41-1)</f>
        <v>6.7778422409239925E-2</v>
      </c>
      <c r="AL41">
        <f>IF(OR(GDP.PCAP!AK41="",GDP.PCAP!AL41=""),"",GDP.PCAP!AL41/GDP.PCAP!AK41-1)</f>
        <v>-6.1905256378304907E-2</v>
      </c>
      <c r="AM41">
        <f>IF(OR(GDP.PCAP!AL41="",GDP.PCAP!AM41=""),"",GDP.PCAP!AM41/GDP.PCAP!AL41-1)</f>
        <v>2.6352600900554801E-2</v>
      </c>
      <c r="AN41">
        <f>IF(OR(GDP.PCAP!AM41="",GDP.PCAP!AN41=""),"",GDP.PCAP!AN41/GDP.PCAP!AM41-1)</f>
        <v>-4.3034405894082139E-2</v>
      </c>
      <c r="AO41">
        <f>IF(OR(GDP.PCAP!AN41="",GDP.PCAP!AO41=""),"",GDP.PCAP!AO41/GDP.PCAP!AN41-1)</f>
        <v>-0.27198306757982071</v>
      </c>
      <c r="AP41">
        <f>IF(OR(GDP.PCAP!AO41="",GDP.PCAP!AP41=""),"",GDP.PCAP!AP41/GDP.PCAP!AO41-1)</f>
        <v>0.28155338742063152</v>
      </c>
      <c r="AQ41">
        <f>IF(OR(GDP.PCAP!AP41="",GDP.PCAP!AQ41=""),"",GDP.PCAP!AQ41/GDP.PCAP!AP41-1)</f>
        <v>7.01090841563623E-2</v>
      </c>
      <c r="AR41">
        <f>IF(OR(GDP.PCAP!AQ41="",GDP.PCAP!AR41=""),"",GDP.PCAP!AR41/GDP.PCAP!AQ41-1)</f>
        <v>-6.2537871057009253E-2</v>
      </c>
      <c r="AS41">
        <f>IF(OR(GDP.PCAP!AR41="",GDP.PCAP!AS41=""),"",GDP.PCAP!AS41/GDP.PCAP!AR41-1)</f>
        <v>4.6209804011470901E-2</v>
      </c>
      <c r="AT41">
        <f>IF(OR(GDP.PCAP!AS41="",GDP.PCAP!AT41=""),"",GDP.PCAP!AT41/GDP.PCAP!AS41-1)</f>
        <v>-4.3689801342522983E-2</v>
      </c>
      <c r="AU41">
        <f>IF(OR(GDP.PCAP!AT41="",GDP.PCAP!AU41=""),"",GDP.PCAP!AU41/GDP.PCAP!AT41-1)</f>
        <v>-0.15414024862035591</v>
      </c>
      <c r="AV41">
        <f>IF(OR(GDP.PCAP!AU41="",GDP.PCAP!AV41=""),"",GDP.PCAP!AV41/GDP.PCAP!AU41-1)</f>
        <v>2.2701041708834246E-2</v>
      </c>
      <c r="AW41">
        <f>IF(OR(GDP.PCAP!AV41="",GDP.PCAP!AW41=""),"",GDP.PCAP!AW41/GDP.PCAP!AV41-1)</f>
        <v>8.2405229810183389E-2</v>
      </c>
      <c r="AX41">
        <f>IF(OR(GDP.PCAP!AW41="",GDP.PCAP!AX41=""),"",GDP.PCAP!AX41/GDP.PCAP!AW41-1)</f>
        <v>0.21777347003169778</v>
      </c>
      <c r="AY41">
        <f>IF(OR(GDP.PCAP!AX41="",GDP.PCAP!AY41=""),"",GDP.PCAP!AY41/GDP.PCAP!AX41-1)</f>
        <v>6.23906208596261E-2</v>
      </c>
      <c r="AZ41">
        <f>IF(OR(GDP.PCAP!AY41="",GDP.PCAP!AZ41=""),"",GDP.PCAP!AZ41/GDP.PCAP!AY41-1)</f>
        <v>1.298912356946258E-2</v>
      </c>
      <c r="BA41">
        <f>IF(OR(GDP.PCAP!AZ41="",GDP.PCAP!BA41=""),"",GDP.PCAP!BA41/GDP.PCAP!AZ41-1)</f>
        <v>2.1672675807036912E-2</v>
      </c>
      <c r="BB41">
        <f>IF(OR(GDP.PCAP!BA41="",GDP.PCAP!BB41=""),"",GDP.PCAP!BB41/GDP.PCAP!BA41-1)</f>
        <v>0.11970033198784469</v>
      </c>
      <c r="BC41">
        <f>IF(OR(GDP.PCAP!BB41="",GDP.PCAP!BC41=""),"",GDP.PCAP!BC41/GDP.PCAP!BB41-1)</f>
        <v>0.16562085525021497</v>
      </c>
      <c r="BD41">
        <f>IF(OR(GDP.PCAP!BC41="",GDP.PCAP!BD41=""),"",GDP.PCAP!BD41/GDP.PCAP!BC41-1)</f>
        <v>-1.9865760965226631E-2</v>
      </c>
      <c r="BE41">
        <f>IF(OR(GDP.PCAP!BD41="",GDP.PCAP!BE41=""),"",GDP.PCAP!BE41/GDP.PCAP!BD41-1)</f>
        <v>1.6422837762506415E-3</v>
      </c>
      <c r="BF41">
        <f>IF(OR(GDP.PCAP!BE41="",GDP.PCAP!BF41=""),"",GDP.PCAP!BF41/GDP.PCAP!BE41-1)</f>
        <v>-4.1362187358450209E-3</v>
      </c>
      <c r="BG41">
        <f>IF(OR(GDP.PCAP!BF41="",GDP.PCAP!BG41=""),"",GDP.PCAP!BG41/GDP.PCAP!BF41-1)</f>
        <v>3.9331618047384165E-2</v>
      </c>
      <c r="BH41">
        <f>IF(OR(GDP.PCAP!BG41="",GDP.PCAP!BH41=""),"",GDP.PCAP!BH41/GDP.PCAP!BG41-1)</f>
        <v>0.12768680395679488</v>
      </c>
      <c r="BI41">
        <f>IF(OR(GDP.PCAP!BH41="",GDP.PCAP!BI41=""),"",GDP.PCAP!BI41/GDP.PCAP!BH41-1)</f>
        <v>0.10272375720750349</v>
      </c>
      <c r="BJ41">
        <f>IF(OR(GDP.PCAP!BI41="",GDP.PCAP!BJ41=""),"",GDP.PCAP!BJ41/GDP.PCAP!BI41-1)</f>
        <v>-9.5100771980166976E-2</v>
      </c>
      <c r="BK41">
        <f>IF(OR(GDP.PCAP!BJ41="",GDP.PCAP!BK41=""),"",GDP.PCAP!BK41/GDP.PCAP!BJ41-1)</f>
        <v>7.4312468399592602E-2</v>
      </c>
      <c r="BM41">
        <f t="shared" si="0"/>
        <v>0.29396383253203262</v>
      </c>
      <c r="BN41">
        <f t="shared" si="1"/>
        <v>1973</v>
      </c>
      <c r="BO41">
        <f t="shared" si="2"/>
        <v>-0.27198306757982071</v>
      </c>
      <c r="BP41">
        <f t="shared" si="3"/>
        <v>1994</v>
      </c>
    </row>
    <row r="42" spans="1:68">
      <c r="A42" t="s">
        <v>450</v>
      </c>
      <c r="B42">
        <f t="shared" si="4"/>
        <v>41</v>
      </c>
      <c r="C42" t="s">
        <v>539</v>
      </c>
      <c r="D42" t="s">
        <v>449</v>
      </c>
      <c r="E42" t="s">
        <v>545</v>
      </c>
      <c r="F42" t="s">
        <v>546</v>
      </c>
      <c r="H42">
        <f>IF(OR(GDP.PCAP!G42="",GDP.PCAP!H42=""),"",GDP.PCAP!H42/GDP.PCAP!G42-1)</f>
        <v>4.0887923105969559E-2</v>
      </c>
      <c r="I42">
        <f>IF(OR(GDP.PCAP!H42="",GDP.PCAP!I42=""),"",GDP.PCAP!I42/GDP.PCAP!H42-1)</f>
        <v>4.0940026156763842E-2</v>
      </c>
      <c r="J42">
        <f>IF(OR(GDP.PCAP!I42="",GDP.PCAP!J42=""),"",GDP.PCAP!J42/GDP.PCAP!I42-1)</f>
        <v>1.2106405266344655E-2</v>
      </c>
      <c r="K42">
        <f>IF(OR(GDP.PCAP!J42="",GDP.PCAP!K42=""),"",GDP.PCAP!K42/GDP.PCAP!J42-1)</f>
        <v>5.7078133571403011E-2</v>
      </c>
      <c r="L42">
        <f>IF(OR(GDP.PCAP!K42="",GDP.PCAP!L42=""),"",GDP.PCAP!L42/GDP.PCAP!K42-1)</f>
        <v>1.6901487001524718E-2</v>
      </c>
      <c r="M42">
        <f>IF(OR(GDP.PCAP!L42="",GDP.PCAP!M42=""),"",GDP.PCAP!M42/GDP.PCAP!L42-1)</f>
        <v>2.3736329791049116E-2</v>
      </c>
      <c r="N42">
        <f>IF(OR(GDP.PCAP!M42="",GDP.PCAP!N42=""),"",GDP.PCAP!N42/GDP.PCAP!M42-1)</f>
        <v>6.8793127657312381E-2</v>
      </c>
      <c r="O42">
        <f>IF(OR(GDP.PCAP!N42="",GDP.PCAP!O42=""),"",GDP.PCAP!O42/GDP.PCAP!N42-1)</f>
        <v>0.10020352457561899</v>
      </c>
      <c r="P42">
        <f>IF(OR(GDP.PCAP!O42="",GDP.PCAP!P42=""),"",GDP.PCAP!P42/GDP.PCAP!O42-1)</f>
        <v>6.746211884028086E-2</v>
      </c>
      <c r="Q42">
        <f>IF(OR(GDP.PCAP!P42="",GDP.PCAP!Q42=""),"",GDP.PCAP!Q42/GDP.PCAP!P42-1)</f>
        <v>-1.8564539744453934E-2</v>
      </c>
      <c r="R42">
        <f>IF(OR(GDP.PCAP!Q42="",GDP.PCAP!R42=""),"",GDP.PCAP!R42/GDP.PCAP!Q42-1)</f>
        <v>3.6765260189171478E-2</v>
      </c>
      <c r="S42">
        <f>IF(OR(GDP.PCAP!R42="",GDP.PCAP!S42=""),"",GDP.PCAP!S42/GDP.PCAP!R42-1)</f>
        <v>0.1296771603236615</v>
      </c>
      <c r="T42">
        <f>IF(OR(GDP.PCAP!S42="",GDP.PCAP!T42=""),"",GDP.PCAP!T42/GDP.PCAP!S42-1)</f>
        <v>0.19679282671588139</v>
      </c>
      <c r="U42">
        <f>IF(OR(GDP.PCAP!T42="",GDP.PCAP!U42=""),"",GDP.PCAP!U42/GDP.PCAP!T42-1)</f>
        <v>0.24818784182986531</v>
      </c>
      <c r="V42">
        <f>IF(OR(GDP.PCAP!U42="",GDP.PCAP!V42=""),"",GDP.PCAP!V42/GDP.PCAP!U42-1)</f>
        <v>0.18726641379871012</v>
      </c>
      <c r="W42">
        <f>IF(OR(GDP.PCAP!V42="",GDP.PCAP!W42=""),"",GDP.PCAP!W42/GDP.PCAP!V42-1)</f>
        <v>8.6728768320596394E-2</v>
      </c>
      <c r="X42">
        <f>IF(OR(GDP.PCAP!W42="",GDP.PCAP!X42=""),"",GDP.PCAP!X42/GDP.PCAP!W42-1)</f>
        <v>6.3470159680571347E-2</v>
      </c>
      <c r="Y42">
        <f>IF(OR(GDP.PCAP!X42="",GDP.PCAP!Y42=""),"",GDP.PCAP!Y42/GDP.PCAP!X42-1)</f>
        <v>0.27264760779654762</v>
      </c>
      <c r="Z42">
        <f>IF(OR(GDP.PCAP!Y42="",GDP.PCAP!Z42=""),"",GDP.PCAP!Z42/GDP.PCAP!Y42-1)</f>
        <v>0.27963828185971629</v>
      </c>
      <c r="AA42">
        <f>IF(OR(GDP.PCAP!Z42="",GDP.PCAP!AA42=""),"",GDP.PCAP!AA42/GDP.PCAP!Z42-1)</f>
        <v>0.1257905191380273</v>
      </c>
      <c r="AB42">
        <f>IF(OR(GDP.PCAP!AA42="",GDP.PCAP!AB42=""),"",GDP.PCAP!AB42/GDP.PCAP!AA42-1)</f>
        <v>9.910916411095827E-2</v>
      </c>
      <c r="AC42">
        <f>IF(OR(GDP.PCAP!AB42="",GDP.PCAP!AC42=""),"",GDP.PCAP!AC42/GDP.PCAP!AB42-1)</f>
        <v>-6.9896358986005436E-2</v>
      </c>
      <c r="AD42">
        <f>IF(OR(GDP.PCAP!AC42="",GDP.PCAP!AD42=""),"",GDP.PCAP!AD42/GDP.PCAP!AC42-1)</f>
        <v>-2.2522190501562567E-2</v>
      </c>
      <c r="AE42">
        <f>IF(OR(GDP.PCAP!AD42="",GDP.PCAP!AE42=""),"",GDP.PCAP!AE42/GDP.PCAP!AD42-1)</f>
        <v>2.4648344839239611E-2</v>
      </c>
      <c r="AF42">
        <f>IF(OR(GDP.PCAP!AE42="",GDP.PCAP!AF42=""),"",GDP.PCAP!AF42/GDP.PCAP!AE42-1)</f>
        <v>1.2412840655717128E-2</v>
      </c>
      <c r="AG42">
        <f>IF(OR(GDP.PCAP!AF42="",GDP.PCAP!AG42=""),"",GDP.PCAP!AG42/GDP.PCAP!AF42-1)</f>
        <v>0.26348023856864766</v>
      </c>
      <c r="AH42">
        <f>IF(OR(GDP.PCAP!AG42="",GDP.PCAP!AH42=""),"",GDP.PCAP!AH42/GDP.PCAP!AG42-1)</f>
        <v>0.12278217480238918</v>
      </c>
      <c r="AI42">
        <f>IF(OR(GDP.PCAP!AH42="",GDP.PCAP!AI42=""),"",GDP.PCAP!AI42/GDP.PCAP!AH42-1)</f>
        <v>-1.5377368217789678E-2</v>
      </c>
      <c r="AJ42">
        <f>IF(OR(GDP.PCAP!AI42="",GDP.PCAP!AJ42=""),"",GDP.PCAP!AJ42/GDP.PCAP!AI42-1)</f>
        <v>-0.13500274695761594</v>
      </c>
      <c r="AK42">
        <f>IF(OR(GDP.PCAP!AJ42="",GDP.PCAP!AK42=""),"",GDP.PCAP!AK42/GDP.PCAP!AJ42-1)</f>
        <v>-2.8279050087071433E-2</v>
      </c>
      <c r="AL42">
        <f>IF(OR(GDP.PCAP!AK42="",GDP.PCAP!AL42=""),"",GDP.PCAP!AL42/GDP.PCAP!AK42-1)</f>
        <v>8.3089319744531487E-2</v>
      </c>
      <c r="AM42">
        <f>IF(OR(GDP.PCAP!AL42="",GDP.PCAP!AM42=""),"",GDP.PCAP!AM42/GDP.PCAP!AL42-1)</f>
        <v>-0.10920105266027724</v>
      </c>
      <c r="AN42">
        <f>IF(OR(GDP.PCAP!AM42="",GDP.PCAP!AN42=""),"",GDP.PCAP!AN42/GDP.PCAP!AM42-1)</f>
        <v>0.15484549366102751</v>
      </c>
      <c r="AO42">
        <f>IF(OR(GDP.PCAP!AN42="",GDP.PCAP!AO42=""),"",GDP.PCAP!AO42/GDP.PCAP!AN42-1)</f>
        <v>-0.33685596515530136</v>
      </c>
      <c r="AP42">
        <f>IF(OR(GDP.PCAP!AO42="",GDP.PCAP!AP42=""),"",GDP.PCAP!AP42/GDP.PCAP!AO42-1)</f>
        <v>-7.7564194269071796E-2</v>
      </c>
      <c r="AQ42">
        <f>IF(OR(GDP.PCAP!AP42="",GDP.PCAP!AQ42=""),"",GDP.PCAP!AQ42/GDP.PCAP!AP42-1)</f>
        <v>8.6044212179268831E-2</v>
      </c>
      <c r="AR42">
        <f>IF(OR(GDP.PCAP!AQ42="",GDP.PCAP!AR42=""),"",GDP.PCAP!AR42/GDP.PCAP!AQ42-1)</f>
        <v>-1.4073282235290585E-2</v>
      </c>
      <c r="AS42">
        <f>IF(OR(GDP.PCAP!AR42="",GDP.PCAP!AS42=""),"",GDP.PCAP!AS42/GDP.PCAP!AR42-1)</f>
        <v>-4.5563308700565019E-2</v>
      </c>
      <c r="AT42">
        <f>IF(OR(GDP.PCAP!AS42="",GDP.PCAP!AT42=""),"",GDP.PCAP!AT42/GDP.PCAP!AS42-1)</f>
        <v>6.2041763324203414E-2</v>
      </c>
      <c r="AU42">
        <f>IF(OR(GDP.PCAP!AT42="",GDP.PCAP!AU42=""),"",GDP.PCAP!AU42/GDP.PCAP!AT42-1)</f>
        <v>-0.13651561216503694</v>
      </c>
      <c r="AV42">
        <f>IF(OR(GDP.PCAP!AU42="",GDP.PCAP!AV42=""),"",GDP.PCAP!AV42/GDP.PCAP!AU42-1)</f>
        <v>1.090631916482776E-2</v>
      </c>
      <c r="AW42">
        <f>IF(OR(GDP.PCAP!AV42="",GDP.PCAP!AW42=""),"",GDP.PCAP!AW42/GDP.PCAP!AV42-1)</f>
        <v>0.10041872467528412</v>
      </c>
      <c r="AX42">
        <f>IF(OR(GDP.PCAP!AW42="",GDP.PCAP!AX42=""),"",GDP.PCAP!AX42/GDP.PCAP!AW42-1)</f>
        <v>0.21950304365702888</v>
      </c>
      <c r="AY42">
        <f>IF(OR(GDP.PCAP!AX42="",GDP.PCAP!AY42=""),"",GDP.PCAP!AY42/GDP.PCAP!AX42-1)</f>
        <v>0.12769571893685527</v>
      </c>
      <c r="AZ42">
        <f>IF(OR(GDP.PCAP!AY42="",GDP.PCAP!AZ42=""),"",GDP.PCAP!AZ42/GDP.PCAP!AY42-1)</f>
        <v>2.3635830141953473E-2</v>
      </c>
      <c r="BA42">
        <f>IF(OR(GDP.PCAP!AZ42="",GDP.PCAP!BA42=""),"",GDP.PCAP!BA42/GDP.PCAP!AZ42-1)</f>
        <v>5.3352862423262204E-2</v>
      </c>
      <c r="BB42">
        <f>IF(OR(GDP.PCAP!BA42="",GDP.PCAP!BB42=""),"",GDP.PCAP!BB42/GDP.PCAP!BA42-1)</f>
        <v>0.10739101290067077</v>
      </c>
      <c r="BC42">
        <f>IF(OR(GDP.PCAP!BB42="",GDP.PCAP!BC42=""),"",GDP.PCAP!BC42/GDP.PCAP!BB42-1)</f>
        <v>0.11058161436816505</v>
      </c>
      <c r="BD42">
        <f>IF(OR(GDP.PCAP!BC42="",GDP.PCAP!BD42=""),"",GDP.PCAP!BD42/GDP.PCAP!BC42-1)</f>
        <v>-2.4587280617457852E-2</v>
      </c>
      <c r="BE42">
        <f>IF(OR(GDP.PCAP!BD42="",GDP.PCAP!BE42=""),"",GDP.PCAP!BE42/GDP.PCAP!BD42-1)</f>
        <v>-1.689341746478068E-2</v>
      </c>
      <c r="BF42">
        <f>IF(OR(GDP.PCAP!BE42="",GDP.PCAP!BF42=""),"",GDP.PCAP!BF42/GDP.PCAP!BE42-1)</f>
        <v>9.5344858205641536E-2</v>
      </c>
      <c r="BG42">
        <f>IF(OR(GDP.PCAP!BF42="",GDP.PCAP!BG42=""),"",GDP.PCAP!BG42/GDP.PCAP!BF42-1)</f>
        <v>-3.0873727484299285E-2</v>
      </c>
      <c r="BH42">
        <f>IF(OR(GDP.PCAP!BG42="",GDP.PCAP!BH42=""),"",GDP.PCAP!BH42/GDP.PCAP!BG42-1)</f>
        <v>8.7362050733217123E-2</v>
      </c>
      <c r="BI42">
        <f>IF(OR(GDP.PCAP!BH42="",GDP.PCAP!BI42=""),"",GDP.PCAP!BI42/GDP.PCAP!BH42-1)</f>
        <v>5.5514146308649481E-2</v>
      </c>
      <c r="BJ42">
        <f>IF(OR(GDP.PCAP!BI42="",GDP.PCAP!BJ42=""),"",GDP.PCAP!BJ42/GDP.PCAP!BI42-1)</f>
        <v>-0.13649657349822963</v>
      </c>
      <c r="BK42">
        <f>IF(OR(GDP.PCAP!BJ42="",GDP.PCAP!BK42=""),"",GDP.PCAP!BK42/GDP.PCAP!BJ42-1)</f>
        <v>-0.17018297303527108</v>
      </c>
      <c r="BM42">
        <f t="shared" si="0"/>
        <v>0.27963828185971629</v>
      </c>
      <c r="BN42">
        <f t="shared" si="1"/>
        <v>1979</v>
      </c>
      <c r="BO42">
        <f t="shared" si="2"/>
        <v>-0.33685596515530136</v>
      </c>
      <c r="BP42">
        <f t="shared" si="3"/>
        <v>1994</v>
      </c>
    </row>
    <row r="43" spans="1:68">
      <c r="A43" t="s">
        <v>448</v>
      </c>
      <c r="B43">
        <f t="shared" si="4"/>
        <v>42</v>
      </c>
      <c r="C43" t="s">
        <v>539</v>
      </c>
      <c r="D43" t="s">
        <v>447</v>
      </c>
      <c r="E43" t="s">
        <v>545</v>
      </c>
      <c r="F43" t="s">
        <v>546</v>
      </c>
      <c r="H43">
        <f>IF(OR(GDP.PCAP!G43="",GDP.PCAP!H43=""),"",GDP.PCAP!H43/GDP.PCAP!G43-1)</f>
        <v>-0.10404744509325614</v>
      </c>
      <c r="I43">
        <f>IF(OR(GDP.PCAP!H43="",GDP.PCAP!I43=""),"",GDP.PCAP!I43/GDP.PCAP!H43-1)</f>
        <v>0.19373461457703289</v>
      </c>
      <c r="J43">
        <f>IF(OR(GDP.PCAP!I43="",GDP.PCAP!J43=""),"",GDP.PCAP!J43/GDP.PCAP!I43-1)</f>
        <v>0.60176414991281635</v>
      </c>
      <c r="K43">
        <f>IF(OR(GDP.PCAP!J43="",GDP.PCAP!K43=""),"",GDP.PCAP!K43/GDP.PCAP!J43-1)</f>
        <v>-0.54834756745879565</v>
      </c>
      <c r="L43">
        <f>IF(OR(GDP.PCAP!K43="",GDP.PCAP!L43=""),"",GDP.PCAP!L43/GDP.PCAP!K43-1)</f>
        <v>0.36573285556617274</v>
      </c>
      <c r="M43">
        <f>IF(OR(GDP.PCAP!L43="",GDP.PCAP!M43=""),"",GDP.PCAP!M43/GDP.PCAP!L43-1)</f>
        <v>8.9989378725453317E-2</v>
      </c>
      <c r="N43">
        <f>IF(OR(GDP.PCAP!M43="",GDP.PCAP!N43=""),"",GDP.PCAP!N43/GDP.PCAP!M43-1)</f>
        <v>-0.27438004783555747</v>
      </c>
      <c r="O43">
        <f>IF(OR(GDP.PCAP!N43="",GDP.PCAP!O43=""),"",GDP.PCAP!O43/GDP.PCAP!N43-1)</f>
        <v>0.1226699896893777</v>
      </c>
      <c r="P43">
        <f>IF(OR(GDP.PCAP!O43="",GDP.PCAP!P43=""),"",GDP.PCAP!P43/GDP.PCAP!O43-1)</f>
        <v>0.25104376001060191</v>
      </c>
      <c r="Q43">
        <f>IF(OR(GDP.PCAP!P43="",GDP.PCAP!Q43=""),"",GDP.PCAP!Q43/GDP.PCAP!P43-1)</f>
        <v>-5.7441595515110855E-2</v>
      </c>
      <c r="R43">
        <f>IF(OR(GDP.PCAP!Q43="",GDP.PCAP!R43=""),"",GDP.PCAP!R43/GDP.PCAP!Q43-1)</f>
        <v>0.11617058738750474</v>
      </c>
      <c r="S43">
        <f>IF(OR(GDP.PCAP!R43="",GDP.PCAP!S43=""),"",GDP.PCAP!S43/GDP.PCAP!R43-1)</f>
        <v>7.4362867786241127E-2</v>
      </c>
      <c r="T43">
        <f>IF(OR(GDP.PCAP!S43="",GDP.PCAP!T43=""),"",GDP.PCAP!T43/GDP.PCAP!S43-1)</f>
        <v>0.24134929504488545</v>
      </c>
      <c r="U43">
        <f>IF(OR(GDP.PCAP!T43="",GDP.PCAP!U43=""),"",GDP.PCAP!U43/GDP.PCAP!T43-1)</f>
        <v>0.18701684635295401</v>
      </c>
      <c r="V43">
        <f>IF(OR(GDP.PCAP!U43="",GDP.PCAP!V43=""),"",GDP.PCAP!V43/GDP.PCAP!U43-1)</f>
        <v>3.7784755016102123E-2</v>
      </c>
      <c r="W43">
        <f>IF(OR(GDP.PCAP!V43="",GDP.PCAP!W43=""),"",GDP.PCAP!W43/GDP.PCAP!V43-1)</f>
        <v>-8.3784605567788883E-2</v>
      </c>
      <c r="X43">
        <f>IF(OR(GDP.PCAP!W43="",GDP.PCAP!X43=""),"",GDP.PCAP!X43/GDP.PCAP!W43-1)</f>
        <v>0.24307578906947125</v>
      </c>
      <c r="Y43">
        <f>IF(OR(GDP.PCAP!X43="",GDP.PCAP!Y43=""),"",GDP.PCAP!Y43/GDP.PCAP!X43-1)</f>
        <v>0.21002122583411098</v>
      </c>
      <c r="Z43">
        <f>IF(OR(GDP.PCAP!Y43="",GDP.PCAP!Z43=""),"",GDP.PCAP!Z43/GDP.PCAP!Y43-1)</f>
        <v>-4.680169540140422E-2</v>
      </c>
      <c r="AA43">
        <f>IF(OR(GDP.PCAP!Z43="",GDP.PCAP!AA43=""),"",GDP.PCAP!AA43/GDP.PCAP!Z43-1)</f>
        <v>-6.990641547283849E-2</v>
      </c>
      <c r="AB43">
        <f>IF(OR(GDP.PCAP!AA43="",GDP.PCAP!AB43=""),"",GDP.PCAP!AB43/GDP.PCAP!AA43-1)</f>
        <v>-0.15097978402144563</v>
      </c>
      <c r="AC43">
        <f>IF(OR(GDP.PCAP!AB43="",GDP.PCAP!AC43=""),"",GDP.PCAP!AC43/GDP.PCAP!AB43-1)</f>
        <v>6.2209721368287285E-2</v>
      </c>
      <c r="AD43">
        <f>IF(OR(GDP.PCAP!AC43="",GDP.PCAP!AD43=""),"",GDP.PCAP!AD43/GDP.PCAP!AC43-1)</f>
        <v>-0.21326126145248792</v>
      </c>
      <c r="AE43">
        <f>IF(OR(GDP.PCAP!AD43="",GDP.PCAP!AE43=""),"",GDP.PCAP!AE43/GDP.PCAP!AD43-1)</f>
        <v>-0.30366379992017911</v>
      </c>
      <c r="AF43">
        <f>IF(OR(GDP.PCAP!AE43="",GDP.PCAP!AF43=""),"",GDP.PCAP!AF43/GDP.PCAP!AE43-1)</f>
        <v>-0.10768336378092347</v>
      </c>
      <c r="AG43">
        <f>IF(OR(GDP.PCAP!AF43="",GDP.PCAP!AG43=""),"",GDP.PCAP!AG43/GDP.PCAP!AF43-1)</f>
        <v>9.5711115245230571E-2</v>
      </c>
      <c r="AH43">
        <f>IF(OR(GDP.PCAP!AG43="",GDP.PCAP!AH43=""),"",GDP.PCAP!AH43/GDP.PCAP!AG43-1)</f>
        <v>-7.8913060592911144E-2</v>
      </c>
      <c r="AI43">
        <f>IF(OR(GDP.PCAP!AH43="",GDP.PCAP!AI43=""),"",GDP.PCAP!AI43/GDP.PCAP!AH43-1)</f>
        <v>0.12398773503923488</v>
      </c>
      <c r="AJ43">
        <f>IF(OR(GDP.PCAP!AI43="",GDP.PCAP!AJ43=""),"",GDP.PCAP!AJ43/GDP.PCAP!AI43-1)</f>
        <v>-1.2951013590749128E-2</v>
      </c>
      <c r="AK43">
        <f>IF(OR(GDP.PCAP!AJ43="",GDP.PCAP!AK43=""),"",GDP.PCAP!AK43/GDP.PCAP!AJ43-1)</f>
        <v>1.9405008297086468E-3</v>
      </c>
      <c r="AL43">
        <f>IF(OR(GDP.PCAP!AK43="",GDP.PCAP!AL43=""),"",GDP.PCAP!AL43/GDP.PCAP!AK43-1)</f>
        <v>-6.3190453413298986E-2</v>
      </c>
      <c r="AM43">
        <f>IF(OR(GDP.PCAP!AL43="",GDP.PCAP!AM43=""),"",GDP.PCAP!AM43/GDP.PCAP!AL43-1)</f>
        <v>-0.1316299698255845</v>
      </c>
      <c r="AN43">
        <f>IF(OR(GDP.PCAP!AM43="",GDP.PCAP!AN43=""),"",GDP.PCAP!AN43/GDP.PCAP!AM43-1)</f>
        <v>0.25485808220781059</v>
      </c>
      <c r="AO43">
        <f>IF(OR(GDP.PCAP!AN43="",GDP.PCAP!AO43=""),"",GDP.PCAP!AO43/GDP.PCAP!AN43-1)</f>
        <v>-0.47587158905764793</v>
      </c>
      <c r="AP43">
        <f>IF(OR(GDP.PCAP!AO43="",GDP.PCAP!AP43=""),"",GDP.PCAP!AP43/GDP.PCAP!AO43-1)</f>
        <v>-6.1217654683359712E-2</v>
      </c>
      <c r="AQ43">
        <f>IF(OR(GDP.PCAP!AP43="",GDP.PCAP!AQ43=""),"",GDP.PCAP!AQ43/GDP.PCAP!AP43-1)</f>
        <v>-5.4065917761422222E-3</v>
      </c>
      <c r="AR43">
        <f>IF(OR(GDP.PCAP!AQ43="",GDP.PCAP!AR43=""),"",GDP.PCAP!AR43/GDP.PCAP!AQ43-1)</f>
        <v>2.9825823429313392E-2</v>
      </c>
      <c r="AS43">
        <f>IF(OR(GDP.PCAP!AR43="",GDP.PCAP!AS43=""),"",GDP.PCAP!AS43/GDP.PCAP!AR43-1)</f>
        <v>-2.5126250838684028E-3</v>
      </c>
      <c r="AT43">
        <f>IF(OR(GDP.PCAP!AS43="",GDP.PCAP!AT43=""),"",GDP.PCAP!AT43/GDP.PCAP!AS43-1)</f>
        <v>-0.25949972165469115</v>
      </c>
      <c r="AU43">
        <f>IF(OR(GDP.PCAP!AT43="",GDP.PCAP!AU43=""),"",GDP.PCAP!AU43/GDP.PCAP!AT43-1)</f>
        <v>2.9502211400676064</v>
      </c>
      <c r="AV43">
        <f>IF(OR(GDP.PCAP!AU43="",GDP.PCAP!AV43=""),"",GDP.PCAP!AV43/GDP.PCAP!AU43-1)</f>
        <v>-0.62093445928950253</v>
      </c>
      <c r="AW43">
        <f>IF(OR(GDP.PCAP!AV43="",GDP.PCAP!AW43=""),"",GDP.PCAP!AW43/GDP.PCAP!AV43-1)</f>
        <v>0.13947012168298989</v>
      </c>
      <c r="AX43">
        <f>IF(OR(GDP.PCAP!AW43="",GDP.PCAP!AX43=""),"",GDP.PCAP!AX43/GDP.PCAP!AW43-1)</f>
        <v>-6.9644113810718444E-3</v>
      </c>
      <c r="AY43">
        <f>IF(OR(GDP.PCAP!AX43="",GDP.PCAP!AY43=""),"",GDP.PCAP!AY43/GDP.PCAP!AX43-1)</f>
        <v>0.11643778345195033</v>
      </c>
      <c r="AZ43">
        <f>IF(OR(GDP.PCAP!AY43="",GDP.PCAP!AZ43=""),"",GDP.PCAP!AZ43/GDP.PCAP!AY43-1)</f>
        <v>0.12544227200792046</v>
      </c>
      <c r="BA43">
        <f>IF(OR(GDP.PCAP!AZ43="",GDP.PCAP!BA43=""),"",GDP.PCAP!BA43/GDP.PCAP!AZ43-1)</f>
        <v>0.15705191785077477</v>
      </c>
      <c r="BB43">
        <f>IF(OR(GDP.PCAP!BA43="",GDP.PCAP!BB43=""),"",GDP.PCAP!BB43/GDP.PCAP!BA43-1)</f>
        <v>0.10788787260031274</v>
      </c>
      <c r="BC43">
        <f>IF(OR(GDP.PCAP!BB43="",GDP.PCAP!BC43=""),"",GDP.PCAP!BC43/GDP.PCAP!BB43-1)</f>
        <v>0.13564955688891955</v>
      </c>
      <c r="BD43">
        <f>IF(OR(GDP.PCAP!BC43="",GDP.PCAP!BD43=""),"",GDP.PCAP!BD43/GDP.PCAP!BC43-1)</f>
        <v>-8.0132377421422762E-2</v>
      </c>
      <c r="BE43">
        <f>IF(OR(GDP.PCAP!BD43="",GDP.PCAP!BE43=""),"",GDP.PCAP!BE43/GDP.PCAP!BD43-1)</f>
        <v>8.6961276480707728E-2</v>
      </c>
      <c r="BF43">
        <f>IF(OR(GDP.PCAP!BE43="",GDP.PCAP!BF43=""),"",GDP.PCAP!BF43/GDP.PCAP!BE43-1)</f>
        <v>0.12389420437675525</v>
      </c>
      <c r="BG43">
        <f>IF(OR(GDP.PCAP!BF43="",GDP.PCAP!BG43=""),"",GDP.PCAP!BG43/GDP.PCAP!BF43-1)</f>
        <v>0.11373168766430264</v>
      </c>
      <c r="BH43">
        <f>IF(OR(GDP.PCAP!BG43="",GDP.PCAP!BH43=""),"",GDP.PCAP!BH43/GDP.PCAP!BG43-1)</f>
        <v>5.7089856663852023E-2</v>
      </c>
      <c r="BI43">
        <f>IF(OR(GDP.PCAP!BH43="",GDP.PCAP!BI43=""),"",GDP.PCAP!BI43/GDP.PCAP!BH43-1)</f>
        <v>9.6698619236119665E-2</v>
      </c>
      <c r="BJ43">
        <f>IF(OR(GDP.PCAP!BI43="",GDP.PCAP!BJ43=""),"",GDP.PCAP!BJ43/GDP.PCAP!BI43-1)</f>
        <v>2.8962060502375708E-2</v>
      </c>
      <c r="BK43">
        <f>IF(OR(GDP.PCAP!BJ43="",GDP.PCAP!BK43=""),"",GDP.PCAP!BK43/GDP.PCAP!BJ43-1)</f>
        <v>-6.4073324002709708E-2</v>
      </c>
      <c r="BM43">
        <f t="shared" si="0"/>
        <v>2.9502211400676064</v>
      </c>
      <c r="BN43">
        <f t="shared" si="1"/>
        <v>2000</v>
      </c>
      <c r="BO43">
        <f t="shared" si="2"/>
        <v>-0.62093445928950253</v>
      </c>
      <c r="BP43">
        <f t="shared" si="3"/>
        <v>2001</v>
      </c>
    </row>
    <row r="44" spans="1:68">
      <c r="A44" t="s">
        <v>446</v>
      </c>
      <c r="B44">
        <f t="shared" si="4"/>
        <v>43</v>
      </c>
      <c r="C44" t="s">
        <v>539</v>
      </c>
      <c r="D44" t="s">
        <v>445</v>
      </c>
      <c r="E44" t="s">
        <v>545</v>
      </c>
      <c r="F44" t="s">
        <v>546</v>
      </c>
      <c r="H44">
        <f>IF(OR(GDP.PCAP!G44="",GDP.PCAP!H44=""),"",GDP.PCAP!H44/GDP.PCAP!G44-1)</f>
        <v>0.12230070935570914</v>
      </c>
      <c r="I44">
        <f>IF(OR(GDP.PCAP!H44="",GDP.PCAP!I44=""),"",GDP.PCAP!I44/GDP.PCAP!H44-1)</f>
        <v>6.9551486216861136E-2</v>
      </c>
      <c r="J44">
        <f>IF(OR(GDP.PCAP!I44="",GDP.PCAP!J44=""),"",GDP.PCAP!J44/GDP.PCAP!I44-1)</f>
        <v>7.1549672658852703E-3</v>
      </c>
      <c r="K44">
        <f>IF(OR(GDP.PCAP!J44="",GDP.PCAP!K44=""),"",GDP.PCAP!K44/GDP.PCAP!J44-1)</f>
        <v>4.9451261588193685E-2</v>
      </c>
      <c r="L44">
        <f>IF(OR(GDP.PCAP!K44="",GDP.PCAP!L44=""),"",GDP.PCAP!L44/GDP.PCAP!K44-1)</f>
        <v>3.9214556372954013E-2</v>
      </c>
      <c r="M44">
        <f>IF(OR(GDP.PCAP!L44="",GDP.PCAP!M44=""),"",GDP.PCAP!M44/GDP.PCAP!L44-1)</f>
        <v>8.2199883496099524E-2</v>
      </c>
      <c r="N44">
        <f>IF(OR(GDP.PCAP!M44="",GDP.PCAP!N44=""),"",GDP.PCAP!N44/GDP.PCAP!M44-1)</f>
        <v>4.6580302806122242E-2</v>
      </c>
      <c r="O44">
        <f>IF(OR(GDP.PCAP!N44="",GDP.PCAP!O44=""),"",GDP.PCAP!O44/GDP.PCAP!N44-1)</f>
        <v>2.8902742521996982E-2</v>
      </c>
      <c r="P44">
        <f>IF(OR(GDP.PCAP!O44="",GDP.PCAP!P44=""),"",GDP.PCAP!P44/GDP.PCAP!O44-1)</f>
        <v>2.4939858328937081E-2</v>
      </c>
      <c r="Q44">
        <f>IF(OR(GDP.PCAP!P44="",GDP.PCAP!Q44=""),"",GDP.PCAP!Q44/GDP.PCAP!P44-1)</f>
        <v>7.2803641933971708E-3</v>
      </c>
      <c r="R44">
        <f>IF(OR(GDP.PCAP!Q44="",GDP.PCAP!R44=""),"",GDP.PCAP!R44/GDP.PCAP!Q44-1)</f>
        <v>0.13670251453310933</v>
      </c>
      <c r="S44">
        <f>IF(OR(GDP.PCAP!R44="",GDP.PCAP!S44=""),"",GDP.PCAP!S44/GDP.PCAP!R44-1)</f>
        <v>0.2363016911020186</v>
      </c>
      <c r="T44">
        <f>IF(OR(GDP.PCAP!S44="",GDP.PCAP!T44=""),"",GDP.PCAP!T44/GDP.PCAP!S44-1)</f>
        <v>0.27956875878458831</v>
      </c>
      <c r="U44">
        <f>IF(OR(GDP.PCAP!T44="",GDP.PCAP!U44=""),"",GDP.PCAP!U44/GDP.PCAP!T44-1)</f>
        <v>4.7406132829361125E-2</v>
      </c>
      <c r="V44">
        <f>IF(OR(GDP.PCAP!U44="",GDP.PCAP!V44=""),"",GDP.PCAP!V44/GDP.PCAP!U44-1)</f>
        <v>0.27144595955340223</v>
      </c>
      <c r="W44">
        <f>IF(OR(GDP.PCAP!V44="",GDP.PCAP!W44=""),"",GDP.PCAP!W44/GDP.PCAP!V44-1)</f>
        <v>-4.5130950357577082E-2</v>
      </c>
      <c r="X44">
        <f>IF(OR(GDP.PCAP!W44="",GDP.PCAP!X44=""),"",GDP.PCAP!X44/GDP.PCAP!W44-1)</f>
        <v>-1.5067349270392216E-2</v>
      </c>
      <c r="Y44">
        <f>IF(OR(GDP.PCAP!X44="",GDP.PCAP!Y44=""),"",GDP.PCAP!Y44/GDP.PCAP!X44-1)</f>
        <v>0.115592373443689</v>
      </c>
      <c r="Z44">
        <f>IF(OR(GDP.PCAP!Y44="",GDP.PCAP!Z44=""),"",GDP.PCAP!Z44/GDP.PCAP!Y44-1)</f>
        <v>0.32516814077414646</v>
      </c>
      <c r="AA44">
        <f>IF(OR(GDP.PCAP!Z44="",GDP.PCAP!AA44=""),"",GDP.PCAP!AA44/GDP.PCAP!Z44-1)</f>
        <v>0.38214061844602387</v>
      </c>
      <c r="AB44">
        <f>IF(OR(GDP.PCAP!AA44="",GDP.PCAP!AB44=""),"",GDP.PCAP!AB44/GDP.PCAP!AA44-1)</f>
        <v>0.13490404570334946</v>
      </c>
      <c r="AC44">
        <f>IF(OR(GDP.PCAP!AB44="",GDP.PCAP!AC44=""),"",GDP.PCAP!AC44/GDP.PCAP!AB44-1)</f>
        <v>5.244129438272771E-2</v>
      </c>
      <c r="AD44">
        <f>IF(OR(GDP.PCAP!AC44="",GDP.PCAP!AD44=""),"",GDP.PCAP!AD44/GDP.PCAP!AC44-1)</f>
        <v>-5.7334142929388099E-2</v>
      </c>
      <c r="AE44">
        <f>IF(OR(GDP.PCAP!AD44="",GDP.PCAP!AE44=""),"",GDP.PCAP!AE44/GDP.PCAP!AD44-1)</f>
        <v>1.609862816826646E-2</v>
      </c>
      <c r="AF44">
        <f>IF(OR(GDP.PCAP!AE44="",GDP.PCAP!AF44=""),"",GDP.PCAP!AF44/GDP.PCAP!AE44-1)</f>
        <v>-4.2521621429215894E-2</v>
      </c>
      <c r="AG44">
        <f>IF(OR(GDP.PCAP!AF44="",GDP.PCAP!AG44=""),"",GDP.PCAP!AG44/GDP.PCAP!AF44-1)</f>
        <v>-0.16777839249931314</v>
      </c>
      <c r="AH44">
        <f>IF(OR(GDP.PCAP!AG44="",GDP.PCAP!AH44=""),"",GDP.PCAP!AH44/GDP.PCAP!AG44-1)</f>
        <v>0.20876634477417988</v>
      </c>
      <c r="AI44">
        <f>IF(OR(GDP.PCAP!AH44="",GDP.PCAP!AI44=""),"",GDP.PCAP!AI44/GDP.PCAP!AH44-1)</f>
        <v>-6.3000730525318183E-2</v>
      </c>
      <c r="AJ44">
        <f>IF(OR(GDP.PCAP!AI44="",GDP.PCAP!AJ44=""),"",GDP.PCAP!AJ44/GDP.PCAP!AI44-1)</f>
        <v>5.1075215918786165E-2</v>
      </c>
      <c r="AK44">
        <f>IF(OR(GDP.PCAP!AJ44="",GDP.PCAP!AK44=""),"",GDP.PCAP!AK44/GDP.PCAP!AJ44-1)</f>
        <v>0.13981264123539927</v>
      </c>
      <c r="AL44">
        <f>IF(OR(GDP.PCAP!AK44="",GDP.PCAP!AL44=""),"",GDP.PCAP!AL44/GDP.PCAP!AK44-1)</f>
        <v>-5.2535872107093873E-2</v>
      </c>
      <c r="AM44">
        <f>IF(OR(GDP.PCAP!AL44="",GDP.PCAP!AM44=""),"",GDP.PCAP!AM44/GDP.PCAP!AL44-1)</f>
        <v>4.7537578311865447E-2</v>
      </c>
      <c r="AN44">
        <f>IF(OR(GDP.PCAP!AM44="",GDP.PCAP!AN44=""),"",GDP.PCAP!AN44/GDP.PCAP!AM44-1)</f>
        <v>-0.36343555273139727</v>
      </c>
      <c r="AO44">
        <f>IF(OR(GDP.PCAP!AN44="",GDP.PCAP!AO44=""),"",GDP.PCAP!AO44/GDP.PCAP!AN44-1)</f>
        <v>-0.10301944241040384</v>
      </c>
      <c r="AP44">
        <f>IF(OR(GDP.PCAP!AO44="",GDP.PCAP!AP44=""),"",GDP.PCAP!AP44/GDP.PCAP!AO44-1)</f>
        <v>0.16311823527871261</v>
      </c>
      <c r="AQ44">
        <f>IF(OR(GDP.PCAP!AP44="",GDP.PCAP!AQ44=""),"",GDP.PCAP!AQ44/GDP.PCAP!AP44-1)</f>
        <v>0.16735734423749005</v>
      </c>
      <c r="AR44">
        <f>IF(OR(GDP.PCAP!AQ44="",GDP.PCAP!AR44=""),"",GDP.PCAP!AR44/GDP.PCAP!AQ44-1)</f>
        <v>-0.11148468953786739</v>
      </c>
      <c r="AS44">
        <f>IF(OR(GDP.PCAP!AR44="",GDP.PCAP!AS44=""),"",GDP.PCAP!AS44/GDP.PCAP!AR44-1)</f>
        <v>-0.18436311445157294</v>
      </c>
      <c r="AT44">
        <f>IF(OR(GDP.PCAP!AS44="",GDP.PCAP!AT44=""),"",GDP.PCAP!AT44/GDP.PCAP!AS44-1)</f>
        <v>0.17361721708958977</v>
      </c>
      <c r="AU44">
        <f>IF(OR(GDP.PCAP!AT44="",GDP.PCAP!AU44=""),"",GDP.PCAP!AU44/GDP.PCAP!AT44-1)</f>
        <v>0.3299954440683377</v>
      </c>
      <c r="AV44">
        <f>IF(OR(GDP.PCAP!AU44="",GDP.PCAP!AV44=""),"",GDP.PCAP!AV44/GDP.PCAP!AU44-1)</f>
        <v>-0.15576869208107036</v>
      </c>
      <c r="AW44">
        <f>IF(OR(GDP.PCAP!AV44="",GDP.PCAP!AW44=""),"",GDP.PCAP!AW44/GDP.PCAP!AV44-1)</f>
        <v>5.180031783919592E-2</v>
      </c>
      <c r="AX44">
        <f>IF(OR(GDP.PCAP!AW44="",GDP.PCAP!AX44=""),"",GDP.PCAP!AX44/GDP.PCAP!AW44-1)</f>
        <v>0.12606552239984437</v>
      </c>
      <c r="AY44">
        <f>IF(OR(GDP.PCAP!AX44="",GDP.PCAP!AY44=""),"",GDP.PCAP!AY44/GDP.PCAP!AX44-1)</f>
        <v>0.29179054454059616</v>
      </c>
      <c r="AZ44">
        <f>IF(OR(GDP.PCAP!AY44="",GDP.PCAP!AZ44=""),"",GDP.PCAP!AZ44/GDP.PCAP!AY44-1)</f>
        <v>0.2696938958756725</v>
      </c>
      <c r="BA44">
        <f>IF(OR(GDP.PCAP!AZ44="",GDP.PCAP!BA44=""),"",GDP.PCAP!BA44/GDP.PCAP!AZ44-1)</f>
        <v>0.22909648119150017</v>
      </c>
      <c r="BB44">
        <f>IF(OR(GDP.PCAP!BA44="",GDP.PCAP!BB44=""),"",GDP.PCAP!BB44/GDP.PCAP!BA44-1)</f>
        <v>4.9251489540547366E-2</v>
      </c>
      <c r="BC44">
        <f>IF(OR(GDP.PCAP!BB44="",GDP.PCAP!BC44=""),"",GDP.PCAP!BC44/GDP.PCAP!BB44-1)</f>
        <v>0.36490211291776098</v>
      </c>
      <c r="BD44">
        <f>IF(OR(GDP.PCAP!BC44="",GDP.PCAP!BD44=""),"",GDP.PCAP!BD44/GDP.PCAP!BC44-1)</f>
        <v>-0.21733157043727647</v>
      </c>
      <c r="BE44">
        <f>IF(OR(GDP.PCAP!BD44="",GDP.PCAP!BE44=""),"",GDP.PCAP!BE44/GDP.PCAP!BD44-1)</f>
        <v>0.21371988604248804</v>
      </c>
      <c r="BF44">
        <f>IF(OR(GDP.PCAP!BE44="",GDP.PCAP!BF44=""),"",GDP.PCAP!BF44/GDP.PCAP!BE44-1)</f>
        <v>0.16779237212961307</v>
      </c>
      <c r="BG44">
        <f>IF(OR(GDP.PCAP!BF44="",GDP.PCAP!BG44=""),"",GDP.PCAP!BG44/GDP.PCAP!BF44-1)</f>
        <v>-7.6516157297778276E-2</v>
      </c>
      <c r="BH44">
        <f>IF(OR(GDP.PCAP!BG44="",GDP.PCAP!BH44=""),"",GDP.PCAP!BH44/GDP.PCAP!BG44-1)</f>
        <v>4.2413893971715577E-3</v>
      </c>
      <c r="BI44">
        <f>IF(OR(GDP.PCAP!BH44="",GDP.PCAP!BI44=""),"",GDP.PCAP!BI44/GDP.PCAP!BH44-1)</f>
        <v>-1.8232978555044466E-2</v>
      </c>
      <c r="BJ44">
        <f>IF(OR(GDP.PCAP!BI44="",GDP.PCAP!BJ44=""),"",GDP.PCAP!BJ44/GDP.PCAP!BI44-1)</f>
        <v>-0.41174737110273296</v>
      </c>
      <c r="BK44">
        <f>IF(OR(GDP.PCAP!BJ44="",GDP.PCAP!BK44=""),"",GDP.PCAP!BK44/GDP.PCAP!BJ44-1)</f>
        <v>-0.1073967827995993</v>
      </c>
      <c r="BM44">
        <f t="shared" si="0"/>
        <v>0.38214061844602387</v>
      </c>
      <c r="BN44">
        <f t="shared" si="1"/>
        <v>1980</v>
      </c>
      <c r="BO44">
        <f t="shared" si="2"/>
        <v>-0.41174737110273296</v>
      </c>
      <c r="BP44">
        <f t="shared" si="3"/>
        <v>2015</v>
      </c>
    </row>
    <row r="45" spans="1:68">
      <c r="A45" t="s">
        <v>444</v>
      </c>
      <c r="B45">
        <f t="shared" si="4"/>
        <v>44</v>
      </c>
      <c r="C45" t="s">
        <v>539</v>
      </c>
      <c r="D45" t="s">
        <v>443</v>
      </c>
      <c r="E45" t="s">
        <v>545</v>
      </c>
      <c r="F45" t="s">
        <v>546</v>
      </c>
      <c r="H45">
        <f>IF(OR(GDP.PCAP!G45="",GDP.PCAP!H45=""),"",GDP.PCAP!H45/GDP.PCAP!G45-1)</f>
        <v>9.339372405662516E-2</v>
      </c>
      <c r="I45">
        <f>IF(OR(GDP.PCAP!H45="",GDP.PCAP!I45=""),"",GDP.PCAP!I45/GDP.PCAP!H45-1)</f>
        <v>5.9008667020008509E-2</v>
      </c>
      <c r="J45">
        <f>IF(OR(GDP.PCAP!I45="",GDP.PCAP!J45=""),"",GDP.PCAP!J45/GDP.PCAP!I45-1)</f>
        <v>-5.4921038961104118E-2</v>
      </c>
      <c r="K45">
        <f>IF(OR(GDP.PCAP!J45="",GDP.PCAP!K45=""),"",GDP.PCAP!K45/GDP.PCAP!J45-1)</f>
        <v>0.20179965454003401</v>
      </c>
      <c r="L45">
        <f>IF(OR(GDP.PCAP!K45="",GDP.PCAP!L45=""),"",GDP.PCAP!L45/GDP.PCAP!K45-1)</f>
        <v>-6.2077071101943271E-2</v>
      </c>
      <c r="M45">
        <f>IF(OR(GDP.PCAP!L45="",GDP.PCAP!M45=""),"",GDP.PCAP!M45/GDP.PCAP!L45-1)</f>
        <v>-8.5848619180755703E-2</v>
      </c>
      <c r="N45">
        <f>IF(OR(GDP.PCAP!M45="",GDP.PCAP!N45=""),"",GDP.PCAP!N45/GDP.PCAP!M45-1)</f>
        <v>1.9823983351128671E-2</v>
      </c>
      <c r="O45">
        <f>IF(OR(GDP.PCAP!N45="",GDP.PCAP!O45=""),"",GDP.PCAP!O45/GDP.PCAP!N45-1)</f>
        <v>4.0474776560974757E-3</v>
      </c>
      <c r="P45">
        <f>IF(OR(GDP.PCAP!O45="",GDP.PCAP!P45=""),"",GDP.PCAP!P45/GDP.PCAP!O45-1)</f>
        <v>5.2775210773101211E-2</v>
      </c>
      <c r="Q45">
        <f>IF(OR(GDP.PCAP!P45="",GDP.PCAP!Q45=""),"",GDP.PCAP!Q45/GDP.PCAP!P45-1)</f>
        <v>9.4741370770036859E-2</v>
      </c>
      <c r="R45">
        <f>IF(OR(GDP.PCAP!Q45="",GDP.PCAP!R45=""),"",GDP.PCAP!R45/GDP.PCAP!Q45-1)</f>
        <v>5.9949170164441679E-2</v>
      </c>
      <c r="S45">
        <f>IF(OR(GDP.PCAP!R45="",GDP.PCAP!S45=""),"",GDP.PCAP!S45/GDP.PCAP!R45-1)</f>
        <v>8.3195720403254736E-2</v>
      </c>
      <c r="T45">
        <f>IF(OR(GDP.PCAP!S45="",GDP.PCAP!T45=""),"",GDP.PCAP!T45/GDP.PCAP!S45-1)</f>
        <v>0.16311914090031188</v>
      </c>
      <c r="U45">
        <f>IF(OR(GDP.PCAP!T45="",GDP.PCAP!U45=""),"",GDP.PCAP!U45/GDP.PCAP!T45-1)</f>
        <v>0.17271130076143426</v>
      </c>
      <c r="V45">
        <f>IF(OR(GDP.PCAP!U45="",GDP.PCAP!V45=""),"",GDP.PCAP!V45/GDP.PCAP!U45-1)</f>
        <v>3.5421098392856898E-2</v>
      </c>
      <c r="W45">
        <f>IF(OR(GDP.PCAP!V45="",GDP.PCAP!W45=""),"",GDP.PCAP!W45/GDP.PCAP!V45-1)</f>
        <v>0.1450238115289717</v>
      </c>
      <c r="X45">
        <f>IF(OR(GDP.PCAP!W45="",GDP.PCAP!X45=""),"",GDP.PCAP!X45/GDP.PCAP!W45-1)</f>
        <v>0.24067683472878731</v>
      </c>
      <c r="Y45">
        <f>IF(OR(GDP.PCAP!X45="",GDP.PCAP!Y45=""),"",GDP.PCAP!Y45/GDP.PCAP!X45-1)</f>
        <v>0.16786395811066379</v>
      </c>
      <c r="Z45">
        <f>IF(OR(GDP.PCAP!Y45="",GDP.PCAP!Z45=""),"",GDP.PCAP!Z45/GDP.PCAP!Y45-1)</f>
        <v>0.17395948917748161</v>
      </c>
      <c r="AA45">
        <f>IF(OR(GDP.PCAP!Z45="",GDP.PCAP!AA45=""),"",GDP.PCAP!AA45/GDP.PCAP!Z45-1)</f>
        <v>0.16851807635709015</v>
      </c>
      <c r="AB45">
        <f>IF(OR(GDP.PCAP!AA45="",GDP.PCAP!AB45=""),"",GDP.PCAP!AB45/GDP.PCAP!AA45-1)</f>
        <v>6.4949644415437602E-2</v>
      </c>
      <c r="AC45">
        <f>IF(OR(GDP.PCAP!AB45="",GDP.PCAP!AC45=""),"",GDP.PCAP!AC45/GDP.PCAP!AB45-1)</f>
        <v>4.686927962266263E-2</v>
      </c>
      <c r="AD45">
        <f>IF(OR(GDP.PCAP!AC45="",GDP.PCAP!AD45=""),"",GDP.PCAP!AD45/GDP.PCAP!AC45-1)</f>
        <v>-2.8206836249689338E-2</v>
      </c>
      <c r="AE45">
        <f>IF(OR(GDP.PCAP!AD45="",GDP.PCAP!AE45=""),"",GDP.PCAP!AE45/GDP.PCAP!AD45-1)</f>
        <v>-3.38843371218569E-2</v>
      </c>
      <c r="AF45">
        <f>IF(OR(GDP.PCAP!AE45="",GDP.PCAP!AF45=""),"",GDP.PCAP!AF45/GDP.PCAP!AE45-1)</f>
        <v>-0.10726301952812634</v>
      </c>
      <c r="AG45">
        <f>IF(OR(GDP.PCAP!AF45="",GDP.PCAP!AG45=""),"",GDP.PCAP!AG45/GDP.PCAP!AF45-1)</f>
        <v>-1.9430493433264306E-2</v>
      </c>
      <c r="AH45">
        <f>IF(OR(GDP.PCAP!AG45="",GDP.PCAP!AH45=""),"",GDP.PCAP!AH45/GDP.PCAP!AG45-1)</f>
        <v>1.9869186416950235E-2</v>
      </c>
      <c r="AI45">
        <f>IF(OR(GDP.PCAP!AH45="",GDP.PCAP!AI45=""),"",GDP.PCAP!AI45/GDP.PCAP!AH45-1)</f>
        <v>5.6768625946532092E-2</v>
      </c>
      <c r="AJ45">
        <f>IF(OR(GDP.PCAP!AI45="",GDP.PCAP!AJ45=""),"",GDP.PCAP!AJ45/GDP.PCAP!AI45-1)</f>
        <v>-1.1107237444109797E-2</v>
      </c>
      <c r="AK45">
        <f>IF(OR(GDP.PCAP!AJ45="",GDP.PCAP!AK45=""),"",GDP.PCAP!AK45/GDP.PCAP!AJ45-1)</f>
        <v>-6.6614371677287121E-4</v>
      </c>
      <c r="AL45">
        <f>IF(OR(GDP.PCAP!AK45="",GDP.PCAP!AL45=""),"",GDP.PCAP!AL45/GDP.PCAP!AK45-1)</f>
        <v>5.0481872329166677E-3</v>
      </c>
      <c r="AM45">
        <f>IF(OR(GDP.PCAP!AL45="",GDP.PCAP!AM45=""),"",GDP.PCAP!AM45/GDP.PCAP!AL45-1)</f>
        <v>0.17338753386823025</v>
      </c>
      <c r="AN45">
        <f>IF(OR(GDP.PCAP!AM45="",GDP.PCAP!AN45=""),"",GDP.PCAP!AN45/GDP.PCAP!AM45-1)</f>
        <v>0.11245375716605044</v>
      </c>
      <c r="AO45">
        <f>IF(OR(GDP.PCAP!AN45="",GDP.PCAP!AO45=""),"",GDP.PCAP!AO45/GDP.PCAP!AN45-1)</f>
        <v>0.43916903925918516</v>
      </c>
      <c r="AP45">
        <f>IF(OR(GDP.PCAP!AO45="",GDP.PCAP!AP45=""),"",GDP.PCAP!AP45/GDP.PCAP!AO45-1)</f>
        <v>0.11353012858938905</v>
      </c>
      <c r="AQ45">
        <f>IF(OR(GDP.PCAP!AP45="",GDP.PCAP!AQ45=""),"",GDP.PCAP!AQ45/GDP.PCAP!AP45-1)</f>
        <v>3.3539733150685924E-2</v>
      </c>
      <c r="AR45">
        <f>IF(OR(GDP.PCAP!AQ45="",GDP.PCAP!AR45=""),"",GDP.PCAP!AR45/GDP.PCAP!AQ45-1)</f>
        <v>8.082985653146646E-2</v>
      </c>
      <c r="AS45">
        <f>IF(OR(GDP.PCAP!AR45="",GDP.PCAP!AS45=""),"",GDP.PCAP!AS45/GDP.PCAP!AR45-1)</f>
        <v>-9.0875872592099061E-2</v>
      </c>
      <c r="AT45">
        <f>IF(OR(GDP.PCAP!AS45="",GDP.PCAP!AT45=""),"",GDP.PCAP!AT45/GDP.PCAP!AS45-1)</f>
        <v>-0.13738043891882379</v>
      </c>
      <c r="AU45">
        <f>IF(OR(GDP.PCAP!AT45="",GDP.PCAP!AU45=""),"",GDP.PCAP!AU45/GDP.PCAP!AT45-1)</f>
        <v>0.14219193287359166</v>
      </c>
      <c r="AV45">
        <f>IF(OR(GDP.PCAP!AU45="",GDP.PCAP!AV45=""),"",GDP.PCAP!AV45/GDP.PCAP!AU45-1)</f>
        <v>-3.0879923432708067E-2</v>
      </c>
      <c r="AW45">
        <f>IF(OR(GDP.PCAP!AV45="",GDP.PCAP!AW45=""),"",GDP.PCAP!AW45/GDP.PCAP!AV45-1)</f>
        <v>-1.6750040619847306E-2</v>
      </c>
      <c r="AX45">
        <f>IF(OR(GDP.PCAP!AW45="",GDP.PCAP!AX45=""),"",GDP.PCAP!AX45/GDP.PCAP!AW45-1)</f>
        <v>-4.6469067679087317E-2</v>
      </c>
      <c r="AY45">
        <f>IF(OR(GDP.PCAP!AX45="",GDP.PCAP!AY45=""),"",GDP.PCAP!AY45/GDP.PCAP!AX45-1)</f>
        <v>0.21991778576592136</v>
      </c>
      <c r="AZ45">
        <f>IF(OR(GDP.PCAP!AY45="",GDP.PCAP!AZ45=""),"",GDP.PCAP!AZ45/GDP.PCAP!AY45-1)</f>
        <v>0.23566327506030382</v>
      </c>
      <c r="BA45">
        <f>IF(OR(GDP.PCAP!AZ45="",GDP.PCAP!BA45=""),"",GDP.PCAP!BA45/GDP.PCAP!AZ45-1)</f>
        <v>9.5407777153039941E-2</v>
      </c>
      <c r="BB45">
        <f>IF(OR(GDP.PCAP!BA45="",GDP.PCAP!BB45=""),"",GDP.PCAP!BB45/GDP.PCAP!BA45-1)</f>
        <v>0.2602103898956496</v>
      </c>
      <c r="BC45">
        <f>IF(OR(GDP.PCAP!BB45="",GDP.PCAP!BC45=""),"",GDP.PCAP!BC45/GDP.PCAP!BB45-1)</f>
        <v>0.16248719637064268</v>
      </c>
      <c r="BD45">
        <f>IF(OR(GDP.PCAP!BC45="",GDP.PCAP!BD45=""),"",GDP.PCAP!BD45/GDP.PCAP!BC45-1)</f>
        <v>-5.2505155491089472E-2</v>
      </c>
      <c r="BE45">
        <f>IF(OR(GDP.PCAP!BD45="",GDP.PCAP!BE45=""),"",GDP.PCAP!BE45/GDP.PCAP!BD45-1)</f>
        <v>0.2140914064959758</v>
      </c>
      <c r="BF45">
        <f>IF(OR(GDP.PCAP!BE45="",GDP.PCAP!BF45=""),"",GDP.PCAP!BF45/GDP.PCAP!BE45-1)</f>
        <v>0.15631715853988259</v>
      </c>
      <c r="BG45">
        <f>IF(OR(GDP.PCAP!BF45="",GDP.PCAP!BG45=""),"",GDP.PCAP!BG45/GDP.PCAP!BF45-1)</f>
        <v>9.0933649814336492E-2</v>
      </c>
      <c r="BH45">
        <f>IF(OR(GDP.PCAP!BG45="",GDP.PCAP!BH45=""),"",GDP.PCAP!BH45/GDP.PCAP!BG45-1)</f>
        <v>1.8465680303615839E-2</v>
      </c>
      <c r="BI45">
        <f>IF(OR(GDP.PCAP!BH45="",GDP.PCAP!BI45=""),"",GDP.PCAP!BI45/GDP.PCAP!BH45-1)</f>
        <v>-1.4594526172681643E-2</v>
      </c>
      <c r="BJ45">
        <f>IF(OR(GDP.PCAP!BI45="",GDP.PCAP!BJ45=""),"",GDP.PCAP!BJ45/GDP.PCAP!BI45-1)</f>
        <v>-0.23616420116188686</v>
      </c>
      <c r="BK45">
        <f>IF(OR(GDP.PCAP!BJ45="",GDP.PCAP!BK45=""),"",GDP.PCAP!BK45/GDP.PCAP!BJ45-1)</f>
        <v>-3.9526712053856605E-2</v>
      </c>
      <c r="BM45">
        <f t="shared" si="0"/>
        <v>0.43916903925918516</v>
      </c>
      <c r="BN45">
        <f t="shared" si="1"/>
        <v>1994</v>
      </c>
      <c r="BO45">
        <f t="shared" si="2"/>
        <v>-0.23616420116188686</v>
      </c>
      <c r="BP45">
        <f t="shared" si="3"/>
        <v>2015</v>
      </c>
    </row>
    <row r="46" spans="1:68">
      <c r="A46" t="s">
        <v>442</v>
      </c>
      <c r="B46">
        <f t="shared" si="4"/>
        <v>45</v>
      </c>
      <c r="C46" t="s">
        <v>539</v>
      </c>
      <c r="D46" t="s">
        <v>441</v>
      </c>
      <c r="E46" t="s">
        <v>545</v>
      </c>
      <c r="F46" t="s">
        <v>546</v>
      </c>
      <c r="H46" t="str">
        <f>IF(OR(GDP.PCAP!G46="",GDP.PCAP!H46=""),"",GDP.PCAP!H46/GDP.PCAP!G46-1)</f>
        <v/>
      </c>
      <c r="I46" t="str">
        <f>IF(OR(GDP.PCAP!H46="",GDP.PCAP!I46=""),"",GDP.PCAP!I46/GDP.PCAP!H46-1)</f>
        <v/>
      </c>
      <c r="J46" t="str">
        <f>IF(OR(GDP.PCAP!I46="",GDP.PCAP!J46=""),"",GDP.PCAP!J46/GDP.PCAP!I46-1)</f>
        <v/>
      </c>
      <c r="K46" t="str">
        <f>IF(OR(GDP.PCAP!J46="",GDP.PCAP!K46=""),"",GDP.PCAP!K46/GDP.PCAP!J46-1)</f>
        <v/>
      </c>
      <c r="L46" t="str">
        <f>IF(OR(GDP.PCAP!K46="",GDP.PCAP!L46=""),"",GDP.PCAP!L46/GDP.PCAP!K46-1)</f>
        <v/>
      </c>
      <c r="M46" t="str">
        <f>IF(OR(GDP.PCAP!L46="",GDP.PCAP!M46=""),"",GDP.PCAP!M46/GDP.PCAP!L46-1)</f>
        <v/>
      </c>
      <c r="N46" t="str">
        <f>IF(OR(GDP.PCAP!M46="",GDP.PCAP!N46=""),"",GDP.PCAP!N46/GDP.PCAP!M46-1)</f>
        <v/>
      </c>
      <c r="O46" t="str">
        <f>IF(OR(GDP.PCAP!N46="",GDP.PCAP!O46=""),"",GDP.PCAP!O46/GDP.PCAP!N46-1)</f>
        <v/>
      </c>
      <c r="P46" t="str">
        <f>IF(OR(GDP.PCAP!O46="",GDP.PCAP!P46=""),"",GDP.PCAP!P46/GDP.PCAP!O46-1)</f>
        <v/>
      </c>
      <c r="Q46" t="str">
        <f>IF(OR(GDP.PCAP!P46="",GDP.PCAP!Q46=""),"",GDP.PCAP!Q46/GDP.PCAP!P46-1)</f>
        <v/>
      </c>
      <c r="R46" t="str">
        <f>IF(OR(GDP.PCAP!Q46="",GDP.PCAP!R46=""),"",GDP.PCAP!R46/GDP.PCAP!Q46-1)</f>
        <v/>
      </c>
      <c r="S46" t="str">
        <f>IF(OR(GDP.PCAP!R46="",GDP.PCAP!S46=""),"",GDP.PCAP!S46/GDP.PCAP!R46-1)</f>
        <v/>
      </c>
      <c r="T46" t="str">
        <f>IF(OR(GDP.PCAP!S46="",GDP.PCAP!T46=""),"",GDP.PCAP!T46/GDP.PCAP!S46-1)</f>
        <v/>
      </c>
      <c r="U46" t="str">
        <f>IF(OR(GDP.PCAP!T46="",GDP.PCAP!U46=""),"",GDP.PCAP!U46/GDP.PCAP!T46-1)</f>
        <v/>
      </c>
      <c r="V46" t="str">
        <f>IF(OR(GDP.PCAP!U46="",GDP.PCAP!V46=""),"",GDP.PCAP!V46/GDP.PCAP!U46-1)</f>
        <v/>
      </c>
      <c r="W46" t="str">
        <f>IF(OR(GDP.PCAP!V46="",GDP.PCAP!W46=""),"",GDP.PCAP!W46/GDP.PCAP!V46-1)</f>
        <v/>
      </c>
      <c r="X46" t="str">
        <f>IF(OR(GDP.PCAP!W46="",GDP.PCAP!X46=""),"",GDP.PCAP!X46/GDP.PCAP!W46-1)</f>
        <v/>
      </c>
      <c r="Y46" t="str">
        <f>IF(OR(GDP.PCAP!X46="",GDP.PCAP!Y46=""),"",GDP.PCAP!Y46/GDP.PCAP!X46-1)</f>
        <v/>
      </c>
      <c r="Z46" t="str">
        <f>IF(OR(GDP.PCAP!Y46="",GDP.PCAP!Z46=""),"",GDP.PCAP!Z46/GDP.PCAP!Y46-1)</f>
        <v/>
      </c>
      <c r="AA46" t="str">
        <f>IF(OR(GDP.PCAP!Z46="",GDP.PCAP!AA46=""),"",GDP.PCAP!AA46/GDP.PCAP!Z46-1)</f>
        <v/>
      </c>
      <c r="AB46">
        <f>IF(OR(GDP.PCAP!AA46="",GDP.PCAP!AB46=""),"",GDP.PCAP!AB46/GDP.PCAP!AA46-1)</f>
        <v>-0.10324567977668164</v>
      </c>
      <c r="AC46">
        <f>IF(OR(GDP.PCAP!AB46="",GDP.PCAP!AC46=""),"",GDP.PCAP!AC46/GDP.PCAP!AB46-1)</f>
        <v>-8.9624975319817057E-2</v>
      </c>
      <c r="AD46">
        <f>IF(OR(GDP.PCAP!AC46="",GDP.PCAP!AD46=""),"",GDP.PCAP!AD46/GDP.PCAP!AC46-1)</f>
        <v>1.3017809713861572E-2</v>
      </c>
      <c r="AE46">
        <f>IF(OR(GDP.PCAP!AD46="",GDP.PCAP!AE46=""),"",GDP.PCAP!AE46/GDP.PCAP!AD46-1)</f>
        <v>-6.2278486659761767E-2</v>
      </c>
      <c r="AF46">
        <f>IF(OR(GDP.PCAP!AE46="",GDP.PCAP!AF46=""),"",GDP.PCAP!AF46/GDP.PCAP!AE46-1)</f>
        <v>3.5542040803114849E-2</v>
      </c>
      <c r="AG46">
        <f>IF(OR(GDP.PCAP!AF46="",GDP.PCAP!AG46=""),"",GDP.PCAP!AG46/GDP.PCAP!AF46-1)</f>
        <v>0.37877907370280073</v>
      </c>
      <c r="AH46">
        <f>IF(OR(GDP.PCAP!AG46="",GDP.PCAP!AH46=""),"",GDP.PCAP!AH46/GDP.PCAP!AG46-1)</f>
        <v>0.17394817348229719</v>
      </c>
      <c r="AI46">
        <f>IF(OR(GDP.PCAP!AH46="",GDP.PCAP!AI46=""),"",GDP.PCAP!AI46/GDP.PCAP!AH46-1)</f>
        <v>2.5428399236244958E-2</v>
      </c>
      <c r="AJ46">
        <f>IF(OR(GDP.PCAP!AI46="",GDP.PCAP!AJ46=""),"",GDP.PCAP!AJ46/GDP.PCAP!AI46-1)</f>
        <v>-7.0110338308026932E-2</v>
      </c>
      <c r="AK46">
        <f>IF(OR(GDP.PCAP!AJ46="",GDP.PCAP!AK46=""),"",GDP.PCAP!AK46/GDP.PCAP!AJ46-1)</f>
        <v>0.22155849667258321</v>
      </c>
      <c r="AL46">
        <f>IF(OR(GDP.PCAP!AK46="",GDP.PCAP!AL46=""),"",GDP.PCAP!AL46/GDP.PCAP!AK46-1)</f>
        <v>-4.1422468417902092E-2</v>
      </c>
      <c r="AM46">
        <f>IF(OR(GDP.PCAP!AL46="",GDP.PCAP!AM46=""),"",GDP.PCAP!AM46/GDP.PCAP!AL46-1)</f>
        <v>4.7392051189029782E-2</v>
      </c>
      <c r="AN46">
        <f>IF(OR(GDP.PCAP!AM46="",GDP.PCAP!AN46=""),"",GDP.PCAP!AN46/GDP.PCAP!AM46-1)</f>
        <v>-3.8120525296338914E-2</v>
      </c>
      <c r="AO46">
        <f>IF(OR(GDP.PCAP!AN46="",GDP.PCAP!AO46=""),"",GDP.PCAP!AO46/GDP.PCAP!AN46-1)</f>
        <v>-0.31502835521588046</v>
      </c>
      <c r="AP46">
        <f>IF(OR(GDP.PCAP!AO46="",GDP.PCAP!AP46=""),"",GDP.PCAP!AP46/GDP.PCAP!AO46-1)</f>
        <v>0.21390811331935677</v>
      </c>
      <c r="AQ46">
        <f>IF(OR(GDP.PCAP!AP46="",GDP.PCAP!AQ46=""),"",GDP.PCAP!AQ46/GDP.PCAP!AP46-1)</f>
        <v>-3.2957697340398329E-2</v>
      </c>
      <c r="AR46">
        <f>IF(OR(GDP.PCAP!AQ46="",GDP.PCAP!AR46=""),"",GDP.PCAP!AR46/GDP.PCAP!AQ46-1)</f>
        <v>-0.10424054163393037</v>
      </c>
      <c r="AS46">
        <f>IF(OR(GDP.PCAP!AR46="",GDP.PCAP!AS46=""),"",GDP.PCAP!AS46/GDP.PCAP!AR46-1)</f>
        <v>-1.0934407698180215E-2</v>
      </c>
      <c r="AT46">
        <f>IF(OR(GDP.PCAP!AS46="",GDP.PCAP!AT46=""),"",GDP.PCAP!AT46/GDP.PCAP!AS46-1)</f>
        <v>7.0573348851767914E-3</v>
      </c>
      <c r="AU46">
        <f>IF(OR(GDP.PCAP!AT46="",GDP.PCAP!AU46=""),"",GDP.PCAP!AU46/GDP.PCAP!AT46-1)</f>
        <v>-0.10697894560429144</v>
      </c>
      <c r="AV46">
        <f>IF(OR(GDP.PCAP!AU46="",GDP.PCAP!AV46=""),"",GDP.PCAP!AV46/GDP.PCAP!AU46-1)</f>
        <v>5.3422714142019823E-2</v>
      </c>
      <c r="AW46">
        <f>IF(OR(GDP.PCAP!AV46="",GDP.PCAP!AW46=""),"",GDP.PCAP!AW46/GDP.PCAP!AV46-1)</f>
        <v>9.4302089215509088E-2</v>
      </c>
      <c r="AX46">
        <f>IF(OR(GDP.PCAP!AW46="",GDP.PCAP!AX46=""),"",GDP.PCAP!AX46/GDP.PCAP!AW46-1)</f>
        <v>0.25673997048602692</v>
      </c>
      <c r="AY46">
        <f>IF(OR(GDP.PCAP!AX46="",GDP.PCAP!AY46=""),"",GDP.PCAP!AY46/GDP.PCAP!AX46-1)</f>
        <v>0.13207014213660062</v>
      </c>
      <c r="AZ46">
        <f>IF(OR(GDP.PCAP!AY46="",GDP.PCAP!AZ46=""),"",GDP.PCAP!AZ46/GDP.PCAP!AY46-1)</f>
        <v>8.8959622576232356E-3</v>
      </c>
      <c r="BA46">
        <f>IF(OR(GDP.PCAP!AZ46="",GDP.PCAP!BA46=""),"",GDP.PCAP!BA46/GDP.PCAP!AZ46-1)</f>
        <v>4.2446307157587349E-2</v>
      </c>
      <c r="BB46">
        <f>IF(OR(GDP.PCAP!BA46="",GDP.PCAP!BB46=""),"",GDP.PCAP!BB46/GDP.PCAP!BA46-1)</f>
        <v>0.11176666999542872</v>
      </c>
      <c r="BC46">
        <f>IF(OR(GDP.PCAP!BB46="",GDP.PCAP!BC46=""),"",GDP.PCAP!BC46/GDP.PCAP!BB46-1)</f>
        <v>0.10434995493297117</v>
      </c>
      <c r="BD46">
        <f>IF(OR(GDP.PCAP!BC46="",GDP.PCAP!BD46=""),"",GDP.PCAP!BD46/GDP.PCAP!BC46-1)</f>
        <v>-2.1891617788949769E-2</v>
      </c>
      <c r="BE46">
        <f>IF(OR(GDP.PCAP!BD46="",GDP.PCAP!BE46=""),"",GDP.PCAP!BE46/GDP.PCAP!BD46-1)</f>
        <v>-1.2036717916481643E-2</v>
      </c>
      <c r="BF46">
        <f>IF(OR(GDP.PCAP!BE46="",GDP.PCAP!BF46=""),"",GDP.PCAP!BF46/GDP.PCAP!BE46-1)</f>
        <v>7.8765503661883729E-2</v>
      </c>
      <c r="BG46">
        <f>IF(OR(GDP.PCAP!BF46="",GDP.PCAP!BG46=""),"",GDP.PCAP!BG46/GDP.PCAP!BF46-1)</f>
        <v>-4.9563850424063749E-2</v>
      </c>
      <c r="BH46">
        <f>IF(OR(GDP.PCAP!BG46="",GDP.PCAP!BH46=""),"",GDP.PCAP!BH46/GDP.PCAP!BG46-1)</f>
        <v>5.7959103980531834E-2</v>
      </c>
      <c r="BI46">
        <f>IF(OR(GDP.PCAP!BH46="",GDP.PCAP!BI46=""),"",GDP.PCAP!BI46/GDP.PCAP!BH46-1)</f>
        <v>2.2308877132547478E-2</v>
      </c>
      <c r="BJ46">
        <f>IF(OR(GDP.PCAP!BI46="",GDP.PCAP!BJ46=""),"",GDP.PCAP!BJ46/GDP.PCAP!BI46-1)</f>
        <v>-0.14691047325825735</v>
      </c>
      <c r="BK46">
        <f>IF(OR(GDP.PCAP!BJ46="",GDP.PCAP!BK46=""),"",GDP.PCAP!BK46/GDP.PCAP!BJ46-1)</f>
        <v>6.5187842249238015E-2</v>
      </c>
      <c r="BM46">
        <f t="shared" si="0"/>
        <v>0.37877907370280073</v>
      </c>
      <c r="BN46">
        <f t="shared" si="1"/>
        <v>1986</v>
      </c>
      <c r="BO46">
        <f t="shared" si="2"/>
        <v>-0.31502835521588046</v>
      </c>
      <c r="BP46">
        <f t="shared" si="3"/>
        <v>1994</v>
      </c>
    </row>
    <row r="47" spans="1:68">
      <c r="A47" t="s">
        <v>440</v>
      </c>
      <c r="B47">
        <f t="shared" si="4"/>
        <v>46</v>
      </c>
      <c r="C47" t="s">
        <v>539</v>
      </c>
      <c r="D47" t="s">
        <v>439</v>
      </c>
      <c r="E47" t="s">
        <v>545</v>
      </c>
      <c r="F47" t="s">
        <v>546</v>
      </c>
      <c r="H47" t="str">
        <f>IF(OR(GDP.PCAP!G47="",GDP.PCAP!H47=""),"",GDP.PCAP!H47/GDP.PCAP!G47-1)</f>
        <v/>
      </c>
      <c r="I47" t="str">
        <f>IF(OR(GDP.PCAP!H47="",GDP.PCAP!I47=""),"",GDP.PCAP!I47/GDP.PCAP!H47-1)</f>
        <v/>
      </c>
      <c r="J47" t="str">
        <f>IF(OR(GDP.PCAP!I47="",GDP.PCAP!J47=""),"",GDP.PCAP!J47/GDP.PCAP!I47-1)</f>
        <v/>
      </c>
      <c r="K47" t="str">
        <f>IF(OR(GDP.PCAP!J47="",GDP.PCAP!K47=""),"",GDP.PCAP!K47/GDP.PCAP!J47-1)</f>
        <v/>
      </c>
      <c r="L47" t="str">
        <f>IF(OR(GDP.PCAP!K47="",GDP.PCAP!L47=""),"",GDP.PCAP!L47/GDP.PCAP!K47-1)</f>
        <v/>
      </c>
      <c r="M47" t="str">
        <f>IF(OR(GDP.PCAP!L47="",GDP.PCAP!M47=""),"",GDP.PCAP!M47/GDP.PCAP!L47-1)</f>
        <v/>
      </c>
      <c r="N47" t="str">
        <f>IF(OR(GDP.PCAP!M47="",GDP.PCAP!N47=""),"",GDP.PCAP!N47/GDP.PCAP!M47-1)</f>
        <v/>
      </c>
      <c r="O47" t="str">
        <f>IF(OR(GDP.PCAP!N47="",GDP.PCAP!O47=""),"",GDP.PCAP!O47/GDP.PCAP!N47-1)</f>
        <v/>
      </c>
      <c r="P47" t="str">
        <f>IF(OR(GDP.PCAP!O47="",GDP.PCAP!P47=""),"",GDP.PCAP!P47/GDP.PCAP!O47-1)</f>
        <v/>
      </c>
      <c r="Q47" t="str">
        <f>IF(OR(GDP.PCAP!P47="",GDP.PCAP!Q47=""),"",GDP.PCAP!Q47/GDP.PCAP!P47-1)</f>
        <v/>
      </c>
      <c r="R47" t="str">
        <f>IF(OR(GDP.PCAP!Q47="",GDP.PCAP!R47=""),"",GDP.PCAP!R47/GDP.PCAP!Q47-1)</f>
        <v/>
      </c>
      <c r="S47" t="str">
        <f>IF(OR(GDP.PCAP!R47="",GDP.PCAP!S47=""),"",GDP.PCAP!S47/GDP.PCAP!R47-1)</f>
        <v/>
      </c>
      <c r="T47" t="str">
        <f>IF(OR(GDP.PCAP!S47="",GDP.PCAP!T47=""),"",GDP.PCAP!T47/GDP.PCAP!S47-1)</f>
        <v/>
      </c>
      <c r="U47" t="str">
        <f>IF(OR(GDP.PCAP!T47="",GDP.PCAP!U47=""),"",GDP.PCAP!U47/GDP.PCAP!T47-1)</f>
        <v/>
      </c>
      <c r="V47" t="str">
        <f>IF(OR(GDP.PCAP!U47="",GDP.PCAP!V47=""),"",GDP.PCAP!V47/GDP.PCAP!U47-1)</f>
        <v/>
      </c>
      <c r="W47" t="str">
        <f>IF(OR(GDP.PCAP!V47="",GDP.PCAP!W47=""),"",GDP.PCAP!W47/GDP.PCAP!V47-1)</f>
        <v/>
      </c>
      <c r="X47" t="str">
        <f>IF(OR(GDP.PCAP!W47="",GDP.PCAP!X47=""),"",GDP.PCAP!X47/GDP.PCAP!W47-1)</f>
        <v/>
      </c>
      <c r="Y47" t="str">
        <f>IF(OR(GDP.PCAP!X47="",GDP.PCAP!Y47=""),"",GDP.PCAP!Y47/GDP.PCAP!X47-1)</f>
        <v/>
      </c>
      <c r="Z47" t="str">
        <f>IF(OR(GDP.PCAP!Y47="",GDP.PCAP!Z47=""),"",GDP.PCAP!Z47/GDP.PCAP!Y47-1)</f>
        <v/>
      </c>
      <c r="AA47" t="str">
        <f>IF(OR(GDP.PCAP!Z47="",GDP.PCAP!AA47=""),"",GDP.PCAP!AA47/GDP.PCAP!Z47-1)</f>
        <v/>
      </c>
      <c r="AB47">
        <f>IF(OR(GDP.PCAP!AA47="",GDP.PCAP!AB47=""),"",GDP.PCAP!AB47/GDP.PCAP!AA47-1)</f>
        <v>-3.6161550532851416E-2</v>
      </c>
      <c r="AC47">
        <f>IF(OR(GDP.PCAP!AB47="",GDP.PCAP!AC47=""),"",GDP.PCAP!AC47/GDP.PCAP!AB47-1)</f>
        <v>-1.0939424162777267E-2</v>
      </c>
      <c r="AD47">
        <f>IF(OR(GDP.PCAP!AC47="",GDP.PCAP!AD47=""),"",GDP.PCAP!AD47/GDP.PCAP!AC47-1)</f>
        <v>-3.5064754998033076E-2</v>
      </c>
      <c r="AE47">
        <f>IF(OR(GDP.PCAP!AD47="",GDP.PCAP!AE47=""),"",GDP.PCAP!AE47/GDP.PCAP!AD47-1)</f>
        <v>-6.5207838568326459E-2</v>
      </c>
      <c r="AF47">
        <f>IF(OR(GDP.PCAP!AE47="",GDP.PCAP!AF47=""),"",GDP.PCAP!AF47/GDP.PCAP!AE47-1)</f>
        <v>2.4463527560518505E-2</v>
      </c>
      <c r="AG47">
        <f>IF(OR(GDP.PCAP!AF47="",GDP.PCAP!AG47=""),"",GDP.PCAP!AG47/GDP.PCAP!AF47-1)</f>
        <v>0.36214780856089313</v>
      </c>
      <c r="AH47">
        <f>IF(OR(GDP.PCAP!AG47="",GDP.PCAP!AH47=""),"",GDP.PCAP!AH47/GDP.PCAP!AG47-1)</f>
        <v>0.21605674616764881</v>
      </c>
      <c r="AI47">
        <f>IF(OR(GDP.PCAP!AH47="",GDP.PCAP!AI47=""),"",GDP.PCAP!AI47/GDP.PCAP!AH47-1)</f>
        <v>0.10722188218085549</v>
      </c>
      <c r="AJ47">
        <f>IF(OR(GDP.PCAP!AI47="",GDP.PCAP!AJ47=""),"",GDP.PCAP!AJ47/GDP.PCAP!AI47-1)</f>
        <v>-4.7616217778361225E-3</v>
      </c>
      <c r="AK47">
        <f>IF(OR(GDP.PCAP!AJ47="",GDP.PCAP!AK47=""),"",GDP.PCAP!AK47/GDP.PCAP!AJ47-1)</f>
        <v>0.12499317981289204</v>
      </c>
      <c r="AL47">
        <f>IF(OR(GDP.PCAP!AK47="",GDP.PCAP!AL47=""),"",GDP.PCAP!AL47/GDP.PCAP!AK47-1)</f>
        <v>1.8174614676038869E-2</v>
      </c>
      <c r="AM47">
        <f>IF(OR(GDP.PCAP!AL47="",GDP.PCAP!AM47=""),"",GDP.PCAP!AM47/GDP.PCAP!AL47-1)</f>
        <v>8.8257424065918411E-2</v>
      </c>
      <c r="AN47">
        <f>IF(OR(GDP.PCAP!AM47="",GDP.PCAP!AN47=""),"",GDP.PCAP!AN47/GDP.PCAP!AM47-1)</f>
        <v>0.33617184656704069</v>
      </c>
      <c r="AO47">
        <f>IF(OR(GDP.PCAP!AN47="",GDP.PCAP!AO47=""),"",GDP.PCAP!AO47/GDP.PCAP!AN47-1)</f>
        <v>-0.19312593353848018</v>
      </c>
      <c r="AP47">
        <f>IF(OR(GDP.PCAP!AO47="",GDP.PCAP!AP47=""),"",GDP.PCAP!AP47/GDP.PCAP!AO47-1)</f>
        <v>0.16745908294813927</v>
      </c>
      <c r="AQ47">
        <f>IF(OR(GDP.PCAP!AP47="",GDP.PCAP!AQ47=""),"",GDP.PCAP!AQ47/GDP.PCAP!AP47-1)</f>
        <v>5.5170050394151016E-3</v>
      </c>
      <c r="AR47">
        <f>IF(OR(GDP.PCAP!AQ47="",GDP.PCAP!AR47=""),"",GDP.PCAP!AR47/GDP.PCAP!AQ47-1)</f>
        <v>-4.5163651661816018E-2</v>
      </c>
      <c r="AS47">
        <f>IF(OR(GDP.PCAP!AR47="",GDP.PCAP!AS47=""),"",GDP.PCAP!AS47/GDP.PCAP!AR47-1)</f>
        <v>4.0482924261840525E-2</v>
      </c>
      <c r="AT47">
        <f>IF(OR(GDP.PCAP!AS47="",GDP.PCAP!AT47=""),"",GDP.PCAP!AT47/GDP.PCAP!AS47-1)</f>
        <v>0.11122877771938611</v>
      </c>
      <c r="AU47">
        <f>IF(OR(GDP.PCAP!AT47="",GDP.PCAP!AU47=""),"",GDP.PCAP!AU47/GDP.PCAP!AT47-1)</f>
        <v>-0.10818147759070418</v>
      </c>
      <c r="AV47">
        <f>IF(OR(GDP.PCAP!AU47="",GDP.PCAP!AV47=""),"",GDP.PCAP!AV47/GDP.PCAP!AU47-1)</f>
        <v>2.3807678546183153E-2</v>
      </c>
      <c r="AW47">
        <f>IF(OR(GDP.PCAP!AV47="",GDP.PCAP!AW47=""),"",GDP.PCAP!AW47/GDP.PCAP!AV47-1)</f>
        <v>8.2459094353831253E-2</v>
      </c>
      <c r="AX47">
        <f>IF(OR(GDP.PCAP!AW47="",GDP.PCAP!AX47=""),"",GDP.PCAP!AX47/GDP.PCAP!AW47-1)</f>
        <v>0.28787853226771221</v>
      </c>
      <c r="AY47">
        <f>IF(OR(GDP.PCAP!AX47="",GDP.PCAP!AY47=""),"",GDP.PCAP!AY47/GDP.PCAP!AX47-1)</f>
        <v>0.11732415919488348</v>
      </c>
      <c r="AZ47">
        <f>IF(OR(GDP.PCAP!AY47="",GDP.PCAP!AZ47=""),"",GDP.PCAP!AZ47/GDP.PCAP!AY47-1)</f>
        <v>3.6264907231389421E-2</v>
      </c>
      <c r="BA47">
        <f>IF(OR(GDP.PCAP!AZ47="",GDP.PCAP!BA47=""),"",GDP.PCAP!BA47/GDP.PCAP!AZ47-1)</f>
        <v>0.12506761656541299</v>
      </c>
      <c r="BB47">
        <f>IF(OR(GDP.PCAP!BA47="",GDP.PCAP!BB47=""),"",GDP.PCAP!BB47/GDP.PCAP!BA47-1)</f>
        <v>0.35064850539525927</v>
      </c>
      <c r="BC47">
        <f>IF(OR(GDP.PCAP!BB47="",GDP.PCAP!BC47=""),"",GDP.PCAP!BC47/GDP.PCAP!BB47-1)</f>
        <v>0.16920690545478445</v>
      </c>
      <c r="BD47">
        <f>IF(OR(GDP.PCAP!BC47="",GDP.PCAP!BD47=""),"",GDP.PCAP!BD47/GDP.PCAP!BC47-1)</f>
        <v>-5.3408730374598257E-2</v>
      </c>
      <c r="BE47">
        <f>IF(OR(GDP.PCAP!BD47="",GDP.PCAP!BE47=""),"",GDP.PCAP!BE47/GDP.PCAP!BD47-1)</f>
        <v>-3.8243126863902521E-2</v>
      </c>
      <c r="BF47">
        <f>IF(OR(GDP.PCAP!BE47="",GDP.PCAP!BF47=""),"",GDP.PCAP!BF47/GDP.PCAP!BE47-1)</f>
        <v>0.1079451409243064</v>
      </c>
      <c r="BG47">
        <f>IF(OR(GDP.PCAP!BF47="",GDP.PCAP!BG47=""),"",GDP.PCAP!BG47/GDP.PCAP!BF47-1)</f>
        <v>-7.1366768819755677E-2</v>
      </c>
      <c r="BH47">
        <f>IF(OR(GDP.PCAP!BG47="",GDP.PCAP!BH47=""),"",GDP.PCAP!BH47/GDP.PCAP!BG47-1)</f>
        <v>4.4099841966466657E-2</v>
      </c>
      <c r="BI47">
        <f>IF(OR(GDP.PCAP!BH47="",GDP.PCAP!BI47=""),"",GDP.PCAP!BI47/GDP.PCAP!BH47-1)</f>
        <v>-8.1988144089745196E-3</v>
      </c>
      <c r="BJ47">
        <f>IF(OR(GDP.PCAP!BI47="",GDP.PCAP!BJ47=""),"",GDP.PCAP!BJ47/GDP.PCAP!BI47-1)</f>
        <v>-0.16304848569916319</v>
      </c>
      <c r="BK47">
        <f>IF(OR(GDP.PCAP!BJ47="",GDP.PCAP!BK47=""),"",GDP.PCAP!BK47/GDP.PCAP!BJ47-1)</f>
        <v>1.4770293711991789E-2</v>
      </c>
      <c r="BM47">
        <f t="shared" si="0"/>
        <v>0.36214780856089313</v>
      </c>
      <c r="BN47">
        <f t="shared" si="1"/>
        <v>1986</v>
      </c>
      <c r="BO47">
        <f t="shared" si="2"/>
        <v>-0.19312593353848018</v>
      </c>
      <c r="BP47">
        <f t="shared" si="3"/>
        <v>1994</v>
      </c>
    </row>
    <row r="48" spans="1:68">
      <c r="A48" t="s">
        <v>438</v>
      </c>
      <c r="B48">
        <f t="shared" si="4"/>
        <v>47</v>
      </c>
      <c r="C48" t="s">
        <v>539</v>
      </c>
      <c r="D48" t="s">
        <v>437</v>
      </c>
      <c r="E48" t="s">
        <v>545</v>
      </c>
      <c r="F48" t="s">
        <v>546</v>
      </c>
      <c r="H48">
        <f>IF(OR(GDP.PCAP!G48="",GDP.PCAP!H48=""),"",GDP.PCAP!H48/GDP.PCAP!G48-1)</f>
        <v>-6.8039430159301473E-2</v>
      </c>
      <c r="I48">
        <f>IF(OR(GDP.PCAP!H48="",GDP.PCAP!I48=""),"",GDP.PCAP!I48/GDP.PCAP!H48-1)</f>
        <v>-5.7292868772897187E-2</v>
      </c>
      <c r="J48">
        <f>IF(OR(GDP.PCAP!I48="",GDP.PCAP!J48=""),"",GDP.PCAP!J48/GDP.PCAP!I48-1)</f>
        <v>3.0919570554086784E-2</v>
      </c>
      <c r="K48">
        <f>IF(OR(GDP.PCAP!J48="",GDP.PCAP!K48=""),"",GDP.PCAP!K48/GDP.PCAP!J48-1)</f>
        <v>2.3701187481949271E-2</v>
      </c>
      <c r="L48">
        <f>IF(OR(GDP.PCAP!K48="",GDP.PCAP!L48=""),"",GDP.PCAP!L48/GDP.PCAP!K48-1)</f>
        <v>5.6745199157208104E-2</v>
      </c>
      <c r="M48">
        <f>IF(OR(GDP.PCAP!L48="",GDP.PCAP!M48=""),"",GDP.PCAP!M48/GDP.PCAP!L48-1)</f>
        <v>5.6670866427868338E-2</v>
      </c>
      <c r="N48">
        <f>IF(OR(GDP.PCAP!M48="",GDP.PCAP!N48=""),"",GDP.PCAP!N48/GDP.PCAP!M48-1)</f>
        <v>4.7076356133950448E-2</v>
      </c>
      <c r="O48">
        <f>IF(OR(GDP.PCAP!N48="",GDP.PCAP!O48=""),"",GDP.PCAP!O48/GDP.PCAP!N48-1)</f>
        <v>7.3312737675568451E-2</v>
      </c>
      <c r="P48">
        <f>IF(OR(GDP.PCAP!O48="",GDP.PCAP!P48=""),"",GDP.PCAP!P48/GDP.PCAP!O48-1)</f>
        <v>7.1552112672022217E-2</v>
      </c>
      <c r="Q48">
        <f>IF(OR(GDP.PCAP!P48="",GDP.PCAP!Q48=""),"",GDP.PCAP!Q48/GDP.PCAP!P48-1)</f>
        <v>0.12215004478127978</v>
      </c>
      <c r="R48">
        <f>IF(OR(GDP.PCAP!Q48="",GDP.PCAP!R48=""),"",GDP.PCAP!R48/GDP.PCAP!Q48-1)</f>
        <v>6.522874686974478E-2</v>
      </c>
      <c r="S48">
        <f>IF(OR(GDP.PCAP!R48="",GDP.PCAP!S48=""),"",GDP.PCAP!S48/GDP.PCAP!R48-1)</f>
        <v>0.12081385681315693</v>
      </c>
      <c r="T48">
        <f>IF(OR(GDP.PCAP!S48="",GDP.PCAP!T48=""),"",GDP.PCAP!T48/GDP.PCAP!S48-1)</f>
        <v>0.20461090482294408</v>
      </c>
      <c r="U48">
        <f>IF(OR(GDP.PCAP!T48="",GDP.PCAP!U48=""),"",GDP.PCAP!U48/GDP.PCAP!T48-1)</f>
        <v>6.3460708004856148E-2</v>
      </c>
      <c r="V48">
        <f>IF(OR(GDP.PCAP!U48="",GDP.PCAP!V48=""),"",GDP.PCAP!V48/GDP.PCAP!U48-1)</f>
        <v>0.14753021565398416</v>
      </c>
      <c r="W48">
        <f>IF(OR(GDP.PCAP!V48="",GDP.PCAP!W48=""),"",GDP.PCAP!W48/GDP.PCAP!V48-1)</f>
        <v>0.19942173062361435</v>
      </c>
      <c r="X48">
        <f>IF(OR(GDP.PCAP!W48="",GDP.PCAP!X48=""),"",GDP.PCAP!X48/GDP.PCAP!W48-1)</f>
        <v>0.24108076430773506</v>
      </c>
      <c r="Y48">
        <f>IF(OR(GDP.PCAP!X48="",GDP.PCAP!Y48=""),"",GDP.PCAP!Y48/GDP.PCAP!X48-1)</f>
        <v>0.1171522495028896</v>
      </c>
      <c r="Z48">
        <f>IF(OR(GDP.PCAP!Y48="",GDP.PCAP!Z48=""),"",GDP.PCAP!Z48/GDP.PCAP!Y48-1)</f>
        <v>0.11560212063820074</v>
      </c>
      <c r="AA48">
        <f>IF(OR(GDP.PCAP!Z48="",GDP.PCAP!AA48=""),"",GDP.PCAP!AA48/GDP.PCAP!Z48-1)</f>
        <v>0.16586005976515783</v>
      </c>
      <c r="AB48">
        <f>IF(OR(GDP.PCAP!AA48="",GDP.PCAP!AB48=""),"",GDP.PCAP!AB48/GDP.PCAP!AA48-1)</f>
        <v>-0.47127506548067311</v>
      </c>
      <c r="AC48">
        <f>IF(OR(GDP.PCAP!AB48="",GDP.PCAP!AC48=""),"",GDP.PCAP!AC48/GDP.PCAP!AB48-1)</f>
        <v>-3.2966242417131753E-2</v>
      </c>
      <c r="AD48">
        <f>IF(OR(GDP.PCAP!AC48="",GDP.PCAP!AD48=""),"",GDP.PCAP!AD48/GDP.PCAP!AC48-1)</f>
        <v>0.48501823630976859</v>
      </c>
      <c r="AE48">
        <f>IF(OR(GDP.PCAP!AD48="",GDP.PCAP!AE48=""),"",GDP.PCAP!AE48/GDP.PCAP!AD48-1)</f>
        <v>0.12493790111617531</v>
      </c>
      <c r="AF48">
        <f>IF(OR(GDP.PCAP!AE48="",GDP.PCAP!AF48=""),"",GDP.PCAP!AF48/GDP.PCAP!AE48-1)</f>
        <v>1.7184857362225969E-2</v>
      </c>
      <c r="AG48">
        <f>IF(OR(GDP.PCAP!AF48="",GDP.PCAP!AG48=""),"",GDP.PCAP!AG48/GDP.PCAP!AF48-1)</f>
        <v>0.11318266467091442</v>
      </c>
      <c r="AH48">
        <f>IF(OR(GDP.PCAP!AG48="",GDP.PCAP!AH48=""),"",GDP.PCAP!AH48/GDP.PCAP!AG48-1)</f>
        <v>3.9867363706668435E-2</v>
      </c>
      <c r="AI48">
        <f>IF(OR(GDP.PCAP!AH48="",GDP.PCAP!AI48=""),"",GDP.PCAP!AI48/GDP.PCAP!AH48-1)</f>
        <v>1.2607738509743394E-2</v>
      </c>
      <c r="AJ48">
        <f>IF(OR(GDP.PCAP!AI48="",GDP.PCAP!AJ48=""),"",GDP.PCAP!AJ48/GDP.PCAP!AI48-1)</f>
        <v>0.1044615345879556</v>
      </c>
      <c r="AK48">
        <f>IF(OR(GDP.PCAP!AJ48="",GDP.PCAP!AK48=""),"",GDP.PCAP!AK48/GDP.PCAP!AJ48-1)</f>
        <v>5.1384906720863377E-2</v>
      </c>
      <c r="AL48">
        <f>IF(OR(GDP.PCAP!AK48="",GDP.PCAP!AL48=""),"",GDP.PCAP!AL48/GDP.PCAP!AK48-1)</f>
        <v>-5.5957111797134806E-2</v>
      </c>
      <c r="AM48">
        <f>IF(OR(GDP.PCAP!AL48="",GDP.PCAP!AM48=""),"",GDP.PCAP!AM48/GDP.PCAP!AL48-1)</f>
        <v>0.15976887994126399</v>
      </c>
      <c r="AN48">
        <f>IF(OR(GDP.PCAP!AM48="",GDP.PCAP!AN48=""),"",GDP.PCAP!AN48/GDP.PCAP!AM48-1)</f>
        <v>9.0312101043115156E-2</v>
      </c>
      <c r="AO48">
        <f>IF(OR(GDP.PCAP!AN48="",GDP.PCAP!AO48=""),"",GDP.PCAP!AO48/GDP.PCAP!AN48-1)</f>
        <v>6.6834296418015748E-2</v>
      </c>
      <c r="AP48">
        <f>IF(OR(GDP.PCAP!AO48="",GDP.PCAP!AP48=""),"",GDP.PCAP!AP48/GDP.PCAP!AO48-1)</f>
        <v>7.6810683820134118E-2</v>
      </c>
      <c r="AQ48">
        <f>IF(OR(GDP.PCAP!AP48="",GDP.PCAP!AQ48=""),"",GDP.PCAP!AQ48/GDP.PCAP!AP48-1)</f>
        <v>-1.4970254153877649E-2</v>
      </c>
      <c r="AR48">
        <f>IF(OR(GDP.PCAP!AQ48="",GDP.PCAP!AR48=""),"",GDP.PCAP!AR48/GDP.PCAP!AQ48-1)</f>
        <v>5.5144902021446285E-2</v>
      </c>
      <c r="AS48">
        <f>IF(OR(GDP.PCAP!AR48="",GDP.PCAP!AS48=""),"",GDP.PCAP!AS48/GDP.PCAP!AR48-1)</f>
        <v>6.049746998852723E-2</v>
      </c>
      <c r="AT48">
        <f>IF(OR(GDP.PCAP!AS48="",GDP.PCAP!AT48=""),"",GDP.PCAP!AT48/GDP.PCAP!AS48-1)</f>
        <v>2.042729824485634E-2</v>
      </c>
      <c r="AU48">
        <f>IF(OR(GDP.PCAP!AT48="",GDP.PCAP!AU48=""),"",GDP.PCAP!AU48/GDP.PCAP!AT48-1)</f>
        <v>3.2525059611430152E-2</v>
      </c>
      <c r="AV48">
        <f>IF(OR(GDP.PCAP!AU48="",GDP.PCAP!AV48=""),"",GDP.PCAP!AV48/GDP.PCAP!AU48-1)</f>
        <v>4.5469490814203262E-2</v>
      </c>
      <c r="AW48">
        <f>IF(OR(GDP.PCAP!AV48="",GDP.PCAP!AW48=""),"",GDP.PCAP!AW48/GDP.PCAP!AV48-1)</f>
        <v>2.0215082487344382E-2</v>
      </c>
      <c r="AX48">
        <f>IF(OR(GDP.PCAP!AW48="",GDP.PCAP!AX48=""),"",GDP.PCAP!AX48/GDP.PCAP!AW48-1)</f>
        <v>2.6021357062798511E-2</v>
      </c>
      <c r="AY48">
        <f>IF(OR(GDP.PCAP!AX48="",GDP.PCAP!AY48=""),"",GDP.PCAP!AY48/GDP.PCAP!AX48-1)</f>
        <v>6.1854857111772743E-2</v>
      </c>
      <c r="AZ48">
        <f>IF(OR(GDP.PCAP!AY48="",GDP.PCAP!AZ48=""),"",GDP.PCAP!AZ48/GDP.PCAP!AY48-1)</f>
        <v>6.1349725284002066E-2</v>
      </c>
      <c r="BA48">
        <f>IF(OR(GDP.PCAP!AZ48="",GDP.PCAP!BA48=""),"",GDP.PCAP!BA48/GDP.PCAP!AZ48-1)</f>
        <v>0.11670745967725349</v>
      </c>
      <c r="BB48">
        <f>IF(OR(GDP.PCAP!BA48="",GDP.PCAP!BB48=""),"",GDP.PCAP!BB48/GDP.PCAP!BA48-1)</f>
        <v>0.16690272129782846</v>
      </c>
      <c r="BC48">
        <f>IF(OR(GDP.PCAP!BB48="",GDP.PCAP!BC48=""),"",GDP.PCAP!BC48/GDP.PCAP!BB48-1)</f>
        <v>0.12915558817462736</v>
      </c>
      <c r="BD48">
        <f>IF(OR(GDP.PCAP!BC48="",GDP.PCAP!BD48=""),"",GDP.PCAP!BD48/GDP.PCAP!BC48-1)</f>
        <v>-1.472115585565148E-2</v>
      </c>
      <c r="BE48">
        <f>IF(OR(GDP.PCAP!BD48="",GDP.PCAP!BE48=""),"",GDP.PCAP!BE48/GDP.PCAP!BD48-1)</f>
        <v>0.20413240048807402</v>
      </c>
      <c r="BF48">
        <f>IF(OR(GDP.PCAP!BE48="",GDP.PCAP!BF48=""),"",GDP.PCAP!BF48/GDP.PCAP!BE48-1)</f>
        <v>0.12039661548079805</v>
      </c>
      <c r="BG48">
        <f>IF(OR(GDP.PCAP!BF48="",GDP.PCAP!BG48=""),"",GDP.PCAP!BG48/GDP.PCAP!BF48-1)</f>
        <v>8.6949852356897006E-2</v>
      </c>
      <c r="BH48">
        <f>IF(OR(GDP.PCAP!BG48="",GDP.PCAP!BH48=""),"",GDP.PCAP!BH48/GDP.PCAP!BG48-1)</f>
        <v>5.851528272805373E-2</v>
      </c>
      <c r="BI48">
        <f>IF(OR(GDP.PCAP!BH48="",GDP.PCAP!BI48=""),"",GDP.PCAP!BI48/GDP.PCAP!BH48-1)</f>
        <v>7.3583666584917662E-3</v>
      </c>
      <c r="BJ48">
        <f>IF(OR(GDP.PCAP!BI48="",GDP.PCAP!BJ48=""),"",GDP.PCAP!BJ48/GDP.PCAP!BI48-1)</f>
        <v>7.127730277060107E-2</v>
      </c>
      <c r="BK48">
        <f>IF(OR(GDP.PCAP!BJ48="",GDP.PCAP!BK48=""),"",GDP.PCAP!BK48/GDP.PCAP!BJ48-1)</f>
        <v>3.6670355388179754E-2</v>
      </c>
      <c r="BM48">
        <f t="shared" si="0"/>
        <v>0.48501823630976859</v>
      </c>
      <c r="BN48">
        <f t="shared" si="1"/>
        <v>1983</v>
      </c>
      <c r="BO48">
        <f t="shared" si="2"/>
        <v>-0.47127506548067311</v>
      </c>
      <c r="BP48">
        <f t="shared" si="3"/>
        <v>1981</v>
      </c>
    </row>
    <row r="49" spans="1:68">
      <c r="A49" t="s">
        <v>436</v>
      </c>
      <c r="B49">
        <f t="shared" si="4"/>
        <v>48</v>
      </c>
      <c r="C49" t="s">
        <v>536</v>
      </c>
      <c r="D49" t="s">
        <v>435</v>
      </c>
      <c r="E49" t="s">
        <v>545</v>
      </c>
      <c r="F49" t="s">
        <v>546</v>
      </c>
      <c r="H49">
        <f>IF(OR(GDP.PCAP!G49="",GDP.PCAP!H49=""),"",GDP.PCAP!H49/GDP.PCAP!G49-1)</f>
        <v>6.2165022272875348E-2</v>
      </c>
      <c r="I49">
        <f>IF(OR(GDP.PCAP!H49="",GDP.PCAP!I49=""),"",GDP.PCAP!I49/GDP.PCAP!H49-1)</f>
        <v>3.5838593260417717E-2</v>
      </c>
      <c r="J49">
        <f>IF(OR(GDP.PCAP!I49="",GDP.PCAP!J49=""),"",GDP.PCAP!J49/GDP.PCAP!I49-1)</f>
        <v>4.3140264349275537E-2</v>
      </c>
      <c r="K49">
        <f>IF(OR(GDP.PCAP!J49="",GDP.PCAP!K49=""),"",GDP.PCAP!K49/GDP.PCAP!J49-1)</f>
        <v>6.2021810036801295E-2</v>
      </c>
      <c r="L49">
        <f>IF(OR(GDP.PCAP!K49="",GDP.PCAP!L49=""),"",GDP.PCAP!L49/GDP.PCAP!K49-1)</f>
        <v>5.9759013883403655E-2</v>
      </c>
      <c r="M49">
        <f>IF(OR(GDP.PCAP!L49="",GDP.PCAP!M49=""),"",GDP.PCAP!M49/GDP.PCAP!L49-1)</f>
        <v>6.869413019382109E-2</v>
      </c>
      <c r="N49">
        <f>IF(OR(GDP.PCAP!M49="",GDP.PCAP!N49=""),"",GDP.PCAP!N49/GDP.PCAP!M49-1)</f>
        <v>5.8822456623443653E-2</v>
      </c>
      <c r="O49">
        <f>IF(OR(GDP.PCAP!N49="",GDP.PCAP!O49=""),"",GDP.PCAP!O49/GDP.PCAP!N49-1)</f>
        <v>-1.8403430309139157E-2</v>
      </c>
      <c r="P49">
        <f>IF(OR(GDP.PCAP!O49="",GDP.PCAP!P49=""),"",GDP.PCAP!P49/GDP.PCAP!O49-1)</f>
        <v>7.4717619146011716E-2</v>
      </c>
      <c r="Q49">
        <f>IF(OR(GDP.PCAP!P49="",GDP.PCAP!Q49=""),"",GDP.PCAP!Q49/GDP.PCAP!P49-1)</f>
        <v>8.6711654368084368E-2</v>
      </c>
      <c r="R49">
        <f>IF(OR(GDP.PCAP!Q49="",GDP.PCAP!R49=""),"",GDP.PCAP!R49/GDP.PCAP!Q49-1)</f>
        <v>7.3901491721724888E-2</v>
      </c>
      <c r="S49">
        <f>IF(OR(GDP.PCAP!R49="",GDP.PCAP!S49=""),"",GDP.PCAP!S49/GDP.PCAP!R49-1)</f>
        <v>0.14366618837202472</v>
      </c>
      <c r="T49">
        <f>IF(OR(GDP.PCAP!S49="",GDP.PCAP!T49=""),"",GDP.PCAP!T49/GDP.PCAP!S49-1)</f>
        <v>7.9375777185190843E-2</v>
      </c>
      <c r="U49">
        <f>IF(OR(GDP.PCAP!T49="",GDP.PCAP!U49=""),"",GDP.PCAP!U49/GDP.PCAP!T49-1)</f>
        <v>0.2847534888481722</v>
      </c>
      <c r="V49">
        <f>IF(OR(GDP.PCAP!U49="",GDP.PCAP!V49=""),"",GDP.PCAP!V49/GDP.PCAP!U49-1)</f>
        <v>0.15673193716860756</v>
      </c>
      <c r="W49">
        <f>IF(OR(GDP.PCAP!V49="",GDP.PCAP!W49=""),"",GDP.PCAP!W49/GDP.PCAP!V49-1)</f>
        <v>1.4810864815092195E-2</v>
      </c>
      <c r="X49">
        <f>IF(OR(GDP.PCAP!W49="",GDP.PCAP!X49=""),"",GDP.PCAP!X49/GDP.PCAP!W49-1)</f>
        <v>0.15008189724281684</v>
      </c>
      <c r="Y49">
        <f>IF(OR(GDP.PCAP!X49="",GDP.PCAP!Y49=""),"",GDP.PCAP!Y49/GDP.PCAP!X49-1)</f>
        <v>9.1704604506008813E-3</v>
      </c>
      <c r="Z49">
        <f>IF(OR(GDP.PCAP!Y49="",GDP.PCAP!Z49=""),"",GDP.PCAP!Z49/GDP.PCAP!Y49-1)</f>
        <v>0.13313984557387637</v>
      </c>
      <c r="AA49">
        <f>IF(OR(GDP.PCAP!Z49="",GDP.PCAP!AA49=""),"",GDP.PCAP!AA49/GDP.PCAP!Z49-1)</f>
        <v>0.21279922901631876</v>
      </c>
      <c r="AB49">
        <f>IF(OR(GDP.PCAP!AA49="",GDP.PCAP!AB49=""),"",GDP.PCAP!AB49/GDP.PCAP!AA49-1)</f>
        <v>9.0097275606037197E-2</v>
      </c>
      <c r="AC49">
        <f>IF(OR(GDP.PCAP!AB49="",GDP.PCAP!AC49=""),"",GDP.PCAP!AC49/GDP.PCAP!AB49-1)</f>
        <v>9.7638021203733993E-2</v>
      </c>
      <c r="AD49">
        <f>IF(OR(GDP.PCAP!AC49="",GDP.PCAP!AD49=""),"",GDP.PCAP!AD49/GDP.PCAP!AC49-1)</f>
        <v>8.5306140328889057E-4</v>
      </c>
      <c r="AE49">
        <f>IF(OR(GDP.PCAP!AD49="",GDP.PCAP!AE49=""),"",GDP.PCAP!AE49/GDP.PCAP!AD49-1)</f>
        <v>-5.7771793350298695E-2</v>
      </c>
      <c r="AF49">
        <f>IF(OR(GDP.PCAP!AE49="",GDP.PCAP!AF49=""),"",GDP.PCAP!AF49/GDP.PCAP!AE49-1)</f>
        <v>-2.0930208775262082E-2</v>
      </c>
      <c r="AG49">
        <f>IF(OR(GDP.PCAP!AF49="",GDP.PCAP!AG49=""),"",GDP.PCAP!AG49/GDP.PCAP!AF49-1)</f>
        <v>-9.518055727375585E-2</v>
      </c>
      <c r="AH49">
        <f>IF(OR(GDP.PCAP!AG49="",GDP.PCAP!AH49=""),"",GDP.PCAP!AH49/GDP.PCAP!AG49-1)</f>
        <v>6.7472916447833819E-2</v>
      </c>
      <c r="AI49">
        <f>IF(OR(GDP.PCAP!AH49="",GDP.PCAP!AI49=""),"",GDP.PCAP!AI49/GDP.PCAP!AH49-1)</f>
        <v>5.3963964790927799E-2</v>
      </c>
      <c r="AJ49">
        <f>IF(OR(GDP.PCAP!AI49="",GDP.PCAP!AJ49=""),"",GDP.PCAP!AJ49/GDP.PCAP!AI49-1)</f>
        <v>1.8207737639568622E-2</v>
      </c>
      <c r="AK49">
        <f>IF(OR(GDP.PCAP!AJ49="",GDP.PCAP!AK49=""),"",GDP.PCAP!AK49/GDP.PCAP!AJ49-1)</f>
        <v>5.9253502653194845E-2</v>
      </c>
      <c r="AL49">
        <f>IF(OR(GDP.PCAP!AK49="",GDP.PCAP!AL49=""),"",GDP.PCAP!AL49/GDP.PCAP!AK49-1)</f>
        <v>-1.8621627084232317E-2</v>
      </c>
      <c r="AM49">
        <f>IF(OR(GDP.PCAP!AL49="",GDP.PCAP!AM49=""),"",GDP.PCAP!AM49/GDP.PCAP!AL49-1)</f>
        <v>-2.44614298956638E-2</v>
      </c>
      <c r="AN49">
        <f>IF(OR(GDP.PCAP!AM49="",GDP.PCAP!AN49=""),"",GDP.PCAP!AN49/GDP.PCAP!AM49-1)</f>
        <v>4.017630223724189E-2</v>
      </c>
      <c r="AO49">
        <f>IF(OR(GDP.PCAP!AN49="",GDP.PCAP!AO49=""),"",GDP.PCAP!AO49/GDP.PCAP!AN49-1)</f>
        <v>4.6056373158320785E-2</v>
      </c>
      <c r="AP49">
        <f>IF(OR(GDP.PCAP!AO49="",GDP.PCAP!AP49=""),"",GDP.PCAP!AP49/GDP.PCAP!AO49-1)</f>
        <v>8.6216480351406277E-2</v>
      </c>
      <c r="AQ49">
        <f>IF(OR(GDP.PCAP!AP49="",GDP.PCAP!AQ49=""),"",GDP.PCAP!AQ49/GDP.PCAP!AP49-1)</f>
        <v>8.1484385539139614E-2</v>
      </c>
      <c r="AR49">
        <f>IF(OR(GDP.PCAP!AQ49="",GDP.PCAP!AR49=""),"",GDP.PCAP!AR49/GDP.PCAP!AQ49-1)</f>
        <v>0.10830888415842232</v>
      </c>
      <c r="AS49">
        <f>IF(OR(GDP.PCAP!AR49="",GDP.PCAP!AS49=""),"",GDP.PCAP!AS49/GDP.PCAP!AR49-1)</f>
        <v>8.9908044027034117E-2</v>
      </c>
      <c r="AT49">
        <f>IF(OR(GDP.PCAP!AS49="",GDP.PCAP!AT49=""),"",GDP.PCAP!AT49/GDP.PCAP!AS49-1)</f>
        <v>5.5215746718841219E-2</v>
      </c>
      <c r="AU49">
        <f>IF(OR(GDP.PCAP!AT49="",GDP.PCAP!AU49=""),"",GDP.PCAP!AU49/GDP.PCAP!AT49-1)</f>
        <v>6.6673972948953608E-2</v>
      </c>
      <c r="AV49">
        <f>IF(OR(GDP.PCAP!AU49="",GDP.PCAP!AV49=""),"",GDP.PCAP!AV49/GDP.PCAP!AU49-1)</f>
        <v>2.12535699672598E-2</v>
      </c>
      <c r="AW49">
        <f>IF(OR(GDP.PCAP!AV49="",GDP.PCAP!AW49=""),"",GDP.PCAP!AW49/GDP.PCAP!AV49-1)</f>
        <v>4.602442619218583E-2</v>
      </c>
      <c r="AX49">
        <f>IF(OR(GDP.PCAP!AW49="",GDP.PCAP!AX49=""),"",GDP.PCAP!AX49/GDP.PCAP!AW49-1)</f>
        <v>6.5518368729307941E-2</v>
      </c>
      <c r="AY49">
        <f>IF(OR(GDP.PCAP!AX49="",GDP.PCAP!AY49=""),"",GDP.PCAP!AY49/GDP.PCAP!AX49-1)</f>
        <v>9.0548244909675502E-2</v>
      </c>
      <c r="AZ49">
        <f>IF(OR(GDP.PCAP!AY49="",GDP.PCAP!AZ49=""),"",GDP.PCAP!AZ49/GDP.PCAP!AY49-1)</f>
        <v>0.12536401744596559</v>
      </c>
      <c r="BA49">
        <f>IF(OR(GDP.PCAP!AZ49="",GDP.PCAP!BA49=""),"",GDP.PCAP!BA49/GDP.PCAP!AZ49-1)</f>
        <v>0.11573037444492007</v>
      </c>
      <c r="BB49">
        <f>IF(OR(GDP.PCAP!BA49="",GDP.PCAP!BB49=""),"",GDP.PCAP!BB49/GDP.PCAP!BA49-1)</f>
        <v>0.1047239757580638</v>
      </c>
      <c r="BC49">
        <f>IF(OR(GDP.PCAP!BB49="",GDP.PCAP!BC49=""),"",GDP.PCAP!BC49/GDP.PCAP!BB49-1)</f>
        <v>0.13384935635073458</v>
      </c>
      <c r="BD49">
        <f>IF(OR(GDP.PCAP!BC49="",GDP.PCAP!BD49=""),"",GDP.PCAP!BD49/GDP.PCAP!BC49-1)</f>
        <v>-0.16405432948243115</v>
      </c>
      <c r="BE49">
        <f>IF(OR(GDP.PCAP!BD49="",GDP.PCAP!BE49=""),"",GDP.PCAP!BE49/GDP.PCAP!BD49-1)</f>
        <v>7.964171426827793E-2</v>
      </c>
      <c r="BF49">
        <f>IF(OR(GDP.PCAP!BE49="",GDP.PCAP!BF49=""),"",GDP.PCAP!BF49/GDP.PCAP!BE49-1)</f>
        <v>7.4812779058702539E-2</v>
      </c>
      <c r="BG49">
        <f>IF(OR(GDP.PCAP!BF49="",GDP.PCAP!BG49=""),"",GDP.PCAP!BG49/GDP.PCAP!BF49-1)</f>
        <v>2.5683502777385403E-2</v>
      </c>
      <c r="BH49">
        <f>IF(OR(GDP.PCAP!BG49="",GDP.PCAP!BH49=""),"",GDP.PCAP!BH49/GDP.PCAP!BG49-1)</f>
        <v>6.4409402382707981E-3</v>
      </c>
      <c r="BI49">
        <f>IF(OR(GDP.PCAP!BH49="",GDP.PCAP!BI49=""),"",GDP.PCAP!BI49/GDP.PCAP!BH49-1)</f>
        <v>-5.9048105668213502E-3</v>
      </c>
      <c r="BJ49">
        <f>IF(OR(GDP.PCAP!BI49="",GDP.PCAP!BJ49=""),"",GDP.PCAP!BJ49/GDP.PCAP!BI49-1)</f>
        <v>-3.3987115341403529E-2</v>
      </c>
      <c r="BK49">
        <f>IF(OR(GDP.PCAP!BJ49="",GDP.PCAP!BK49=""),"",GDP.PCAP!BK49/GDP.PCAP!BJ49-1)</f>
        <v>-5.4115346962313904E-2</v>
      </c>
      <c r="BM49">
        <f t="shared" si="0"/>
        <v>0.2847534888481722</v>
      </c>
      <c r="BN49">
        <f t="shared" si="1"/>
        <v>1974</v>
      </c>
      <c r="BO49">
        <f t="shared" si="2"/>
        <v>-0.16405432948243115</v>
      </c>
      <c r="BP49">
        <f t="shared" si="3"/>
        <v>2009</v>
      </c>
    </row>
    <row r="50" spans="1:68">
      <c r="A50" t="s">
        <v>434</v>
      </c>
      <c r="B50">
        <f t="shared" si="4"/>
        <v>49</v>
      </c>
      <c r="C50" t="s">
        <v>539</v>
      </c>
      <c r="D50" t="s">
        <v>433</v>
      </c>
      <c r="E50" t="s">
        <v>545</v>
      </c>
      <c r="F50" t="s">
        <v>546</v>
      </c>
      <c r="H50" t="str">
        <f>IF(OR(GDP.PCAP!G50="",GDP.PCAP!H50=""),"",GDP.PCAP!H50/GDP.PCAP!G50-1)</f>
        <v/>
      </c>
      <c r="I50" t="str">
        <f>IF(OR(GDP.PCAP!H50="",GDP.PCAP!I50=""),"",GDP.PCAP!I50/GDP.PCAP!H50-1)</f>
        <v/>
      </c>
      <c r="J50" t="str">
        <f>IF(OR(GDP.PCAP!I50="",GDP.PCAP!J50=""),"",GDP.PCAP!J50/GDP.PCAP!I50-1)</f>
        <v/>
      </c>
      <c r="K50" t="str">
        <f>IF(OR(GDP.PCAP!J50="",GDP.PCAP!K50=""),"",GDP.PCAP!K50/GDP.PCAP!J50-1)</f>
        <v/>
      </c>
      <c r="L50" t="str">
        <f>IF(OR(GDP.PCAP!K50="",GDP.PCAP!L50=""),"",GDP.PCAP!L50/GDP.PCAP!K50-1)</f>
        <v/>
      </c>
      <c r="M50" t="str">
        <f>IF(OR(GDP.PCAP!L50="",GDP.PCAP!M50=""),"",GDP.PCAP!M50/GDP.PCAP!L50-1)</f>
        <v/>
      </c>
      <c r="N50" t="str">
        <f>IF(OR(GDP.PCAP!M50="",GDP.PCAP!N50=""),"",GDP.PCAP!N50/GDP.PCAP!M50-1)</f>
        <v/>
      </c>
      <c r="O50" t="str">
        <f>IF(OR(GDP.PCAP!N50="",GDP.PCAP!O50=""),"",GDP.PCAP!O50/GDP.PCAP!N50-1)</f>
        <v/>
      </c>
      <c r="P50" t="str">
        <f>IF(OR(GDP.PCAP!O50="",GDP.PCAP!P50=""),"",GDP.PCAP!P50/GDP.PCAP!O50-1)</f>
        <v/>
      </c>
      <c r="Q50" t="str">
        <f>IF(OR(GDP.PCAP!P50="",GDP.PCAP!Q50=""),"",GDP.PCAP!Q50/GDP.PCAP!P50-1)</f>
        <v/>
      </c>
      <c r="R50">
        <f>IF(OR(GDP.PCAP!Q50="",GDP.PCAP!R50=""),"",GDP.PCAP!R50/GDP.PCAP!Q50-1)</f>
        <v>0.193386058264021</v>
      </c>
      <c r="S50">
        <f>IF(OR(GDP.PCAP!R50="",GDP.PCAP!S50=""),"",GDP.PCAP!S50/GDP.PCAP!R50-1)</f>
        <v>0.15625852148121733</v>
      </c>
      <c r="T50">
        <f>IF(OR(GDP.PCAP!S50="",GDP.PCAP!T50=""),"",GDP.PCAP!T50/GDP.PCAP!S50-1)</f>
        <v>0.20755265357775832</v>
      </c>
      <c r="U50">
        <f>IF(OR(GDP.PCAP!T50="",GDP.PCAP!U50=""),"",GDP.PCAP!U50/GDP.PCAP!T50-1)</f>
        <v>0.1249195129203764</v>
      </c>
      <c r="V50">
        <f>IF(OR(GDP.PCAP!U50="",GDP.PCAP!V50=""),"",GDP.PCAP!V50/GDP.PCAP!U50-1)</f>
        <v>0.12726611412355915</v>
      </c>
      <c r="W50">
        <f>IF(OR(GDP.PCAP!V50="",GDP.PCAP!W50=""),"",GDP.PCAP!W50/GDP.PCAP!V50-1)</f>
        <v>4.6767736942076699E-2</v>
      </c>
      <c r="X50">
        <f>IF(OR(GDP.PCAP!W50="",GDP.PCAP!X50=""),"",GDP.PCAP!X50/GDP.PCAP!W50-1)</f>
        <v>2.0542494000585387E-2</v>
      </c>
      <c r="Y50">
        <f>IF(OR(GDP.PCAP!X50="",GDP.PCAP!Y50=""),"",GDP.PCAP!Y50/GDP.PCAP!X50-1)</f>
        <v>0.24620224595121232</v>
      </c>
      <c r="Z50">
        <f>IF(OR(GDP.PCAP!Y50="",GDP.PCAP!Z50=""),"",GDP.PCAP!Z50/GDP.PCAP!Y50-1)</f>
        <v>9.0096230676807609E-2</v>
      </c>
      <c r="AA50">
        <f>IF(OR(GDP.PCAP!Z50="",GDP.PCAP!AA50=""),"",GDP.PCAP!AA50/GDP.PCAP!Z50-1)</f>
        <v>1.0786371334864819E-2</v>
      </c>
      <c r="AB50">
        <f>IF(OR(GDP.PCAP!AA50="",GDP.PCAP!AB50=""),"",GDP.PCAP!AB50/GDP.PCAP!AA50-1)</f>
        <v>6.8999512802370155E-3</v>
      </c>
      <c r="AC50">
        <f>IF(OR(GDP.PCAP!AB50="",GDP.PCAP!AC50=""),"",GDP.PCAP!AC50/GDP.PCAP!AB50-1)</f>
        <v>3.5524984235205226E-2</v>
      </c>
      <c r="AD50">
        <f>IF(OR(GDP.PCAP!AC50="",GDP.PCAP!AD50=""),"",GDP.PCAP!AD50/GDP.PCAP!AC50-1)</f>
        <v>5.5353067990373095E-2</v>
      </c>
      <c r="AE50">
        <f>IF(OR(GDP.PCAP!AD50="",GDP.PCAP!AE50=""),"",GDP.PCAP!AE50/GDP.PCAP!AD50-1)</f>
        <v>7.7175100858848822E-2</v>
      </c>
      <c r="AF50">
        <f>IF(OR(GDP.PCAP!AE50="",GDP.PCAP!AF50=""),"",GDP.PCAP!AF50/GDP.PCAP!AE50-1)</f>
        <v>-5.2778552310783766E-2</v>
      </c>
      <c r="AG50">
        <f>IF(OR(GDP.PCAP!AF50="",GDP.PCAP!AG50=""),"",GDP.PCAP!AG50/GDP.PCAP!AF50-1)</f>
        <v>4.8137215655424948E-2</v>
      </c>
      <c r="AH50">
        <f>IF(OR(GDP.PCAP!AG50="",GDP.PCAP!AH50=""),"",GDP.PCAP!AH50/GDP.PCAP!AG50-1)</f>
        <v>3.0470909041334426E-2</v>
      </c>
      <c r="AI50">
        <f>IF(OR(GDP.PCAP!AH50="",GDP.PCAP!AI50=""),"",GDP.PCAP!AI50/GDP.PCAP!AH50-1)</f>
        <v>7.7501220173129104E-2</v>
      </c>
      <c r="AJ50">
        <f>IF(OR(GDP.PCAP!AI50="",GDP.PCAP!AJ50=""),"",GDP.PCAP!AJ50/GDP.PCAP!AI50-1)</f>
        <v>-2.5899217517886486E-2</v>
      </c>
      <c r="AK50">
        <f>IF(OR(GDP.PCAP!AJ50="",GDP.PCAP!AK50=""),"",GDP.PCAP!AK50/GDP.PCAP!AJ50-1)</f>
        <v>5.044714409059714E-2</v>
      </c>
      <c r="AL50">
        <f>IF(OR(GDP.PCAP!AK50="",GDP.PCAP!AL50=""),"",GDP.PCAP!AL50/GDP.PCAP!AK50-1)</f>
        <v>-0.15760754884249861</v>
      </c>
      <c r="AM50">
        <f>IF(OR(GDP.PCAP!AL50="",GDP.PCAP!AM50=""),"",GDP.PCAP!AM50/GDP.PCAP!AL50-1)</f>
        <v>-9.7640421699033642E-2</v>
      </c>
      <c r="AN50">
        <f>IF(OR(GDP.PCAP!AM50="",GDP.PCAP!AN50=""),"",GDP.PCAP!AN50/GDP.PCAP!AM50-1)</f>
        <v>7.0392040695468339E-3</v>
      </c>
      <c r="AO50">
        <f>IF(OR(GDP.PCAP!AN50="",GDP.PCAP!AO50=""),"",GDP.PCAP!AO50/GDP.PCAP!AN50-1)</f>
        <v>0.26525695484155132</v>
      </c>
      <c r="AP50">
        <f>IF(OR(GDP.PCAP!AO50="",GDP.PCAP!AP50=""),"",GDP.PCAP!AP50/GDP.PCAP!AO50-1)</f>
        <v>6.4212535462111475E-2</v>
      </c>
      <c r="AQ50">
        <f>IF(OR(GDP.PCAP!AP50="",GDP.PCAP!AQ50=""),"",GDP.PCAP!AQ50/GDP.PCAP!AP50-1)</f>
        <v>-0.18199145777108605</v>
      </c>
      <c r="AR50">
        <f>IF(OR(GDP.PCAP!AQ50="",GDP.PCAP!AR50=""),"",GDP.PCAP!AR50/GDP.PCAP!AQ50-1)</f>
        <v>9.0698433192344385E-3</v>
      </c>
      <c r="AS50">
        <f>IF(OR(GDP.PCAP!AR50="",GDP.PCAP!AS50=""),"",GDP.PCAP!AS50/GDP.PCAP!AR50-1)</f>
        <v>9.9959970090197636E-3</v>
      </c>
      <c r="AT50">
        <f>IF(OR(GDP.PCAP!AS50="",GDP.PCAP!AT50=""),"",GDP.PCAP!AT50/GDP.PCAP!AS50-1)</f>
        <v>9.7569470836332606E-2</v>
      </c>
      <c r="AU50">
        <f>IF(OR(GDP.PCAP!AT50="",GDP.PCAP!AU50=""),"",GDP.PCAP!AU50/GDP.PCAP!AT50-1)</f>
        <v>7.3652817988721475E-2</v>
      </c>
      <c r="AV50">
        <f>IF(OR(GDP.PCAP!AU50="",GDP.PCAP!AV50=""),"",GDP.PCAP!AV50/GDP.PCAP!AU50-1)</f>
        <v>3.3226806929023578E-2</v>
      </c>
      <c r="AW50">
        <f>IF(OR(GDP.PCAP!AV50="",GDP.PCAP!AW50=""),"",GDP.PCAP!AW50/GDP.PCAP!AV50-1)</f>
        <v>5.7252924062830779E-2</v>
      </c>
      <c r="AX50">
        <f>IF(OR(GDP.PCAP!AW50="",GDP.PCAP!AX50=""),"",GDP.PCAP!AX50/GDP.PCAP!AW50-1)</f>
        <v>6.6234759781201413E-2</v>
      </c>
      <c r="AY50">
        <f>IF(OR(GDP.PCAP!AX50="",GDP.PCAP!AY50=""),"",GDP.PCAP!AY50/GDP.PCAP!AX50-1)</f>
        <v>6.2031752762182757E-2</v>
      </c>
      <c r="AZ50">
        <f>IF(OR(GDP.PCAP!AY50="",GDP.PCAP!AZ50=""),"",GDP.PCAP!AZ50/GDP.PCAP!AY50-1)</f>
        <v>0.11453061379501861</v>
      </c>
      <c r="BA50">
        <f>IF(OR(GDP.PCAP!AZ50="",GDP.PCAP!BA50=""),"",GDP.PCAP!BA50/GDP.PCAP!AZ50-1)</f>
        <v>0.23550950148594585</v>
      </c>
      <c r="BB50">
        <f>IF(OR(GDP.PCAP!BA50="",GDP.PCAP!BB50=""),"",GDP.PCAP!BB50/GDP.PCAP!BA50-1)</f>
        <v>0.11039335757731572</v>
      </c>
      <c r="BC50">
        <f>IF(OR(GDP.PCAP!BB50="",GDP.PCAP!BC50=""),"",GDP.PCAP!BC50/GDP.PCAP!BB50-1)</f>
        <v>3.7024517007854918E-2</v>
      </c>
      <c r="BD50">
        <f>IF(OR(GDP.PCAP!BC50="",GDP.PCAP!BD50=""),"",GDP.PCAP!BD50/GDP.PCAP!BC50-1)</f>
        <v>2.0148746088753944E-2</v>
      </c>
      <c r="BE50">
        <f>IF(OR(GDP.PCAP!BD50="",GDP.PCAP!BE50=""),"",GDP.PCAP!BE50/GDP.PCAP!BD50-1)</f>
        <v>3.4890229266630213E-2</v>
      </c>
      <c r="BF50">
        <f>IF(OR(GDP.PCAP!BE50="",GDP.PCAP!BF50=""),"",GDP.PCAP!BF50/GDP.PCAP!BE50-1)</f>
        <v>7.0432160722932124E-2</v>
      </c>
      <c r="BG50">
        <f>IF(OR(GDP.PCAP!BF50="",GDP.PCAP!BG50=""),"",GDP.PCAP!BG50/GDP.PCAP!BF50-1)</f>
        <v>5.7607171313848626E-2</v>
      </c>
      <c r="BH50">
        <f>IF(OR(GDP.PCAP!BG50="",GDP.PCAP!BH50=""),"",GDP.PCAP!BH50/GDP.PCAP!BG50-1)</f>
        <v>5.2009863600243511E-2</v>
      </c>
      <c r="BI50">
        <f>IF(OR(GDP.PCAP!BH50="",GDP.PCAP!BI50=""),"",GDP.PCAP!BI50/GDP.PCAP!BH50-1)</f>
        <v>4.294999410318745E-2</v>
      </c>
      <c r="BJ50">
        <f>IF(OR(GDP.PCAP!BI50="",GDP.PCAP!BJ50=""),"",GDP.PCAP!BJ50/GDP.PCAP!BI50-1)</f>
        <v>7.8258147997549043E-2</v>
      </c>
      <c r="BK50" t="str">
        <f>IF(OR(GDP.PCAP!BJ50="",GDP.PCAP!BK50=""),"",GDP.PCAP!BK50/GDP.PCAP!BJ50-1)</f>
        <v/>
      </c>
      <c r="BM50">
        <f t="shared" si="0"/>
        <v>0.26525695484155132</v>
      </c>
      <c r="BN50">
        <f t="shared" si="1"/>
        <v>1994</v>
      </c>
      <c r="BO50">
        <f t="shared" si="2"/>
        <v>-0.18199145777108605</v>
      </c>
      <c r="BP50">
        <f t="shared" si="3"/>
        <v>1996</v>
      </c>
    </row>
    <row r="51" spans="1:68">
      <c r="A51" t="s">
        <v>432</v>
      </c>
      <c r="B51">
        <f t="shared" si="4"/>
        <v>50</v>
      </c>
      <c r="C51" t="s">
        <v>539</v>
      </c>
      <c r="D51" t="s">
        <v>431</v>
      </c>
      <c r="E51" t="s">
        <v>545</v>
      </c>
      <c r="F51" t="s">
        <v>546</v>
      </c>
      <c r="H51" t="str">
        <f>IF(OR(GDP.PCAP!G51="",GDP.PCAP!H51=""),"",GDP.PCAP!H51/GDP.PCAP!G51-1)</f>
        <v/>
      </c>
      <c r="I51" t="str">
        <f>IF(OR(GDP.PCAP!H51="",GDP.PCAP!I51=""),"",GDP.PCAP!I51/GDP.PCAP!H51-1)</f>
        <v/>
      </c>
      <c r="J51" t="str">
        <f>IF(OR(GDP.PCAP!I51="",GDP.PCAP!J51=""),"",GDP.PCAP!J51/GDP.PCAP!I51-1)</f>
        <v/>
      </c>
      <c r="K51" t="str">
        <f>IF(OR(GDP.PCAP!J51="",GDP.PCAP!K51=""),"",GDP.PCAP!K51/GDP.PCAP!J51-1)</f>
        <v/>
      </c>
      <c r="L51" t="str">
        <f>IF(OR(GDP.PCAP!K51="",GDP.PCAP!L51=""),"",GDP.PCAP!L51/GDP.PCAP!K51-1)</f>
        <v/>
      </c>
      <c r="M51" t="str">
        <f>IF(OR(GDP.PCAP!L51="",GDP.PCAP!M51=""),"",GDP.PCAP!M51/GDP.PCAP!L51-1)</f>
        <v/>
      </c>
      <c r="N51" t="str">
        <f>IF(OR(GDP.PCAP!M51="",GDP.PCAP!N51=""),"",GDP.PCAP!N51/GDP.PCAP!M51-1)</f>
        <v/>
      </c>
      <c r="O51" t="str">
        <f>IF(OR(GDP.PCAP!N51="",GDP.PCAP!O51=""),"",GDP.PCAP!O51/GDP.PCAP!N51-1)</f>
        <v/>
      </c>
      <c r="P51" t="str">
        <f>IF(OR(GDP.PCAP!O51="",GDP.PCAP!P51=""),"",GDP.PCAP!P51/GDP.PCAP!O51-1)</f>
        <v/>
      </c>
      <c r="Q51" t="str">
        <f>IF(OR(GDP.PCAP!P51="",GDP.PCAP!Q51=""),"",GDP.PCAP!Q51/GDP.PCAP!P51-1)</f>
        <v/>
      </c>
      <c r="R51" t="str">
        <f>IF(OR(GDP.PCAP!Q51="",GDP.PCAP!R51=""),"",GDP.PCAP!R51/GDP.PCAP!Q51-1)</f>
        <v/>
      </c>
      <c r="S51" t="str">
        <f>IF(OR(GDP.PCAP!R51="",GDP.PCAP!S51=""),"",GDP.PCAP!S51/GDP.PCAP!R51-1)</f>
        <v/>
      </c>
      <c r="T51" t="str">
        <f>IF(OR(GDP.PCAP!S51="",GDP.PCAP!T51=""),"",GDP.PCAP!T51/GDP.PCAP!S51-1)</f>
        <v/>
      </c>
      <c r="U51" t="str">
        <f>IF(OR(GDP.PCAP!T51="",GDP.PCAP!U51=""),"",GDP.PCAP!U51/GDP.PCAP!T51-1)</f>
        <v/>
      </c>
      <c r="V51" t="str">
        <f>IF(OR(GDP.PCAP!U51="",GDP.PCAP!V51=""),"",GDP.PCAP!V51/GDP.PCAP!U51-1)</f>
        <v/>
      </c>
      <c r="W51" t="str">
        <f>IF(OR(GDP.PCAP!V51="",GDP.PCAP!W51=""),"",GDP.PCAP!W51/GDP.PCAP!V51-1)</f>
        <v/>
      </c>
      <c r="X51" t="str">
        <f>IF(OR(GDP.PCAP!W51="",GDP.PCAP!X51=""),"",GDP.PCAP!X51/GDP.PCAP!W51-1)</f>
        <v/>
      </c>
      <c r="Y51" t="str">
        <f>IF(OR(GDP.PCAP!X51="",GDP.PCAP!Y51=""),"",GDP.PCAP!Y51/GDP.PCAP!X51-1)</f>
        <v/>
      </c>
      <c r="Z51" t="str">
        <f>IF(OR(GDP.PCAP!Y51="",GDP.PCAP!Z51=""),"",GDP.PCAP!Z51/GDP.PCAP!Y51-1)</f>
        <v/>
      </c>
      <c r="AA51" t="str">
        <f>IF(OR(GDP.PCAP!Z51="",GDP.PCAP!AA51=""),"",GDP.PCAP!AA51/GDP.PCAP!Z51-1)</f>
        <v/>
      </c>
      <c r="AB51" t="str">
        <f>IF(OR(GDP.PCAP!AA51="",GDP.PCAP!AB51=""),"",GDP.PCAP!AB51/GDP.PCAP!AA51-1)</f>
        <v/>
      </c>
      <c r="AC51" t="str">
        <f>IF(OR(GDP.PCAP!AB51="",GDP.PCAP!AC51=""),"",GDP.PCAP!AC51/GDP.PCAP!AB51-1)</f>
        <v/>
      </c>
      <c r="AD51" t="str">
        <f>IF(OR(GDP.PCAP!AC51="",GDP.PCAP!AD51=""),"",GDP.PCAP!AD51/GDP.PCAP!AC51-1)</f>
        <v/>
      </c>
      <c r="AE51" t="str">
        <f>IF(OR(GDP.PCAP!AD51="",GDP.PCAP!AE51=""),"",GDP.PCAP!AE51/GDP.PCAP!AD51-1)</f>
        <v/>
      </c>
      <c r="AF51" t="str">
        <f>IF(OR(GDP.PCAP!AE51="",GDP.PCAP!AF51=""),"",GDP.PCAP!AF51/GDP.PCAP!AE51-1)</f>
        <v/>
      </c>
      <c r="AG51" t="str">
        <f>IF(OR(GDP.PCAP!AF51="",GDP.PCAP!AG51=""),"",GDP.PCAP!AG51/GDP.PCAP!AF51-1)</f>
        <v/>
      </c>
      <c r="AH51" t="str">
        <f>IF(OR(GDP.PCAP!AG51="",GDP.PCAP!AH51=""),"",GDP.PCAP!AH51/GDP.PCAP!AG51-1)</f>
        <v/>
      </c>
      <c r="AI51" t="str">
        <f>IF(OR(GDP.PCAP!AH51="",GDP.PCAP!AI51=""),"",GDP.PCAP!AI51/GDP.PCAP!AH51-1)</f>
        <v/>
      </c>
      <c r="AJ51" t="str">
        <f>IF(OR(GDP.PCAP!AI51="",GDP.PCAP!AJ51=""),"",GDP.PCAP!AJ51/GDP.PCAP!AI51-1)</f>
        <v/>
      </c>
      <c r="AK51" t="str">
        <f>IF(OR(GDP.PCAP!AJ51="",GDP.PCAP!AK51=""),"",GDP.PCAP!AK51/GDP.PCAP!AJ51-1)</f>
        <v/>
      </c>
      <c r="AL51" t="str">
        <f>IF(OR(GDP.PCAP!AK51="",GDP.PCAP!AL51=""),"",GDP.PCAP!AL51/GDP.PCAP!AK51-1)</f>
        <v/>
      </c>
      <c r="AM51" t="str">
        <f>IF(OR(GDP.PCAP!AL51="",GDP.PCAP!AM51=""),"",GDP.PCAP!AM51/GDP.PCAP!AL51-1)</f>
        <v/>
      </c>
      <c r="AN51" t="str">
        <f>IF(OR(GDP.PCAP!AM51="",GDP.PCAP!AN51=""),"",GDP.PCAP!AN51/GDP.PCAP!AM51-1)</f>
        <v/>
      </c>
      <c r="AO51" t="str">
        <f>IF(OR(GDP.PCAP!AN51="",GDP.PCAP!AO51=""),"",GDP.PCAP!AO51/GDP.PCAP!AN51-1)</f>
        <v/>
      </c>
      <c r="AP51" t="str">
        <f>IF(OR(GDP.PCAP!AO51="",GDP.PCAP!AP51=""),"",GDP.PCAP!AP51/GDP.PCAP!AO51-1)</f>
        <v/>
      </c>
      <c r="AQ51" t="str">
        <f>IF(OR(GDP.PCAP!AP51="",GDP.PCAP!AQ51=""),"",GDP.PCAP!AQ51/GDP.PCAP!AP51-1)</f>
        <v/>
      </c>
      <c r="AR51" t="str">
        <f>IF(OR(GDP.PCAP!AQ51="",GDP.PCAP!AR51=""),"",GDP.PCAP!AR51/GDP.PCAP!AQ51-1)</f>
        <v/>
      </c>
      <c r="AS51" t="str">
        <f>IF(OR(GDP.PCAP!AR51="",GDP.PCAP!AS51=""),"",GDP.PCAP!AS51/GDP.PCAP!AR51-1)</f>
        <v/>
      </c>
      <c r="AT51" t="str">
        <f>IF(OR(GDP.PCAP!AS51="",GDP.PCAP!AT51=""),"",GDP.PCAP!AT51/GDP.PCAP!AS51-1)</f>
        <v/>
      </c>
      <c r="AU51" t="str">
        <f>IF(OR(GDP.PCAP!AT51="",GDP.PCAP!AU51=""),"",GDP.PCAP!AU51/GDP.PCAP!AT51-1)</f>
        <v/>
      </c>
      <c r="AV51" t="str">
        <f>IF(OR(GDP.PCAP!AU51="",GDP.PCAP!AV51=""),"",GDP.PCAP!AV51/GDP.PCAP!AU51-1)</f>
        <v/>
      </c>
      <c r="AW51" t="str">
        <f>IF(OR(GDP.PCAP!AV51="",GDP.PCAP!AW51=""),"",GDP.PCAP!AW51/GDP.PCAP!AV51-1)</f>
        <v/>
      </c>
      <c r="AX51" t="str">
        <f>IF(OR(GDP.PCAP!AW51="",GDP.PCAP!AX51=""),"",GDP.PCAP!AX51/GDP.PCAP!AW51-1)</f>
        <v/>
      </c>
      <c r="AY51" t="str">
        <f>IF(OR(GDP.PCAP!AX51="",GDP.PCAP!AY51=""),"",GDP.PCAP!AY51/GDP.PCAP!AX51-1)</f>
        <v/>
      </c>
      <c r="AZ51" t="str">
        <f>IF(OR(GDP.PCAP!AY51="",GDP.PCAP!AZ51=""),"",GDP.PCAP!AZ51/GDP.PCAP!AY51-1)</f>
        <v/>
      </c>
      <c r="BA51" t="str">
        <f>IF(OR(GDP.PCAP!AZ51="",GDP.PCAP!BA51=""),"",GDP.PCAP!BA51/GDP.PCAP!AZ51-1)</f>
        <v/>
      </c>
      <c r="BB51" t="str">
        <f>IF(OR(GDP.PCAP!BA51="",GDP.PCAP!BB51=""),"",GDP.PCAP!BB51/GDP.PCAP!BA51-1)</f>
        <v/>
      </c>
      <c r="BC51" t="str">
        <f>IF(OR(GDP.PCAP!BB51="",GDP.PCAP!BC51=""),"",GDP.PCAP!BC51/GDP.PCAP!BB51-1)</f>
        <v/>
      </c>
      <c r="BD51" t="str">
        <f>IF(OR(GDP.PCAP!BC51="",GDP.PCAP!BD51=""),"",GDP.PCAP!BD51/GDP.PCAP!BC51-1)</f>
        <v/>
      </c>
      <c r="BE51" t="str">
        <f>IF(OR(GDP.PCAP!BD51="",GDP.PCAP!BE51=""),"",GDP.PCAP!BE51/GDP.PCAP!BD51-1)</f>
        <v/>
      </c>
      <c r="BF51" t="str">
        <f>IF(OR(GDP.PCAP!BE51="",GDP.PCAP!BF51=""),"",GDP.PCAP!BF51/GDP.PCAP!BE51-1)</f>
        <v/>
      </c>
      <c r="BG51" t="str">
        <f>IF(OR(GDP.PCAP!BF51="",GDP.PCAP!BG51=""),"",GDP.PCAP!BG51/GDP.PCAP!BF51-1)</f>
        <v/>
      </c>
      <c r="BH51" t="str">
        <f>IF(OR(GDP.PCAP!BG51="",GDP.PCAP!BH51=""),"",GDP.PCAP!BH51/GDP.PCAP!BG51-1)</f>
        <v/>
      </c>
      <c r="BI51" t="str">
        <f>IF(OR(GDP.PCAP!BH51="",GDP.PCAP!BI51=""),"",GDP.PCAP!BI51/GDP.PCAP!BH51-1)</f>
        <v/>
      </c>
      <c r="BJ51" t="str">
        <f>IF(OR(GDP.PCAP!BI51="",GDP.PCAP!BJ51=""),"",GDP.PCAP!BJ51/GDP.PCAP!BI51-1)</f>
        <v/>
      </c>
      <c r="BK51" t="str">
        <f>IF(OR(GDP.PCAP!BJ51="",GDP.PCAP!BK51=""),"",GDP.PCAP!BK51/GDP.PCAP!BJ51-1)</f>
        <v/>
      </c>
      <c r="BM51">
        <f t="shared" si="0"/>
        <v>0</v>
      </c>
      <c r="BN51" t="e">
        <f t="shared" si="1"/>
        <v>#N/A</v>
      </c>
      <c r="BO51">
        <f t="shared" si="2"/>
        <v>0</v>
      </c>
      <c r="BP51" t="e">
        <f t="shared" si="3"/>
        <v>#N/A</v>
      </c>
    </row>
    <row r="52" spans="1:68">
      <c r="A52" t="s">
        <v>430</v>
      </c>
      <c r="B52">
        <f t="shared" si="4"/>
        <v>51</v>
      </c>
      <c r="C52" t="s">
        <v>539</v>
      </c>
      <c r="D52" t="s">
        <v>429</v>
      </c>
      <c r="E52" t="s">
        <v>545</v>
      </c>
      <c r="F52" t="s">
        <v>546</v>
      </c>
      <c r="H52" t="str">
        <f>IF(OR(GDP.PCAP!G52="",GDP.PCAP!H52=""),"",GDP.PCAP!H52/GDP.PCAP!G52-1)</f>
        <v/>
      </c>
      <c r="I52" t="str">
        <f>IF(OR(GDP.PCAP!H52="",GDP.PCAP!I52=""),"",GDP.PCAP!I52/GDP.PCAP!H52-1)</f>
        <v/>
      </c>
      <c r="J52" t="str">
        <f>IF(OR(GDP.PCAP!I52="",GDP.PCAP!J52=""),"",GDP.PCAP!J52/GDP.PCAP!I52-1)</f>
        <v/>
      </c>
      <c r="K52" t="str">
        <f>IF(OR(GDP.PCAP!J52="",GDP.PCAP!K52=""),"",GDP.PCAP!K52/GDP.PCAP!J52-1)</f>
        <v/>
      </c>
      <c r="L52" t="str">
        <f>IF(OR(GDP.PCAP!K52="",GDP.PCAP!L52=""),"",GDP.PCAP!L52/GDP.PCAP!K52-1)</f>
        <v/>
      </c>
      <c r="M52" t="str">
        <f>IF(OR(GDP.PCAP!L52="",GDP.PCAP!M52=""),"",GDP.PCAP!M52/GDP.PCAP!L52-1)</f>
        <v/>
      </c>
      <c r="N52" t="str">
        <f>IF(OR(GDP.PCAP!M52="",GDP.PCAP!N52=""),"",GDP.PCAP!N52/GDP.PCAP!M52-1)</f>
        <v/>
      </c>
      <c r="O52" t="str">
        <f>IF(OR(GDP.PCAP!N52="",GDP.PCAP!O52=""),"",GDP.PCAP!O52/GDP.PCAP!N52-1)</f>
        <v/>
      </c>
      <c r="P52" t="str">
        <f>IF(OR(GDP.PCAP!O52="",GDP.PCAP!P52=""),"",GDP.PCAP!P52/GDP.PCAP!O52-1)</f>
        <v/>
      </c>
      <c r="Q52" t="str">
        <f>IF(OR(GDP.PCAP!P52="",GDP.PCAP!Q52=""),"",GDP.PCAP!Q52/GDP.PCAP!P52-1)</f>
        <v/>
      </c>
      <c r="R52" t="str">
        <f>IF(OR(GDP.PCAP!Q52="",GDP.PCAP!R52=""),"",GDP.PCAP!R52/GDP.PCAP!Q52-1)</f>
        <v/>
      </c>
      <c r="S52" t="str">
        <f>IF(OR(GDP.PCAP!R52="",GDP.PCAP!S52=""),"",GDP.PCAP!S52/GDP.PCAP!R52-1)</f>
        <v/>
      </c>
      <c r="T52" t="str">
        <f>IF(OR(GDP.PCAP!S52="",GDP.PCAP!T52=""),"",GDP.PCAP!T52/GDP.PCAP!S52-1)</f>
        <v/>
      </c>
      <c r="U52" t="str">
        <f>IF(OR(GDP.PCAP!T52="",GDP.PCAP!U52=""),"",GDP.PCAP!U52/GDP.PCAP!T52-1)</f>
        <v/>
      </c>
      <c r="V52" t="str">
        <f>IF(OR(GDP.PCAP!U52="",GDP.PCAP!V52=""),"",GDP.PCAP!V52/GDP.PCAP!U52-1)</f>
        <v/>
      </c>
      <c r="W52" t="str">
        <f>IF(OR(GDP.PCAP!V52="",GDP.PCAP!W52=""),"",GDP.PCAP!W52/GDP.PCAP!V52-1)</f>
        <v/>
      </c>
      <c r="X52" t="str">
        <f>IF(OR(GDP.PCAP!W52="",GDP.PCAP!X52=""),"",GDP.PCAP!X52/GDP.PCAP!W52-1)</f>
        <v/>
      </c>
      <c r="Y52" t="str">
        <f>IF(OR(GDP.PCAP!X52="",GDP.PCAP!Y52=""),"",GDP.PCAP!Y52/GDP.PCAP!X52-1)</f>
        <v/>
      </c>
      <c r="Z52" t="str">
        <f>IF(OR(GDP.PCAP!Y52="",GDP.PCAP!Z52=""),"",GDP.PCAP!Z52/GDP.PCAP!Y52-1)</f>
        <v/>
      </c>
      <c r="AA52" t="str">
        <f>IF(OR(GDP.PCAP!Z52="",GDP.PCAP!AA52=""),"",GDP.PCAP!AA52/GDP.PCAP!Z52-1)</f>
        <v/>
      </c>
      <c r="AB52" t="str">
        <f>IF(OR(GDP.PCAP!AA52="",GDP.PCAP!AB52=""),"",GDP.PCAP!AB52/GDP.PCAP!AA52-1)</f>
        <v/>
      </c>
      <c r="AC52" t="str">
        <f>IF(OR(GDP.PCAP!AB52="",GDP.PCAP!AC52=""),"",GDP.PCAP!AC52/GDP.PCAP!AB52-1)</f>
        <v/>
      </c>
      <c r="AD52" t="str">
        <f>IF(OR(GDP.PCAP!AC52="",GDP.PCAP!AD52=""),"",GDP.PCAP!AD52/GDP.PCAP!AC52-1)</f>
        <v/>
      </c>
      <c r="AE52" t="str">
        <f>IF(OR(GDP.PCAP!AD52="",GDP.PCAP!AE52=""),"",GDP.PCAP!AE52/GDP.PCAP!AD52-1)</f>
        <v/>
      </c>
      <c r="AF52" t="str">
        <f>IF(OR(GDP.PCAP!AE52="",GDP.PCAP!AF52=""),"",GDP.PCAP!AF52/GDP.PCAP!AE52-1)</f>
        <v/>
      </c>
      <c r="AG52" t="str">
        <f>IF(OR(GDP.PCAP!AF52="",GDP.PCAP!AG52=""),"",GDP.PCAP!AG52/GDP.PCAP!AF52-1)</f>
        <v/>
      </c>
      <c r="AH52" t="str">
        <f>IF(OR(GDP.PCAP!AG52="",GDP.PCAP!AH52=""),"",GDP.PCAP!AH52/GDP.PCAP!AG52-1)</f>
        <v/>
      </c>
      <c r="AI52" t="str">
        <f>IF(OR(GDP.PCAP!AH52="",GDP.PCAP!AI52=""),"",GDP.PCAP!AI52/GDP.PCAP!AH52-1)</f>
        <v/>
      </c>
      <c r="AJ52" t="str">
        <f>IF(OR(GDP.PCAP!AI52="",GDP.PCAP!AJ52=""),"",GDP.PCAP!AJ52/GDP.PCAP!AI52-1)</f>
        <v/>
      </c>
      <c r="AK52" t="str">
        <f>IF(OR(GDP.PCAP!AJ52="",GDP.PCAP!AK52=""),"",GDP.PCAP!AK52/GDP.PCAP!AJ52-1)</f>
        <v/>
      </c>
      <c r="AL52" t="str">
        <f>IF(OR(GDP.PCAP!AK52="",GDP.PCAP!AL52=""),"",GDP.PCAP!AL52/GDP.PCAP!AK52-1)</f>
        <v/>
      </c>
      <c r="AM52" t="str">
        <f>IF(OR(GDP.PCAP!AL52="",GDP.PCAP!AM52=""),"",GDP.PCAP!AM52/GDP.PCAP!AL52-1)</f>
        <v/>
      </c>
      <c r="AN52" t="str">
        <f>IF(OR(GDP.PCAP!AM52="",GDP.PCAP!AN52=""),"",GDP.PCAP!AN52/GDP.PCAP!AM52-1)</f>
        <v/>
      </c>
      <c r="AO52" t="str">
        <f>IF(OR(GDP.PCAP!AN52="",GDP.PCAP!AO52=""),"",GDP.PCAP!AO52/GDP.PCAP!AN52-1)</f>
        <v/>
      </c>
      <c r="AP52" t="str">
        <f>IF(OR(GDP.PCAP!AO52="",GDP.PCAP!AP52=""),"",GDP.PCAP!AP52/GDP.PCAP!AO52-1)</f>
        <v/>
      </c>
      <c r="AQ52" t="str">
        <f>IF(OR(GDP.PCAP!AP52="",GDP.PCAP!AQ52=""),"",GDP.PCAP!AQ52/GDP.PCAP!AP52-1)</f>
        <v/>
      </c>
      <c r="AR52" t="str">
        <f>IF(OR(GDP.PCAP!AQ52="",GDP.PCAP!AR52=""),"",GDP.PCAP!AR52/GDP.PCAP!AQ52-1)</f>
        <v/>
      </c>
      <c r="AS52" t="str">
        <f>IF(OR(GDP.PCAP!AR52="",GDP.PCAP!AS52=""),"",GDP.PCAP!AS52/GDP.PCAP!AR52-1)</f>
        <v/>
      </c>
      <c r="AT52" t="str">
        <f>IF(OR(GDP.PCAP!AS52="",GDP.PCAP!AT52=""),"",GDP.PCAP!AT52/GDP.PCAP!AS52-1)</f>
        <v/>
      </c>
      <c r="AU52" t="str">
        <f>IF(OR(GDP.PCAP!AT52="",GDP.PCAP!AU52=""),"",GDP.PCAP!AU52/GDP.PCAP!AT52-1)</f>
        <v/>
      </c>
      <c r="AV52" t="str">
        <f>IF(OR(GDP.PCAP!AU52="",GDP.PCAP!AV52=""),"",GDP.PCAP!AV52/GDP.PCAP!AU52-1)</f>
        <v/>
      </c>
      <c r="AW52" t="str">
        <f>IF(OR(GDP.PCAP!AV52="",GDP.PCAP!AW52=""),"",GDP.PCAP!AW52/GDP.PCAP!AV52-1)</f>
        <v/>
      </c>
      <c r="AX52" t="str">
        <f>IF(OR(GDP.PCAP!AW52="",GDP.PCAP!AX52=""),"",GDP.PCAP!AX52/GDP.PCAP!AW52-1)</f>
        <v/>
      </c>
      <c r="AY52" t="str">
        <f>IF(OR(GDP.PCAP!AX52="",GDP.PCAP!AY52=""),"",GDP.PCAP!AY52/GDP.PCAP!AX52-1)</f>
        <v/>
      </c>
      <c r="AZ52" t="str">
        <f>IF(OR(GDP.PCAP!AY52="",GDP.PCAP!AZ52=""),"",GDP.PCAP!AZ52/GDP.PCAP!AY52-1)</f>
        <v/>
      </c>
      <c r="BA52" t="str">
        <f>IF(OR(GDP.PCAP!AZ52="",GDP.PCAP!BA52=""),"",GDP.PCAP!BA52/GDP.PCAP!AZ52-1)</f>
        <v/>
      </c>
      <c r="BB52" t="str">
        <f>IF(OR(GDP.PCAP!BA52="",GDP.PCAP!BB52=""),"",GDP.PCAP!BB52/GDP.PCAP!BA52-1)</f>
        <v/>
      </c>
      <c r="BC52" t="str">
        <f>IF(OR(GDP.PCAP!BB52="",GDP.PCAP!BC52=""),"",GDP.PCAP!BC52/GDP.PCAP!BB52-1)</f>
        <v/>
      </c>
      <c r="BD52" t="str">
        <f>IF(OR(GDP.PCAP!BC52="",GDP.PCAP!BD52=""),"",GDP.PCAP!BD52/GDP.PCAP!BC52-1)</f>
        <v/>
      </c>
      <c r="BE52" t="str">
        <f>IF(OR(GDP.PCAP!BD52="",GDP.PCAP!BE52=""),"",GDP.PCAP!BE52/GDP.PCAP!BD52-1)</f>
        <v/>
      </c>
      <c r="BF52" t="str">
        <f>IF(OR(GDP.PCAP!BE52="",GDP.PCAP!BF52=""),"",GDP.PCAP!BF52/GDP.PCAP!BE52-1)</f>
        <v/>
      </c>
      <c r="BG52" t="str">
        <f>IF(OR(GDP.PCAP!BF52="",GDP.PCAP!BG52=""),"",GDP.PCAP!BG52/GDP.PCAP!BF52-1)</f>
        <v/>
      </c>
      <c r="BH52" t="str">
        <f>IF(OR(GDP.PCAP!BG52="",GDP.PCAP!BH52=""),"",GDP.PCAP!BH52/GDP.PCAP!BG52-1)</f>
        <v/>
      </c>
      <c r="BI52" t="str">
        <f>IF(OR(GDP.PCAP!BH52="",GDP.PCAP!BI52=""),"",GDP.PCAP!BI52/GDP.PCAP!BH52-1)</f>
        <v/>
      </c>
      <c r="BJ52" t="str">
        <f>IF(OR(GDP.PCAP!BI52="",GDP.PCAP!BJ52=""),"",GDP.PCAP!BJ52/GDP.PCAP!BI52-1)</f>
        <v/>
      </c>
      <c r="BK52" t="str">
        <f>IF(OR(GDP.PCAP!BJ52="",GDP.PCAP!BK52=""),"",GDP.PCAP!BK52/GDP.PCAP!BJ52-1)</f>
        <v/>
      </c>
      <c r="BM52">
        <f t="shared" si="0"/>
        <v>0</v>
      </c>
      <c r="BN52" t="e">
        <f t="shared" si="1"/>
        <v>#N/A</v>
      </c>
      <c r="BO52">
        <f t="shared" si="2"/>
        <v>0</v>
      </c>
      <c r="BP52" t="e">
        <f t="shared" si="3"/>
        <v>#N/A</v>
      </c>
    </row>
    <row r="53" spans="1:68">
      <c r="A53" t="s">
        <v>428</v>
      </c>
      <c r="B53">
        <f t="shared" si="4"/>
        <v>52</v>
      </c>
      <c r="C53" t="s">
        <v>539</v>
      </c>
      <c r="D53" t="s">
        <v>427</v>
      </c>
      <c r="E53" t="s">
        <v>545</v>
      </c>
      <c r="F53" t="s">
        <v>546</v>
      </c>
      <c r="H53" t="str">
        <f>IF(OR(GDP.PCAP!G53="",GDP.PCAP!H53=""),"",GDP.PCAP!H53/GDP.PCAP!G53-1)</f>
        <v/>
      </c>
      <c r="I53" t="str">
        <f>IF(OR(GDP.PCAP!H53="",GDP.PCAP!I53=""),"",GDP.PCAP!I53/GDP.PCAP!H53-1)</f>
        <v/>
      </c>
      <c r="J53" t="str">
        <f>IF(OR(GDP.PCAP!I53="",GDP.PCAP!J53=""),"",GDP.PCAP!J53/GDP.PCAP!I53-1)</f>
        <v/>
      </c>
      <c r="K53" t="str">
        <f>IF(OR(GDP.PCAP!J53="",GDP.PCAP!K53=""),"",GDP.PCAP!K53/GDP.PCAP!J53-1)</f>
        <v/>
      </c>
      <c r="L53" t="str">
        <f>IF(OR(GDP.PCAP!K53="",GDP.PCAP!L53=""),"",GDP.PCAP!L53/GDP.PCAP!K53-1)</f>
        <v/>
      </c>
      <c r="M53" t="str">
        <f>IF(OR(GDP.PCAP!L53="",GDP.PCAP!M53=""),"",GDP.PCAP!M53/GDP.PCAP!L53-1)</f>
        <v/>
      </c>
      <c r="N53" t="str">
        <f>IF(OR(GDP.PCAP!M53="",GDP.PCAP!N53=""),"",GDP.PCAP!N53/GDP.PCAP!M53-1)</f>
        <v/>
      </c>
      <c r="O53" t="str">
        <f>IF(OR(GDP.PCAP!N53="",GDP.PCAP!O53=""),"",GDP.PCAP!O53/GDP.PCAP!N53-1)</f>
        <v/>
      </c>
      <c r="P53" t="str">
        <f>IF(OR(GDP.PCAP!O53="",GDP.PCAP!P53=""),"",GDP.PCAP!P53/GDP.PCAP!O53-1)</f>
        <v/>
      </c>
      <c r="Q53" t="str">
        <f>IF(OR(GDP.PCAP!P53="",GDP.PCAP!Q53=""),"",GDP.PCAP!Q53/GDP.PCAP!P53-1)</f>
        <v/>
      </c>
      <c r="R53" t="str">
        <f>IF(OR(GDP.PCAP!Q53="",GDP.PCAP!R53=""),"",GDP.PCAP!R53/GDP.PCAP!Q53-1)</f>
        <v/>
      </c>
      <c r="S53" t="str">
        <f>IF(OR(GDP.PCAP!R53="",GDP.PCAP!S53=""),"",GDP.PCAP!S53/GDP.PCAP!R53-1)</f>
        <v/>
      </c>
      <c r="T53" t="str">
        <f>IF(OR(GDP.PCAP!S53="",GDP.PCAP!T53=""),"",GDP.PCAP!T53/GDP.PCAP!S53-1)</f>
        <v/>
      </c>
      <c r="U53" t="str">
        <f>IF(OR(GDP.PCAP!T53="",GDP.PCAP!U53=""),"",GDP.PCAP!U53/GDP.PCAP!T53-1)</f>
        <v/>
      </c>
      <c r="V53" t="str">
        <f>IF(OR(GDP.PCAP!U53="",GDP.PCAP!V53=""),"",GDP.PCAP!V53/GDP.PCAP!U53-1)</f>
        <v/>
      </c>
      <c r="W53">
        <f>IF(OR(GDP.PCAP!V53="",GDP.PCAP!W53=""),"",GDP.PCAP!W53/GDP.PCAP!V53-1)</f>
        <v>0.18546661072287773</v>
      </c>
      <c r="X53">
        <f>IF(OR(GDP.PCAP!W53="",GDP.PCAP!X53=""),"",GDP.PCAP!X53/GDP.PCAP!W53-1)</f>
        <v>0.27549393959305335</v>
      </c>
      <c r="Y53">
        <f>IF(OR(GDP.PCAP!X53="",GDP.PCAP!Y53=""),"",GDP.PCAP!Y53/GDP.PCAP!X53-1)</f>
        <v>0.30694357444561038</v>
      </c>
      <c r="Z53">
        <f>IF(OR(GDP.PCAP!Y53="",GDP.PCAP!Z53=""),"",GDP.PCAP!Z53/GDP.PCAP!Y53-1)</f>
        <v>0.3264511718989942</v>
      </c>
      <c r="AA53">
        <f>IF(OR(GDP.PCAP!Z53="",GDP.PCAP!AA53=""),"",GDP.PCAP!AA53/GDP.PCAP!Z53-1)</f>
        <v>0.65361216732968774</v>
      </c>
      <c r="AB53">
        <f>IF(OR(GDP.PCAP!AA53="",GDP.PCAP!AB53=""),"",GDP.PCAP!AB53/GDP.PCAP!AA53-1)</f>
        <v>-4.6971026352310652E-2</v>
      </c>
      <c r="AC53">
        <f>IF(OR(GDP.PCAP!AB53="",GDP.PCAP!AC53=""),"",GDP.PCAP!AC53/GDP.PCAP!AB53-1)</f>
        <v>2.2201508119448654E-2</v>
      </c>
      <c r="AD53">
        <f>IF(OR(GDP.PCAP!AC53="",GDP.PCAP!AD53=""),"",GDP.PCAP!AD53/GDP.PCAP!AC53-1)</f>
        <v>-7.6977104489662773E-3</v>
      </c>
      <c r="AE53">
        <f>IF(OR(GDP.PCAP!AD53="",GDP.PCAP!AE53=""),"",GDP.PCAP!AE53/GDP.PCAP!AD53-1)</f>
        <v>4.0990736714503484E-2</v>
      </c>
      <c r="AF53">
        <f>IF(OR(GDP.PCAP!AE53="",GDP.PCAP!AF53=""),"",GDP.PCAP!AF53/GDP.PCAP!AE53-1)</f>
        <v>5.389932694761379E-2</v>
      </c>
      <c r="AG53">
        <f>IF(OR(GDP.PCAP!AF53="",GDP.PCAP!AG53=""),"",GDP.PCAP!AG53/GDP.PCAP!AF53-1)</f>
        <v>0.257190432137963</v>
      </c>
      <c r="AH53">
        <f>IF(OR(GDP.PCAP!AG53="",GDP.PCAP!AH53=""),"",GDP.PCAP!AH53/GDP.PCAP!AG53-1)</f>
        <v>0.18571946492240121</v>
      </c>
      <c r="AI53">
        <f>IF(OR(GDP.PCAP!AH53="",GDP.PCAP!AI53=""),"",GDP.PCAP!AI53/GDP.PCAP!AH53-1)</f>
        <v>0.14274578307102392</v>
      </c>
      <c r="AJ53">
        <f>IF(OR(GDP.PCAP!AI53="",GDP.PCAP!AJ53=""),"",GDP.PCAP!AJ53/GDP.PCAP!AI53-1)</f>
        <v>5.1439121053968195E-2</v>
      </c>
      <c r="AK53">
        <f>IF(OR(GDP.PCAP!AJ53="",GDP.PCAP!AK53=""),"",GDP.PCAP!AK53/GDP.PCAP!AJ53-1)</f>
        <v>0.19936287195972802</v>
      </c>
      <c r="AL53">
        <f>IF(OR(GDP.PCAP!AK53="",GDP.PCAP!AL53=""),"",GDP.PCAP!AL53/GDP.PCAP!AK53-1)</f>
        <v>5.6551257203070193E-3</v>
      </c>
      <c r="AM53">
        <f>IF(OR(GDP.PCAP!AL53="",GDP.PCAP!AM53=""),"",GDP.PCAP!AM53/GDP.PCAP!AL53-1)</f>
        <v>0.16645583258445518</v>
      </c>
      <c r="AN53">
        <f>IF(OR(GDP.PCAP!AM53="",GDP.PCAP!AN53=""),"",GDP.PCAP!AN53/GDP.PCAP!AM53-1)</f>
        <v>-6.9312570207199053E-2</v>
      </c>
      <c r="AO53">
        <f>IF(OR(GDP.PCAP!AN53="",GDP.PCAP!AO53=""),"",GDP.PCAP!AO53/GDP.PCAP!AN53-1)</f>
        <v>0.10369906017178154</v>
      </c>
      <c r="AP53">
        <f>IF(OR(GDP.PCAP!AO53="",GDP.PCAP!AP53=""),"",GDP.PCAP!AP53/GDP.PCAP!AO53-1)</f>
        <v>0.29957008714967537</v>
      </c>
      <c r="AQ53">
        <f>IF(OR(GDP.PCAP!AP53="",GDP.PCAP!AQ53=""),"",GDP.PCAP!AQ53/GDP.PCAP!AP53-1)</f>
        <v>-8.5165700244173026E-3</v>
      </c>
      <c r="AR53">
        <f>IF(OR(GDP.PCAP!AQ53="",GDP.PCAP!AR53=""),"",GDP.PCAP!AR53/GDP.PCAP!AQ53-1)</f>
        <v>-4.4482959017809964E-2</v>
      </c>
      <c r="AS53">
        <f>IF(OR(GDP.PCAP!AR53="",GDP.PCAP!AS53=""),"",GDP.PCAP!AS53/GDP.PCAP!AR53-1)</f>
        <v>6.5980506384171189E-2</v>
      </c>
      <c r="AT53">
        <f>IF(OR(GDP.PCAP!AS53="",GDP.PCAP!AT53=""),"",GDP.PCAP!AT53/GDP.PCAP!AS53-1)</f>
        <v>1.3795961788473088E-2</v>
      </c>
      <c r="AU53">
        <f>IF(OR(GDP.PCAP!AT53="",GDP.PCAP!AU53=""),"",GDP.PCAP!AU53/GDP.PCAP!AT53-1)</f>
        <v>-5.0768557427538608E-2</v>
      </c>
      <c r="AV53">
        <f>IF(OR(GDP.PCAP!AU53="",GDP.PCAP!AV53=""),"",GDP.PCAP!AV53/GDP.PCAP!AU53-1)</f>
        <v>2.6582526501056858E-2</v>
      </c>
      <c r="AW53">
        <f>IF(OR(GDP.PCAP!AV53="",GDP.PCAP!AW53=""),"",GDP.PCAP!AW53/GDP.PCAP!AV53-1)</f>
        <v>8.6926492854064064E-2</v>
      </c>
      <c r="AX53">
        <f>IF(OR(GDP.PCAP!AW53="",GDP.PCAP!AX53=""),"",GDP.PCAP!AX53/GDP.PCAP!AW53-1)</f>
        <v>0.23949710201502916</v>
      </c>
      <c r="AY53">
        <f>IF(OR(GDP.PCAP!AX53="",GDP.PCAP!AY53=""),"",GDP.PCAP!AY53/GDP.PCAP!AX53-1)</f>
        <v>0.17932342390772349</v>
      </c>
      <c r="AZ53">
        <f>IF(OR(GDP.PCAP!AY53="",GDP.PCAP!AZ53=""),"",GDP.PCAP!AZ53/GDP.PCAP!AY53-1)</f>
        <v>5.816341318235474E-2</v>
      </c>
      <c r="BA53">
        <f>IF(OR(GDP.PCAP!AZ53="",GDP.PCAP!BA53=""),"",GDP.PCAP!BA53/GDP.PCAP!AZ53-1)</f>
        <v>7.2874365714732159E-2</v>
      </c>
      <c r="BB53">
        <f>IF(OR(GDP.PCAP!BA53="",GDP.PCAP!BB53=""),"",GDP.PCAP!BB53/GDP.PCAP!BA53-1)</f>
        <v>0.15519474595676819</v>
      </c>
      <c r="BC53">
        <f>IF(OR(GDP.PCAP!BB53="",GDP.PCAP!BC53=""),"",GDP.PCAP!BC53/GDP.PCAP!BB53-1)</f>
        <v>0.12757253309999617</v>
      </c>
      <c r="BD53">
        <f>IF(OR(GDP.PCAP!BC53="",GDP.PCAP!BD53=""),"",GDP.PCAP!BD53/GDP.PCAP!BC53-1)</f>
        <v>-9.2817845649665887E-2</v>
      </c>
      <c r="BE53">
        <f>IF(OR(GDP.PCAP!BD53="",GDP.PCAP!BE53=""),"",GDP.PCAP!BE53/GDP.PCAP!BD53-1)</f>
        <v>-4.0097157059059918E-2</v>
      </c>
      <c r="BF53">
        <f>IF(OR(GDP.PCAP!BE53="",GDP.PCAP!BF53=""),"",GDP.PCAP!BF53/GDP.PCAP!BE53-1)</f>
        <v>4.5926217127147506E-2</v>
      </c>
      <c r="BG53">
        <f>IF(OR(GDP.PCAP!BF53="",GDP.PCAP!BG53=""),"",GDP.PCAP!BG53/GDP.PCAP!BF53-1)</f>
        <v>-0.10183967914934788</v>
      </c>
      <c r="BH53">
        <f>IF(OR(GDP.PCAP!BG53="",GDP.PCAP!BH53=""),"",GDP.PCAP!BH53/GDP.PCAP!BG53-1)</f>
        <v>-3.6032696348375248E-2</v>
      </c>
      <c r="BI53">
        <f>IF(OR(GDP.PCAP!BH53="",GDP.PCAP!BI53=""),"",GDP.PCAP!BI53/GDP.PCAP!BH53-1)</f>
        <v>-2.0319772457554675E-2</v>
      </c>
      <c r="BJ53">
        <f>IF(OR(GDP.PCAP!BI53="",GDP.PCAP!BJ53=""),"",GDP.PCAP!BJ53/GDP.PCAP!BI53-1)</f>
        <v>-0.15602169796291698</v>
      </c>
      <c r="BK53">
        <f>IF(OR(GDP.PCAP!BJ53="",GDP.PCAP!BK53=""),"",GDP.PCAP!BK53/GDP.PCAP!BJ53-1)</f>
        <v>1.0794705070020783E-2</v>
      </c>
      <c r="BM53">
        <f t="shared" si="0"/>
        <v>0.65361216732968774</v>
      </c>
      <c r="BN53">
        <f t="shared" si="1"/>
        <v>1980</v>
      </c>
      <c r="BO53">
        <f t="shared" si="2"/>
        <v>-0.15602169796291698</v>
      </c>
      <c r="BP53">
        <f t="shared" si="3"/>
        <v>2015</v>
      </c>
    </row>
    <row r="54" spans="1:68">
      <c r="A54" t="s">
        <v>426</v>
      </c>
      <c r="B54">
        <f t="shared" si="4"/>
        <v>53</v>
      </c>
      <c r="C54" t="s">
        <v>539</v>
      </c>
      <c r="D54" t="s">
        <v>425</v>
      </c>
      <c r="E54" t="s">
        <v>545</v>
      </c>
      <c r="F54" t="s">
        <v>546</v>
      </c>
      <c r="H54" t="str">
        <f>IF(OR(GDP.PCAP!G54="",GDP.PCAP!H54=""),"",GDP.PCAP!H54/GDP.PCAP!G54-1)</f>
        <v/>
      </c>
      <c r="I54" t="str">
        <f>IF(OR(GDP.PCAP!H54="",GDP.PCAP!I54=""),"",GDP.PCAP!I54/GDP.PCAP!H54-1)</f>
        <v/>
      </c>
      <c r="J54" t="str">
        <f>IF(OR(GDP.PCAP!I54="",GDP.PCAP!J54=""),"",GDP.PCAP!J54/GDP.PCAP!I54-1)</f>
        <v/>
      </c>
      <c r="K54" t="str">
        <f>IF(OR(GDP.PCAP!J54="",GDP.PCAP!K54=""),"",GDP.PCAP!K54/GDP.PCAP!J54-1)</f>
        <v/>
      </c>
      <c r="L54" t="str">
        <f>IF(OR(GDP.PCAP!K54="",GDP.PCAP!L54=""),"",GDP.PCAP!L54/GDP.PCAP!K54-1)</f>
        <v/>
      </c>
      <c r="M54" t="str">
        <f>IF(OR(GDP.PCAP!L54="",GDP.PCAP!M54=""),"",GDP.PCAP!M54/GDP.PCAP!L54-1)</f>
        <v/>
      </c>
      <c r="N54" t="str">
        <f>IF(OR(GDP.PCAP!M54="",GDP.PCAP!N54=""),"",GDP.PCAP!N54/GDP.PCAP!M54-1)</f>
        <v/>
      </c>
      <c r="O54" t="str">
        <f>IF(OR(GDP.PCAP!N54="",GDP.PCAP!O54=""),"",GDP.PCAP!O54/GDP.PCAP!N54-1)</f>
        <v/>
      </c>
      <c r="P54" t="str">
        <f>IF(OR(GDP.PCAP!O54="",GDP.PCAP!P54=""),"",GDP.PCAP!P54/GDP.PCAP!O54-1)</f>
        <v/>
      </c>
      <c r="Q54" t="str">
        <f>IF(OR(GDP.PCAP!P54="",GDP.PCAP!Q54=""),"",GDP.PCAP!Q54/GDP.PCAP!P54-1)</f>
        <v/>
      </c>
      <c r="R54" t="str">
        <f>IF(OR(GDP.PCAP!Q54="",GDP.PCAP!R54=""),"",GDP.PCAP!R54/GDP.PCAP!Q54-1)</f>
        <v/>
      </c>
      <c r="S54" t="str">
        <f>IF(OR(GDP.PCAP!R54="",GDP.PCAP!S54=""),"",GDP.PCAP!S54/GDP.PCAP!R54-1)</f>
        <v/>
      </c>
      <c r="T54" t="str">
        <f>IF(OR(GDP.PCAP!S54="",GDP.PCAP!T54=""),"",GDP.PCAP!T54/GDP.PCAP!S54-1)</f>
        <v/>
      </c>
      <c r="U54" t="str">
        <f>IF(OR(GDP.PCAP!T54="",GDP.PCAP!U54=""),"",GDP.PCAP!U54/GDP.PCAP!T54-1)</f>
        <v/>
      </c>
      <c r="V54" t="str">
        <f>IF(OR(GDP.PCAP!U54="",GDP.PCAP!V54=""),"",GDP.PCAP!V54/GDP.PCAP!U54-1)</f>
        <v/>
      </c>
      <c r="W54" t="str">
        <f>IF(OR(GDP.PCAP!V54="",GDP.PCAP!W54=""),"",GDP.PCAP!W54/GDP.PCAP!V54-1)</f>
        <v/>
      </c>
      <c r="X54" t="str">
        <f>IF(OR(GDP.PCAP!W54="",GDP.PCAP!X54=""),"",GDP.PCAP!X54/GDP.PCAP!W54-1)</f>
        <v/>
      </c>
      <c r="Y54" t="str">
        <f>IF(OR(GDP.PCAP!X54="",GDP.PCAP!Y54=""),"",GDP.PCAP!Y54/GDP.PCAP!X54-1)</f>
        <v/>
      </c>
      <c r="Z54" t="str">
        <f>IF(OR(GDP.PCAP!Y54="",GDP.PCAP!Z54=""),"",GDP.PCAP!Z54/GDP.PCAP!Y54-1)</f>
        <v/>
      </c>
      <c r="AA54" t="str">
        <f>IF(OR(GDP.PCAP!Z54="",GDP.PCAP!AA54=""),"",GDP.PCAP!AA54/GDP.PCAP!Z54-1)</f>
        <v/>
      </c>
      <c r="AB54" t="str">
        <f>IF(OR(GDP.PCAP!AA54="",GDP.PCAP!AB54=""),"",GDP.PCAP!AB54/GDP.PCAP!AA54-1)</f>
        <v/>
      </c>
      <c r="AC54" t="str">
        <f>IF(OR(GDP.PCAP!AB54="",GDP.PCAP!AC54=""),"",GDP.PCAP!AC54/GDP.PCAP!AB54-1)</f>
        <v/>
      </c>
      <c r="AD54" t="str">
        <f>IF(OR(GDP.PCAP!AC54="",GDP.PCAP!AD54=""),"",GDP.PCAP!AD54/GDP.PCAP!AC54-1)</f>
        <v/>
      </c>
      <c r="AE54" t="str">
        <f>IF(OR(GDP.PCAP!AD54="",GDP.PCAP!AE54=""),"",GDP.PCAP!AE54/GDP.PCAP!AD54-1)</f>
        <v/>
      </c>
      <c r="AF54" t="str">
        <f>IF(OR(GDP.PCAP!AE54="",GDP.PCAP!AF54=""),"",GDP.PCAP!AF54/GDP.PCAP!AE54-1)</f>
        <v/>
      </c>
      <c r="AG54" t="str">
        <f>IF(OR(GDP.PCAP!AF54="",GDP.PCAP!AG54=""),"",GDP.PCAP!AG54/GDP.PCAP!AF54-1)</f>
        <v/>
      </c>
      <c r="AH54" t="str">
        <f>IF(OR(GDP.PCAP!AG54="",GDP.PCAP!AH54=""),"",GDP.PCAP!AH54/GDP.PCAP!AG54-1)</f>
        <v/>
      </c>
      <c r="AI54" t="str">
        <f>IF(OR(GDP.PCAP!AH54="",GDP.PCAP!AI54=""),"",GDP.PCAP!AI54/GDP.PCAP!AH54-1)</f>
        <v/>
      </c>
      <c r="AJ54" t="str">
        <f>IF(OR(GDP.PCAP!AI54="",GDP.PCAP!AJ54=""),"",GDP.PCAP!AJ54/GDP.PCAP!AI54-1)</f>
        <v/>
      </c>
      <c r="AK54" t="str">
        <f>IF(OR(GDP.PCAP!AJ54="",GDP.PCAP!AK54=""),"",GDP.PCAP!AK54/GDP.PCAP!AJ54-1)</f>
        <v/>
      </c>
      <c r="AL54">
        <f>IF(OR(GDP.PCAP!AK54="",GDP.PCAP!AL54=""),"",GDP.PCAP!AL54/GDP.PCAP!AK54-1)</f>
        <v>-0.26510041484074853</v>
      </c>
      <c r="AM54">
        <f>IF(OR(GDP.PCAP!AL54="",GDP.PCAP!AM54=""),"",GDP.PCAP!AM54/GDP.PCAP!AL54-1)</f>
        <v>0.16441855967502517</v>
      </c>
      <c r="AN54">
        <f>IF(OR(GDP.PCAP!AM54="",GDP.PCAP!AN54=""),"",GDP.PCAP!AN54/GDP.PCAP!AM54-1)</f>
        <v>0.17294283810132494</v>
      </c>
      <c r="AO54">
        <f>IF(OR(GDP.PCAP!AN54="",GDP.PCAP!AO54=""),"",GDP.PCAP!AO54/GDP.PCAP!AN54-1)</f>
        <v>0.17046068386137847</v>
      </c>
      <c r="AP54">
        <f>IF(OR(GDP.PCAP!AO54="",GDP.PCAP!AP54=""),"",GDP.PCAP!AP54/GDP.PCAP!AO54-1)</f>
        <v>0.2577598253485851</v>
      </c>
      <c r="AQ54">
        <f>IF(OR(GDP.PCAP!AP54="",GDP.PCAP!AQ54=""),"",GDP.PCAP!AQ54/GDP.PCAP!AP54-1)</f>
        <v>0.12287615968960086</v>
      </c>
      <c r="AR54">
        <f>IF(OR(GDP.PCAP!AQ54="",GDP.PCAP!AR54=""),"",GDP.PCAP!AR54/GDP.PCAP!AQ54-1)</f>
        <v>-7.6184763308400627E-2</v>
      </c>
      <c r="AS54">
        <f>IF(OR(GDP.PCAP!AR54="",GDP.PCAP!AS54=""),"",GDP.PCAP!AS54/GDP.PCAP!AR54-1)</f>
        <v>7.8124591112480601E-2</v>
      </c>
      <c r="AT54">
        <f>IF(OR(GDP.PCAP!AS54="",GDP.PCAP!AT54=""),"",GDP.PCAP!AT54/GDP.PCAP!AS54-1)</f>
        <v>-2.3910046334325807E-2</v>
      </c>
      <c r="AU54">
        <f>IF(OR(GDP.PCAP!AT54="",GDP.PCAP!AU54=""),"",GDP.PCAP!AU54/GDP.PCAP!AT54-1)</f>
        <v>-4.7475235881802358E-2</v>
      </c>
      <c r="AV54">
        <f>IF(OR(GDP.PCAP!AU54="",GDP.PCAP!AV54=""),"",GDP.PCAP!AV54/GDP.PCAP!AU54-1)</f>
        <v>0.10012283878026373</v>
      </c>
      <c r="AW54">
        <f>IF(OR(GDP.PCAP!AV54="",GDP.PCAP!AW54=""),"",GDP.PCAP!AW54/GDP.PCAP!AV54-1)</f>
        <v>0.21489633425353305</v>
      </c>
      <c r="AX54">
        <f>IF(OR(GDP.PCAP!AW54="",GDP.PCAP!AX54=""),"",GDP.PCAP!AX54/GDP.PCAP!AW54-1)</f>
        <v>0.21582405243607972</v>
      </c>
      <c r="AY54">
        <f>IF(OR(GDP.PCAP!AX54="",GDP.PCAP!AY54=""),"",GDP.PCAP!AY54/GDP.PCAP!AX54-1)</f>
        <v>0.1977786869199587</v>
      </c>
      <c r="AZ54">
        <f>IF(OR(GDP.PCAP!AY54="",GDP.PCAP!AZ54=""),"",GDP.PCAP!AZ54/GDP.PCAP!AY54-1)</f>
        <v>0.14142524353636898</v>
      </c>
      <c r="BA54">
        <f>IF(OR(GDP.PCAP!AZ54="",GDP.PCAP!BA54=""),"",GDP.PCAP!BA54/GDP.PCAP!AZ54-1)</f>
        <v>0.13826765780510408</v>
      </c>
      <c r="BB54">
        <f>IF(OR(GDP.PCAP!BA54="",GDP.PCAP!BB54=""),"",GDP.PCAP!BB54/GDP.PCAP!BA54-1)</f>
        <v>0.20943170355769425</v>
      </c>
      <c r="BC54">
        <f>IF(OR(GDP.PCAP!BB54="",GDP.PCAP!BC54=""),"",GDP.PCAP!BC54/GDP.PCAP!BB54-1)</f>
        <v>0.23537941386393002</v>
      </c>
      <c r="BD54">
        <f>IF(OR(GDP.PCAP!BC54="",GDP.PCAP!BD54=""),"",GDP.PCAP!BD54/GDP.PCAP!BC54-1)</f>
        <v>-0.13028556786741763</v>
      </c>
      <c r="BE54">
        <f>IF(OR(GDP.PCAP!BD54="",GDP.PCAP!BE54=""),"",GDP.PCAP!BE54/GDP.PCAP!BD54-1)</f>
        <v>3.3263180817604265E-3</v>
      </c>
      <c r="BF54">
        <f>IF(OR(GDP.PCAP!BE54="",GDP.PCAP!BF54=""),"",GDP.PCAP!BF54/GDP.PCAP!BE54-1)</f>
        <v>9.8838335448309333E-2</v>
      </c>
      <c r="BG54">
        <f>IF(OR(GDP.PCAP!BF54="",GDP.PCAP!BG54=""),"",GDP.PCAP!BG54/GDP.PCAP!BF54-1)</f>
        <v>-9.1520261423157057E-2</v>
      </c>
      <c r="BH54">
        <f>IF(OR(GDP.PCAP!BG54="",GDP.PCAP!BH54=""),"",GDP.PCAP!BH54/GDP.PCAP!BG54-1)</f>
        <v>9.4348757175248821E-3</v>
      </c>
      <c r="BI54">
        <f>IF(OR(GDP.PCAP!BH54="",GDP.PCAP!BI54=""),"",GDP.PCAP!BI54/GDP.PCAP!BH54-1)</f>
        <v>-8.6091891567936507E-3</v>
      </c>
      <c r="BJ54">
        <f>IF(OR(GDP.PCAP!BI54="",GDP.PCAP!BJ54=""),"",GDP.PCAP!BJ54/GDP.PCAP!BI54-1)</f>
        <v>-0.11079681993743906</v>
      </c>
      <c r="BK54">
        <f>IF(OR(GDP.PCAP!BJ54="",GDP.PCAP!BK54=""),"",GDP.PCAP!BK54/GDP.PCAP!BJ54-1)</f>
        <v>4.0418547808259042E-2</v>
      </c>
      <c r="BM54">
        <f t="shared" si="0"/>
        <v>0.2577598253485851</v>
      </c>
      <c r="BN54">
        <f t="shared" si="1"/>
        <v>1995</v>
      </c>
      <c r="BO54">
        <f t="shared" si="2"/>
        <v>-0.26510041484074853</v>
      </c>
      <c r="BP54">
        <f t="shared" si="3"/>
        <v>1991</v>
      </c>
    </row>
    <row r="55" spans="1:68">
      <c r="A55" t="s">
        <v>7</v>
      </c>
      <c r="B55">
        <f t="shared" si="4"/>
        <v>54</v>
      </c>
      <c r="C55" t="s">
        <v>539</v>
      </c>
      <c r="D55" t="s">
        <v>424</v>
      </c>
      <c r="E55" t="s">
        <v>545</v>
      </c>
      <c r="F55" t="s">
        <v>546</v>
      </c>
      <c r="H55" t="str">
        <f>IF(OR(GDP.PCAP!G55="",GDP.PCAP!H55=""),"",GDP.PCAP!H55/GDP.PCAP!G55-1)</f>
        <v/>
      </c>
      <c r="I55" t="str">
        <f>IF(OR(GDP.PCAP!H55="",GDP.PCAP!I55=""),"",GDP.PCAP!I55/GDP.PCAP!H55-1)</f>
        <v/>
      </c>
      <c r="J55" t="str">
        <f>IF(OR(GDP.PCAP!I55="",GDP.PCAP!J55=""),"",GDP.PCAP!J55/GDP.PCAP!I55-1)</f>
        <v/>
      </c>
      <c r="K55" t="str">
        <f>IF(OR(GDP.PCAP!J55="",GDP.PCAP!K55=""),"",GDP.PCAP!K55/GDP.PCAP!J55-1)</f>
        <v/>
      </c>
      <c r="L55" t="str">
        <f>IF(OR(GDP.PCAP!K55="",GDP.PCAP!L55=""),"",GDP.PCAP!L55/GDP.PCAP!K55-1)</f>
        <v/>
      </c>
      <c r="M55" t="str">
        <f>IF(OR(GDP.PCAP!L55="",GDP.PCAP!M55=""),"",GDP.PCAP!M55/GDP.PCAP!L55-1)</f>
        <v/>
      </c>
      <c r="N55" t="str">
        <f>IF(OR(GDP.PCAP!M55="",GDP.PCAP!N55=""),"",GDP.PCAP!N55/GDP.PCAP!M55-1)</f>
        <v/>
      </c>
      <c r="O55" t="str">
        <f>IF(OR(GDP.PCAP!N55="",GDP.PCAP!O55=""),"",GDP.PCAP!O55/GDP.PCAP!N55-1)</f>
        <v/>
      </c>
      <c r="P55" t="str">
        <f>IF(OR(GDP.PCAP!O55="",GDP.PCAP!P55=""),"",GDP.PCAP!P55/GDP.PCAP!O55-1)</f>
        <v/>
      </c>
      <c r="Q55" t="str">
        <f>IF(OR(GDP.PCAP!P55="",GDP.PCAP!Q55=""),"",GDP.PCAP!Q55/GDP.PCAP!P55-1)</f>
        <v/>
      </c>
      <c r="R55">
        <f>IF(OR(GDP.PCAP!Q55="",GDP.PCAP!R55=""),"",GDP.PCAP!R55/GDP.PCAP!Q55-1)</f>
        <v>0.15608139864769255</v>
      </c>
      <c r="S55">
        <f>IF(OR(GDP.PCAP!R55="",GDP.PCAP!S55=""),"",GDP.PCAP!S55/GDP.PCAP!R55-1)</f>
        <v>0.19355324802272822</v>
      </c>
      <c r="T55">
        <f>IF(OR(GDP.PCAP!S55="",GDP.PCAP!T55=""),"",GDP.PCAP!T55/GDP.PCAP!S55-1)</f>
        <v>0.32461408970229022</v>
      </c>
      <c r="U55">
        <f>IF(OR(GDP.PCAP!T55="",GDP.PCAP!U55=""),"",GDP.PCAP!U55/GDP.PCAP!T55-1)</f>
        <v>0.11736700093957442</v>
      </c>
      <c r="V55">
        <f>IF(OR(GDP.PCAP!U55="",GDP.PCAP!V55=""),"",GDP.PCAP!V55/GDP.PCAP!U55-1)</f>
        <v>0.1059182560046894</v>
      </c>
      <c r="W55">
        <f>IF(OR(GDP.PCAP!V55="",GDP.PCAP!W55=""),"",GDP.PCAP!W55/GDP.PCAP!V55-1)</f>
        <v>6.389914720361789E-2</v>
      </c>
      <c r="X55">
        <f>IF(OR(GDP.PCAP!W55="",GDP.PCAP!X55=""),"",GDP.PCAP!X55/GDP.PCAP!W55-1)</f>
        <v>0.1579682716124633</v>
      </c>
      <c r="Y55">
        <f>IF(OR(GDP.PCAP!X55="",GDP.PCAP!Y55=""),"",GDP.PCAP!Y55/GDP.PCAP!X55-1)</f>
        <v>0.23416632747047128</v>
      </c>
      <c r="Z55">
        <f>IF(OR(GDP.PCAP!Y55="",GDP.PCAP!Z55=""),"",GDP.PCAP!Z55/GDP.PCAP!Y55-1)</f>
        <v>0.18972498901477053</v>
      </c>
      <c r="AA55">
        <f>IF(OR(GDP.PCAP!Z55="",GDP.PCAP!AA55=""),"",GDP.PCAP!AA55/GDP.PCAP!Z55-1)</f>
        <v>7.5993530027908429E-2</v>
      </c>
      <c r="AB55">
        <f>IF(OR(GDP.PCAP!AA55="",GDP.PCAP!AB55=""),"",GDP.PCAP!AB55/GDP.PCAP!AA55-1)</f>
        <v>-0.15893771814604241</v>
      </c>
      <c r="AC55">
        <f>IF(OR(GDP.PCAP!AB55="",GDP.PCAP!AC55=""),"",GDP.PCAP!AC55/GDP.PCAP!AB55-1)</f>
        <v>-2.8928725028260494E-2</v>
      </c>
      <c r="AD55">
        <f>IF(OR(GDP.PCAP!AC55="",GDP.PCAP!AD55=""),"",GDP.PCAP!AD55/GDP.PCAP!AC55-1)</f>
        <v>-4.9822484076174067E-3</v>
      </c>
      <c r="AE55">
        <f>IF(OR(GDP.PCAP!AD55="",GDP.PCAP!AE55=""),"",GDP.PCAP!AE55/GDP.PCAP!AD55-1)</f>
        <v>-5.58755325007948E-2</v>
      </c>
      <c r="AF55">
        <f>IF(OR(GDP.PCAP!AE55="",GDP.PCAP!AF55=""),"",GDP.PCAP!AF55/GDP.PCAP!AE55-1)</f>
        <v>1.2498408853881093E-2</v>
      </c>
      <c r="AG55">
        <f>IF(OR(GDP.PCAP!AF55="",GDP.PCAP!AG55=""),"",GDP.PCAP!AG55/GDP.PCAP!AF55-1)</f>
        <v>0.4276188764162272</v>
      </c>
      <c r="AH55">
        <f>IF(OR(GDP.PCAP!AG55="",GDP.PCAP!AH55=""),"",GDP.PCAP!AH55/GDP.PCAP!AG55-1)</f>
        <v>0.23887387841011098</v>
      </c>
      <c r="AI55">
        <f>IF(OR(GDP.PCAP!AH55="",GDP.PCAP!AI55=""),"",GDP.PCAP!AI55/GDP.PCAP!AH55-1)</f>
        <v>7.5177378290768315E-2</v>
      </c>
      <c r="AJ55">
        <f>IF(OR(GDP.PCAP!AI55="",GDP.PCAP!AJ55=""),"",GDP.PCAP!AJ55/GDP.PCAP!AI55-1)</f>
        <v>-9.3080841731995045E-3</v>
      </c>
      <c r="AK55">
        <f>IF(OR(GDP.PCAP!AJ55="",GDP.PCAP!AK55=""),"",GDP.PCAP!AK55/GDP.PCAP!AJ55-1)</f>
        <v>0.25554428595925294</v>
      </c>
      <c r="AL55">
        <f>IF(OR(GDP.PCAP!AK55="",GDP.PCAP!AL55=""),"",GDP.PCAP!AL55/GDP.PCAP!AK55-1)</f>
        <v>4.7247050716806127E-2</v>
      </c>
      <c r="AM55">
        <f>IF(OR(GDP.PCAP!AL55="",GDP.PCAP!AM55=""),"",GDP.PCAP!AM55/GDP.PCAP!AL55-1)</f>
        <v>0.13168186735555198</v>
      </c>
      <c r="AN55">
        <f>IF(OR(GDP.PCAP!AM55="",GDP.PCAP!AN55=""),"",GDP.PCAP!AN55/GDP.PCAP!AM55-1)</f>
        <v>-3.2089039589309754E-2</v>
      </c>
      <c r="AO55">
        <f>IF(OR(GDP.PCAP!AN55="",GDP.PCAP!AO55=""),"",GDP.PCAP!AO55/GDP.PCAP!AN55-1)</f>
        <v>6.2735653730011887E-2</v>
      </c>
      <c r="AP55">
        <f>IF(OR(GDP.PCAP!AO55="",GDP.PCAP!AP55=""),"",GDP.PCAP!AP55/GDP.PCAP!AO55-1)</f>
        <v>0.1713754053449239</v>
      </c>
      <c r="AQ55">
        <f>IF(OR(GDP.PCAP!AP55="",GDP.PCAP!AQ55=""),"",GDP.PCAP!AQ55/GDP.PCAP!AP55-1)</f>
        <v>-3.673063300941859E-2</v>
      </c>
      <c r="AR55">
        <f>IF(OR(GDP.PCAP!AQ55="",GDP.PCAP!AR55=""),"",GDP.PCAP!AR55/GDP.PCAP!AQ55-1)</f>
        <v>-0.11511909931036091</v>
      </c>
      <c r="AS55">
        <f>IF(OR(GDP.PCAP!AR55="",GDP.PCAP!AS55=""),"",GDP.PCAP!AS55/GDP.PCAP!AR55-1)</f>
        <v>1.0905746531193916E-2</v>
      </c>
      <c r="AT55">
        <f>IF(OR(GDP.PCAP!AS55="",GDP.PCAP!AT55=""),"",GDP.PCAP!AT55/GDP.PCAP!AS55-1)</f>
        <v>-1.9922031747363622E-2</v>
      </c>
      <c r="AU55">
        <f>IF(OR(GDP.PCAP!AT55="",GDP.PCAP!AU55=""),"",GDP.PCAP!AU55/GDP.PCAP!AT55-1)</f>
        <v>-0.11483973170046513</v>
      </c>
      <c r="AV55">
        <f>IF(OR(GDP.PCAP!AU55="",GDP.PCAP!AV55=""),"",GDP.PCAP!AV55/GDP.PCAP!AU55-1)</f>
        <v>-1.3251040221246013E-3</v>
      </c>
      <c r="AW55">
        <f>IF(OR(GDP.PCAP!AV55="",GDP.PCAP!AW55=""),"",GDP.PCAP!AW55/GDP.PCAP!AV55-1)</f>
        <v>6.4078492267533704E-2</v>
      </c>
      <c r="AX55">
        <f>IF(OR(GDP.PCAP!AW55="",GDP.PCAP!AX55=""),"",GDP.PCAP!AX55/GDP.PCAP!AW55-1)</f>
        <v>0.20451315517516555</v>
      </c>
      <c r="AY55">
        <f>IF(OR(GDP.PCAP!AX55="",GDP.PCAP!AY55=""),"",GDP.PCAP!AY55/GDP.PCAP!AX55-1)</f>
        <v>0.12536191950568476</v>
      </c>
      <c r="AZ55">
        <f>IF(OR(GDP.PCAP!AY55="",GDP.PCAP!AZ55=""),"",GDP.PCAP!AZ55/GDP.PCAP!AY55-1)</f>
        <v>1.5532632174579009E-2</v>
      </c>
      <c r="BA55">
        <f>IF(OR(GDP.PCAP!AZ55="",GDP.PCAP!BA55=""),"",GDP.PCAP!BA55/GDP.PCAP!AZ55-1)</f>
        <v>5.047325518566903E-2</v>
      </c>
      <c r="BB55">
        <f>IF(OR(GDP.PCAP!BA55="",GDP.PCAP!BB55=""),"",GDP.PCAP!BB55/GDP.PCAP!BA55-1)</f>
        <v>0.14724993358542693</v>
      </c>
      <c r="BC55">
        <f>IF(OR(GDP.PCAP!BB55="",GDP.PCAP!BC55=""),"",GDP.PCAP!BC55/GDP.PCAP!BB55-1)</f>
        <v>9.2894799276964202E-2</v>
      </c>
      <c r="BD55">
        <f>IF(OR(GDP.PCAP!BC55="",GDP.PCAP!BD55=""),"",GDP.PCAP!BD55/GDP.PCAP!BC55-1)</f>
        <v>-8.6795637903262168E-2</v>
      </c>
      <c r="BE55">
        <f>IF(OR(GDP.PCAP!BD55="",GDP.PCAP!BE55=""),"",GDP.PCAP!BE55/GDP.PCAP!BD55-1)</f>
        <v>1.2663846386817834E-3</v>
      </c>
      <c r="BF55">
        <f>IF(OR(GDP.PCAP!BE55="",GDP.PCAP!BF55=""),"",GDP.PCAP!BF55/GDP.PCAP!BE55-1)</f>
        <v>0.12025138391160373</v>
      </c>
      <c r="BG55">
        <f>IF(OR(GDP.PCAP!BF55="",GDP.PCAP!BG55=""),"",GDP.PCAP!BG55/GDP.PCAP!BF55-1)</f>
        <v>-5.8642593851184643E-2</v>
      </c>
      <c r="BH55">
        <f>IF(OR(GDP.PCAP!BG55="",GDP.PCAP!BH55=""),"",GDP.PCAP!BH55/GDP.PCAP!BG55-1)</f>
        <v>5.5954807481815028E-2</v>
      </c>
      <c r="BI55">
        <f>IF(OR(GDP.PCAP!BH55="",GDP.PCAP!BI55=""),"",GDP.PCAP!BI55/GDP.PCAP!BH55-1)</f>
        <v>2.9480218946689396E-2</v>
      </c>
      <c r="BJ55">
        <f>IF(OR(GDP.PCAP!BI55="",GDP.PCAP!BJ55=""),"",GDP.PCAP!BJ55/GDP.PCAP!BI55-1)</f>
        <v>-0.140404986004388</v>
      </c>
      <c r="BK55">
        <f>IF(OR(GDP.PCAP!BJ55="",GDP.PCAP!BK55=""),"",GDP.PCAP!BK55/GDP.PCAP!BJ55-1)</f>
        <v>1.8436971668691626E-2</v>
      </c>
      <c r="BM55">
        <f t="shared" si="0"/>
        <v>0.4276188764162272</v>
      </c>
      <c r="BN55">
        <f t="shared" si="1"/>
        <v>1986</v>
      </c>
      <c r="BO55">
        <f t="shared" si="2"/>
        <v>-0.15893771814604241</v>
      </c>
      <c r="BP55">
        <f t="shared" si="3"/>
        <v>1981</v>
      </c>
    </row>
    <row r="56" spans="1:68">
      <c r="A56" t="s">
        <v>423</v>
      </c>
      <c r="B56">
        <f t="shared" si="4"/>
        <v>55</v>
      </c>
      <c r="C56" t="s">
        <v>539</v>
      </c>
      <c r="D56" t="s">
        <v>422</v>
      </c>
      <c r="E56" t="s">
        <v>545</v>
      </c>
      <c r="F56" t="s">
        <v>546</v>
      </c>
      <c r="H56" t="str">
        <f>IF(OR(GDP.PCAP!G56="",GDP.PCAP!H56=""),"",GDP.PCAP!H56/GDP.PCAP!G56-1)</f>
        <v/>
      </c>
      <c r="I56" t="str">
        <f>IF(OR(GDP.PCAP!H56="",GDP.PCAP!I56=""),"",GDP.PCAP!I56/GDP.PCAP!H56-1)</f>
        <v/>
      </c>
      <c r="J56" t="str">
        <f>IF(OR(GDP.PCAP!I56="",GDP.PCAP!J56=""),"",GDP.PCAP!J56/GDP.PCAP!I56-1)</f>
        <v/>
      </c>
      <c r="K56" t="str">
        <f>IF(OR(GDP.PCAP!J56="",GDP.PCAP!K56=""),"",GDP.PCAP!K56/GDP.PCAP!J56-1)</f>
        <v/>
      </c>
      <c r="L56" t="str">
        <f>IF(OR(GDP.PCAP!K56="",GDP.PCAP!L56=""),"",GDP.PCAP!L56/GDP.PCAP!K56-1)</f>
        <v/>
      </c>
      <c r="M56" t="str">
        <f>IF(OR(GDP.PCAP!L56="",GDP.PCAP!M56=""),"",GDP.PCAP!M56/GDP.PCAP!L56-1)</f>
        <v/>
      </c>
      <c r="N56" t="str">
        <f>IF(OR(GDP.PCAP!M56="",GDP.PCAP!N56=""),"",GDP.PCAP!N56/GDP.PCAP!M56-1)</f>
        <v/>
      </c>
      <c r="O56" t="str">
        <f>IF(OR(GDP.PCAP!N56="",GDP.PCAP!O56=""),"",GDP.PCAP!O56/GDP.PCAP!N56-1)</f>
        <v/>
      </c>
      <c r="P56" t="str">
        <f>IF(OR(GDP.PCAP!O56="",GDP.PCAP!P56=""),"",GDP.PCAP!P56/GDP.PCAP!O56-1)</f>
        <v/>
      </c>
      <c r="Q56" t="str">
        <f>IF(OR(GDP.PCAP!P56="",GDP.PCAP!Q56=""),"",GDP.PCAP!Q56/GDP.PCAP!P56-1)</f>
        <v/>
      </c>
      <c r="R56" t="str">
        <f>IF(OR(GDP.PCAP!Q56="",GDP.PCAP!R56=""),"",GDP.PCAP!R56/GDP.PCAP!Q56-1)</f>
        <v/>
      </c>
      <c r="S56" t="str">
        <f>IF(OR(GDP.PCAP!R56="",GDP.PCAP!S56=""),"",GDP.PCAP!S56/GDP.PCAP!R56-1)</f>
        <v/>
      </c>
      <c r="T56" t="str">
        <f>IF(OR(GDP.PCAP!S56="",GDP.PCAP!T56=""),"",GDP.PCAP!T56/GDP.PCAP!S56-1)</f>
        <v/>
      </c>
      <c r="U56" t="str">
        <f>IF(OR(GDP.PCAP!T56="",GDP.PCAP!U56=""),"",GDP.PCAP!U56/GDP.PCAP!T56-1)</f>
        <v/>
      </c>
      <c r="V56" t="str">
        <f>IF(OR(GDP.PCAP!U56="",GDP.PCAP!V56=""),"",GDP.PCAP!V56/GDP.PCAP!U56-1)</f>
        <v/>
      </c>
      <c r="W56" t="str">
        <f>IF(OR(GDP.PCAP!V56="",GDP.PCAP!W56=""),"",GDP.PCAP!W56/GDP.PCAP!V56-1)</f>
        <v/>
      </c>
      <c r="X56" t="str">
        <f>IF(OR(GDP.PCAP!W56="",GDP.PCAP!X56=""),"",GDP.PCAP!X56/GDP.PCAP!W56-1)</f>
        <v/>
      </c>
      <c r="Y56" t="str">
        <f>IF(OR(GDP.PCAP!X56="",GDP.PCAP!Y56=""),"",GDP.PCAP!Y56/GDP.PCAP!X56-1)</f>
        <v/>
      </c>
      <c r="Z56" t="str">
        <f>IF(OR(GDP.PCAP!Y56="",GDP.PCAP!Z56=""),"",GDP.PCAP!Z56/GDP.PCAP!Y56-1)</f>
        <v/>
      </c>
      <c r="AA56" t="str">
        <f>IF(OR(GDP.PCAP!Z56="",GDP.PCAP!AA56=""),"",GDP.PCAP!AA56/GDP.PCAP!Z56-1)</f>
        <v/>
      </c>
      <c r="AB56" t="str">
        <f>IF(OR(GDP.PCAP!AA56="",GDP.PCAP!AB56=""),"",GDP.PCAP!AB56/GDP.PCAP!AA56-1)</f>
        <v/>
      </c>
      <c r="AC56" t="str">
        <f>IF(OR(GDP.PCAP!AB56="",GDP.PCAP!AC56=""),"",GDP.PCAP!AC56/GDP.PCAP!AB56-1)</f>
        <v/>
      </c>
      <c r="AD56" t="str">
        <f>IF(OR(GDP.PCAP!AC56="",GDP.PCAP!AD56=""),"",GDP.PCAP!AD56/GDP.PCAP!AC56-1)</f>
        <v/>
      </c>
      <c r="AE56" t="str">
        <f>IF(OR(GDP.PCAP!AD56="",GDP.PCAP!AE56=""),"",GDP.PCAP!AE56/GDP.PCAP!AD56-1)</f>
        <v/>
      </c>
      <c r="AF56" t="str">
        <f>IF(OR(GDP.PCAP!AE56="",GDP.PCAP!AF56=""),"",GDP.PCAP!AF56/GDP.PCAP!AE56-1)</f>
        <v/>
      </c>
      <c r="AG56" t="str">
        <f>IF(OR(GDP.PCAP!AF56="",GDP.PCAP!AG56=""),"",GDP.PCAP!AG56/GDP.PCAP!AF56-1)</f>
        <v/>
      </c>
      <c r="AH56" t="str">
        <f>IF(OR(GDP.PCAP!AG56="",GDP.PCAP!AH56=""),"",GDP.PCAP!AH56/GDP.PCAP!AG56-1)</f>
        <v/>
      </c>
      <c r="AI56">
        <f>IF(OR(GDP.PCAP!AH56="",GDP.PCAP!AI56=""),"",GDP.PCAP!AI56/GDP.PCAP!AH56-1)</f>
        <v>-1.7433461291879948E-2</v>
      </c>
      <c r="AJ56">
        <f>IF(OR(GDP.PCAP!AI56="",GDP.PCAP!AJ56=""),"",GDP.PCAP!AJ56/GDP.PCAP!AI56-1)</f>
        <v>-3.0009168266060593E-2</v>
      </c>
      <c r="AK56">
        <f>IF(OR(GDP.PCAP!AJ56="",GDP.PCAP!AK56=""),"",GDP.PCAP!AK56/GDP.PCAP!AJ56-1)</f>
        <v>5.5664950988521422E-2</v>
      </c>
      <c r="AL56">
        <f>IF(OR(GDP.PCAP!AK56="",GDP.PCAP!AL56=""),"",GDP.PCAP!AL56/GDP.PCAP!AK56-1)</f>
        <v>-5.3901736877860484E-3</v>
      </c>
      <c r="AM56">
        <f>IF(OR(GDP.PCAP!AL56="",GDP.PCAP!AM56=""),"",GDP.PCAP!AM56/GDP.PCAP!AL56-1)</f>
        <v>2.0014148653850095E-2</v>
      </c>
      <c r="AN56">
        <f>IF(OR(GDP.PCAP!AM56="",GDP.PCAP!AN56=""),"",GDP.PCAP!AN56/GDP.PCAP!AM56-1)</f>
        <v>-3.0545852801737494E-2</v>
      </c>
      <c r="AO56">
        <f>IF(OR(GDP.PCAP!AN56="",GDP.PCAP!AO56=""),"",GDP.PCAP!AO56/GDP.PCAP!AN56-1)</f>
        <v>4.8455339106378448E-2</v>
      </c>
      <c r="AP56">
        <f>IF(OR(GDP.PCAP!AO56="",GDP.PCAP!AP56=""),"",GDP.PCAP!AP56/GDP.PCAP!AO56-1)</f>
        <v>-6.0819809279899495E-4</v>
      </c>
      <c r="AQ56">
        <f>IF(OR(GDP.PCAP!AP56="",GDP.PCAP!AQ56=""),"",GDP.PCAP!AQ56/GDP.PCAP!AP56-1)</f>
        <v>-2.7971364271807242E-2</v>
      </c>
      <c r="AR56">
        <f>IF(OR(GDP.PCAP!AQ56="",GDP.PCAP!AR56=""),"",GDP.PCAP!AR56/GDP.PCAP!AQ56-1)</f>
        <v>-9.0368468963594184E-3</v>
      </c>
      <c r="AS56">
        <f>IF(OR(GDP.PCAP!AR56="",GDP.PCAP!AS56=""),"",GDP.PCAP!AS56/GDP.PCAP!AR56-1)</f>
        <v>-6.4891544242590138E-3</v>
      </c>
      <c r="AT56">
        <f>IF(OR(GDP.PCAP!AS56="",GDP.PCAP!AT56=""),"",GDP.PCAP!AT56/GDP.PCAP!AS56-1)</f>
        <v>1.3399016453332191E-2</v>
      </c>
      <c r="AU56">
        <f>IF(OR(GDP.PCAP!AT56="",GDP.PCAP!AU56=""),"",GDP.PCAP!AU56/GDP.PCAP!AT56-1)</f>
        <v>3.2068993104579224E-3</v>
      </c>
      <c r="AV56">
        <f>IF(OR(GDP.PCAP!AU56="",GDP.PCAP!AV56=""),"",GDP.PCAP!AV56/GDP.PCAP!AU56-1)</f>
        <v>1.6996289262433129E-2</v>
      </c>
      <c r="AW56">
        <f>IF(OR(GDP.PCAP!AV56="",GDP.PCAP!AW56=""),"",GDP.PCAP!AW56/GDP.PCAP!AV56-1)</f>
        <v>1.398035078769011E-2</v>
      </c>
      <c r="AX56">
        <f>IF(OR(GDP.PCAP!AW56="",GDP.PCAP!AX56=""),"",GDP.PCAP!AX56/GDP.PCAP!AW56-1)</f>
        <v>3.5119425946875671E-2</v>
      </c>
      <c r="AY56">
        <f>IF(OR(GDP.PCAP!AX56="",GDP.PCAP!AY56=""),"",GDP.PCAP!AY56/GDP.PCAP!AX56-1)</f>
        <v>5.3917070859655691E-2</v>
      </c>
      <c r="AZ56">
        <f>IF(OR(GDP.PCAP!AY56="",GDP.PCAP!AZ56=""),"",GDP.PCAP!AZ56/GDP.PCAP!AY56-1)</f>
        <v>4.6917085320358654E-2</v>
      </c>
      <c r="BA56">
        <f>IF(OR(GDP.PCAP!AZ56="",GDP.PCAP!BA56=""),"",GDP.PCAP!BA56/GDP.PCAP!AZ56-1)</f>
        <v>6.7356720712855589E-2</v>
      </c>
      <c r="BB56">
        <f>IF(OR(GDP.PCAP!BA56="",GDP.PCAP!BB56=""),"",GDP.PCAP!BB56/GDP.PCAP!BA56-1)</f>
        <v>8.4829777528780292E-2</v>
      </c>
      <c r="BC56">
        <f>IF(OR(GDP.PCAP!BB56="",GDP.PCAP!BC56=""),"",GDP.PCAP!BC56/GDP.PCAP!BB56-1)</f>
        <v>0.15892736200232038</v>
      </c>
      <c r="BD56">
        <f>IF(OR(GDP.PCAP!BC56="",GDP.PCAP!BD56=""),"",GDP.PCAP!BD56/GDP.PCAP!BC56-1)</f>
        <v>3.2601152189636995E-2</v>
      </c>
      <c r="BE56">
        <f>IF(OR(GDP.PCAP!BD56="",GDP.PCAP!BE56=""),"",GDP.PCAP!BE56/GDP.PCAP!BD56-1)</f>
        <v>5.769781323126244E-2</v>
      </c>
      <c r="BF56">
        <f>IF(OR(GDP.PCAP!BE56="",GDP.PCAP!BF56=""),"",GDP.PCAP!BF56/GDP.PCAP!BE56-1)</f>
        <v>7.9183189551969679E-2</v>
      </c>
      <c r="BG56">
        <f>IF(OR(GDP.PCAP!BF56="",GDP.PCAP!BG56=""),"",GDP.PCAP!BG56/GDP.PCAP!BF56-1)</f>
        <v>7.3490391126578514E-2</v>
      </c>
      <c r="BH56">
        <f>IF(OR(GDP.PCAP!BG56="",GDP.PCAP!BH56=""),"",GDP.PCAP!BH56/GDP.PCAP!BG56-1)</f>
        <v>5.6301305637824983E-2</v>
      </c>
      <c r="BI56">
        <f>IF(OR(GDP.PCAP!BH56="",GDP.PCAP!BI56=""),"",GDP.PCAP!BI56/GDP.PCAP!BH56-1)</f>
        <v>7.2891820818800968E-2</v>
      </c>
      <c r="BJ56">
        <f>IF(OR(GDP.PCAP!BI56="",GDP.PCAP!BJ56=""),"",GDP.PCAP!BJ56/GDP.PCAP!BI56-1)</f>
        <v>6.9648582541310899E-2</v>
      </c>
      <c r="BK56" t="str">
        <f>IF(OR(GDP.PCAP!BJ56="",GDP.PCAP!BK56=""),"",GDP.PCAP!BK56/GDP.PCAP!BJ56-1)</f>
        <v/>
      </c>
      <c r="BM56">
        <f t="shared" si="0"/>
        <v>0.15892736200232038</v>
      </c>
      <c r="BN56">
        <f t="shared" si="1"/>
        <v>2008</v>
      </c>
      <c r="BO56">
        <f t="shared" si="2"/>
        <v>-3.0545852801737494E-2</v>
      </c>
      <c r="BP56">
        <f t="shared" si="3"/>
        <v>1993</v>
      </c>
    </row>
    <row r="57" spans="1:68">
      <c r="A57" t="s">
        <v>421</v>
      </c>
      <c r="B57">
        <f t="shared" si="4"/>
        <v>56</v>
      </c>
      <c r="C57" t="s">
        <v>539</v>
      </c>
      <c r="D57" t="s">
        <v>420</v>
      </c>
      <c r="E57" t="s">
        <v>545</v>
      </c>
      <c r="F57" t="s">
        <v>546</v>
      </c>
      <c r="H57" t="str">
        <f>IF(OR(GDP.PCAP!G57="",GDP.PCAP!H57=""),"",GDP.PCAP!H57/GDP.PCAP!G57-1)</f>
        <v/>
      </c>
      <c r="I57" t="str">
        <f>IF(OR(GDP.PCAP!H57="",GDP.PCAP!I57=""),"",GDP.PCAP!I57/GDP.PCAP!H57-1)</f>
        <v/>
      </c>
      <c r="J57" t="str">
        <f>IF(OR(GDP.PCAP!I57="",GDP.PCAP!J57=""),"",GDP.PCAP!J57/GDP.PCAP!I57-1)</f>
        <v/>
      </c>
      <c r="K57" t="str">
        <f>IF(OR(GDP.PCAP!J57="",GDP.PCAP!K57=""),"",GDP.PCAP!K57/GDP.PCAP!J57-1)</f>
        <v/>
      </c>
      <c r="L57" t="str">
        <f>IF(OR(GDP.PCAP!K57="",GDP.PCAP!L57=""),"",GDP.PCAP!L57/GDP.PCAP!K57-1)</f>
        <v/>
      </c>
      <c r="M57" t="str">
        <f>IF(OR(GDP.PCAP!L57="",GDP.PCAP!M57=""),"",GDP.PCAP!M57/GDP.PCAP!L57-1)</f>
        <v/>
      </c>
      <c r="N57" t="str">
        <f>IF(OR(GDP.PCAP!M57="",GDP.PCAP!N57=""),"",GDP.PCAP!N57/GDP.PCAP!M57-1)</f>
        <v/>
      </c>
      <c r="O57" t="str">
        <f>IF(OR(GDP.PCAP!N57="",GDP.PCAP!O57=""),"",GDP.PCAP!O57/GDP.PCAP!N57-1)</f>
        <v/>
      </c>
      <c r="P57" t="str">
        <f>IF(OR(GDP.PCAP!O57="",GDP.PCAP!P57=""),"",GDP.PCAP!P57/GDP.PCAP!O57-1)</f>
        <v/>
      </c>
      <c r="Q57" t="str">
        <f>IF(OR(GDP.PCAP!P57="",GDP.PCAP!Q57=""),"",GDP.PCAP!Q57/GDP.PCAP!P57-1)</f>
        <v/>
      </c>
      <c r="R57" t="str">
        <f>IF(OR(GDP.PCAP!Q57="",GDP.PCAP!R57=""),"",GDP.PCAP!R57/GDP.PCAP!Q57-1)</f>
        <v/>
      </c>
      <c r="S57" t="str">
        <f>IF(OR(GDP.PCAP!R57="",GDP.PCAP!S57=""),"",GDP.PCAP!S57/GDP.PCAP!R57-1)</f>
        <v/>
      </c>
      <c r="T57" t="str">
        <f>IF(OR(GDP.PCAP!S57="",GDP.PCAP!T57=""),"",GDP.PCAP!T57/GDP.PCAP!S57-1)</f>
        <v/>
      </c>
      <c r="U57" t="str">
        <f>IF(OR(GDP.PCAP!T57="",GDP.PCAP!U57=""),"",GDP.PCAP!U57/GDP.PCAP!T57-1)</f>
        <v/>
      </c>
      <c r="V57" t="str">
        <f>IF(OR(GDP.PCAP!U57="",GDP.PCAP!V57=""),"",GDP.PCAP!V57/GDP.PCAP!U57-1)</f>
        <v/>
      </c>
      <c r="W57" t="str">
        <f>IF(OR(GDP.PCAP!V57="",GDP.PCAP!W57=""),"",GDP.PCAP!W57/GDP.PCAP!V57-1)</f>
        <v/>
      </c>
      <c r="X57" t="str">
        <f>IF(OR(GDP.PCAP!W57="",GDP.PCAP!X57=""),"",GDP.PCAP!X57/GDP.PCAP!W57-1)</f>
        <v/>
      </c>
      <c r="Y57">
        <f>IF(OR(GDP.PCAP!X57="",GDP.PCAP!Y57=""),"",GDP.PCAP!Y57/GDP.PCAP!X57-1)</f>
        <v>0.22805383352762054</v>
      </c>
      <c r="Z57">
        <f>IF(OR(GDP.PCAP!Y57="",GDP.PCAP!Z57=""),"",GDP.PCAP!Z57/GDP.PCAP!Y57-1)</f>
        <v>-2.8289993283980186E-2</v>
      </c>
      <c r="AA57">
        <f>IF(OR(GDP.PCAP!Z57="",GDP.PCAP!AA57=""),"",GDP.PCAP!AA57/GDP.PCAP!Z57-1)</f>
        <v>0.32730613872284775</v>
      </c>
      <c r="AB57">
        <f>IF(OR(GDP.PCAP!AA57="",GDP.PCAP!AB57=""),"",GDP.PCAP!AB57/GDP.PCAP!AA57-1)</f>
        <v>0.11954194143859453</v>
      </c>
      <c r="AC57">
        <f>IF(OR(GDP.PCAP!AB57="",GDP.PCAP!AC57=""),"",GDP.PCAP!AC57/GDP.PCAP!AB57-1)</f>
        <v>9.1059567700017219E-2</v>
      </c>
      <c r="AD57">
        <f>IF(OR(GDP.PCAP!AC57="",GDP.PCAP!AD57=""),"",GDP.PCAP!AD57/GDP.PCAP!AC57-1)</f>
        <v>0.1155609726603064</v>
      </c>
      <c r="AE57">
        <f>IF(OR(GDP.PCAP!AD57="",GDP.PCAP!AE57=""),"",GDP.PCAP!AE57/GDP.PCAP!AD57-1)</f>
        <v>0.13223149915142307</v>
      </c>
      <c r="AF57">
        <f>IF(OR(GDP.PCAP!AE57="",GDP.PCAP!AF57=""),"",GDP.PCAP!AF57/GDP.PCAP!AE57-1)</f>
        <v>0.10573496308172925</v>
      </c>
      <c r="AG57">
        <f>IF(OR(GDP.PCAP!AF57="",GDP.PCAP!AG57=""),"",GDP.PCAP!AG57/GDP.PCAP!AF57-1)</f>
        <v>0.14644548793845913</v>
      </c>
      <c r="AH57">
        <f>IF(OR(GDP.PCAP!AG57="",GDP.PCAP!AH57=""),"",GDP.PCAP!AH57/GDP.PCAP!AG57-1)</f>
        <v>0.13756629134941312</v>
      </c>
      <c r="AI57">
        <f>IF(OR(GDP.PCAP!AH57="",GDP.PCAP!AI57=""),"",GDP.PCAP!AI57/GDP.PCAP!AH57-1)</f>
        <v>0.14782165896498767</v>
      </c>
      <c r="AJ57">
        <f>IF(OR(GDP.PCAP!AI57="",GDP.PCAP!AJ57=""),"",GDP.PCAP!AJ57/GDP.PCAP!AI57-1)</f>
        <v>7.4313732168943103E-2</v>
      </c>
      <c r="AK57">
        <f>IF(OR(GDP.PCAP!AJ57="",GDP.PCAP!AK57=""),"",GDP.PCAP!AK57/GDP.PCAP!AJ57-1)</f>
        <v>8.9253490736305396E-2</v>
      </c>
      <c r="AL57">
        <f>IF(OR(GDP.PCAP!AK57="",GDP.PCAP!AL57=""),"",GDP.PCAP!AL57/GDP.PCAP!AK57-1)</f>
        <v>8.6150639066047807E-2</v>
      </c>
      <c r="AM57">
        <f>IF(OR(GDP.PCAP!AL57="",GDP.PCAP!AM57=""),"",GDP.PCAP!AM57/GDP.PCAP!AL57-1)</f>
        <v>6.0832129776759114E-2</v>
      </c>
      <c r="AN57">
        <f>IF(OR(GDP.PCAP!AM57="",GDP.PCAP!AN57=""),"",GDP.PCAP!AN57/GDP.PCAP!AM57-1)</f>
        <v>4.16344228694705E-2</v>
      </c>
      <c r="AO57">
        <f>IF(OR(GDP.PCAP!AN57="",GDP.PCAP!AO57=""),"",GDP.PCAP!AO57/GDP.PCAP!AN57-1)</f>
        <v>7.2591495014085794E-2</v>
      </c>
      <c r="AP57">
        <f>IF(OR(GDP.PCAP!AO57="",GDP.PCAP!AP57=""),"",GDP.PCAP!AP57/GDP.PCAP!AO57-1)</f>
        <v>3.9884448271287676E-2</v>
      </c>
      <c r="AQ57">
        <f>IF(OR(GDP.PCAP!AP57="",GDP.PCAP!AQ57=""),"",GDP.PCAP!AQ57/GDP.PCAP!AP57-1)</f>
        <v>5.868908726181532E-2</v>
      </c>
      <c r="AR57">
        <f>IF(OR(GDP.PCAP!AQ57="",GDP.PCAP!AR57=""),"",GDP.PCAP!AR57/GDP.PCAP!AQ57-1)</f>
        <v>4.5248536314355992E-2</v>
      </c>
      <c r="AS57">
        <f>IF(OR(GDP.PCAP!AR57="",GDP.PCAP!AS57=""),"",GDP.PCAP!AS57/GDP.PCAP!AR57-1)</f>
        <v>5.8432423331053807E-2</v>
      </c>
      <c r="AT57">
        <f>IF(OR(GDP.PCAP!AS57="",GDP.PCAP!AT57=""),"",GDP.PCAP!AT57/GDP.PCAP!AS57-1)</f>
        <v>4.172050347857148E-2</v>
      </c>
      <c r="AU57">
        <f>IF(OR(GDP.PCAP!AT57="",GDP.PCAP!AU57=""),"",GDP.PCAP!AU57/GDP.PCAP!AT57-1)</f>
        <v>0.25845614044488596</v>
      </c>
      <c r="AV57">
        <f>IF(OR(GDP.PCAP!AU57="",GDP.PCAP!AV57=""),"",GDP.PCAP!AV57/GDP.PCAP!AU57-1)</f>
        <v>2.1745410453565484E-2</v>
      </c>
      <c r="AW57">
        <f>IF(OR(GDP.PCAP!AV57="",GDP.PCAP!AW57=""),"",GDP.PCAP!AW57/GDP.PCAP!AV57-1)</f>
        <v>-1.7977512901246162E-2</v>
      </c>
      <c r="AX57">
        <f>IF(OR(GDP.PCAP!AW57="",GDP.PCAP!AX57=""),"",GDP.PCAP!AX57/GDP.PCAP!AW57-1)</f>
        <v>3.2727436615125338E-2</v>
      </c>
      <c r="AY57">
        <f>IF(OR(GDP.PCAP!AX57="",GDP.PCAP!AY57=""),"",GDP.PCAP!AY57/GDP.PCAP!AX57-1)</f>
        <v>6.6146462272541617E-2</v>
      </c>
      <c r="AZ57">
        <f>IF(OR(GDP.PCAP!AY57="",GDP.PCAP!AZ57=""),"",GDP.PCAP!AZ57/GDP.PCAP!AY57-1)</f>
        <v>-1.5213621522213283E-2</v>
      </c>
      <c r="BA57">
        <f>IF(OR(GDP.PCAP!AZ57="",GDP.PCAP!BA57=""),"",GDP.PCAP!BA57/GDP.PCAP!AZ57-1)</f>
        <v>5.1320603895095296E-2</v>
      </c>
      <c r="BB57">
        <f>IF(OR(GDP.PCAP!BA57="",GDP.PCAP!BB57=""),"",GDP.PCAP!BB57/GDP.PCAP!BA57-1)</f>
        <v>7.7250219554888533E-2</v>
      </c>
      <c r="BC57">
        <f>IF(OR(GDP.PCAP!BB57="",GDP.PCAP!BC57=""),"",GDP.PCAP!BC57/GDP.PCAP!BB57-1)</f>
        <v>8.5469888366658475E-2</v>
      </c>
      <c r="BD57">
        <f>IF(OR(GDP.PCAP!BC57="",GDP.PCAP!BD57=""),"",GDP.PCAP!BD57/GDP.PCAP!BC57-1)</f>
        <v>6.5081890125485042E-2</v>
      </c>
      <c r="BE57">
        <f>IF(OR(GDP.PCAP!BD57="",GDP.PCAP!BE57=""),"",GDP.PCAP!BE57/GDP.PCAP!BD57-1)</f>
        <v>6.730163318914073E-3</v>
      </c>
      <c r="BF57">
        <f>IF(OR(GDP.PCAP!BE57="",GDP.PCAP!BF57=""),"",GDP.PCAP!BF57/GDP.PCAP!BE57-1)</f>
        <v>1.0574653530368572E-2</v>
      </c>
      <c r="BG57">
        <f>IF(OR(GDP.PCAP!BF57="",GDP.PCAP!BG57=""),"",GDP.PCAP!BG57/GDP.PCAP!BF57-1)</f>
        <v>-3.4494897358679388E-2</v>
      </c>
      <c r="BH57">
        <f>IF(OR(GDP.PCAP!BG57="",GDP.PCAP!BH57=""),"",GDP.PCAP!BH57/GDP.PCAP!BG57-1)</f>
        <v>4.1245576557108699E-2</v>
      </c>
      <c r="BI57">
        <f>IF(OR(GDP.PCAP!BH57="",GDP.PCAP!BI57=""),"",GDP.PCAP!BI57/GDP.PCAP!BH57-1)</f>
        <v>3.3412047355258157E-2</v>
      </c>
      <c r="BJ57">
        <f>IF(OR(GDP.PCAP!BI57="",GDP.PCAP!BJ57=""),"",GDP.PCAP!BJ57/GDP.PCAP!BI57-1)</f>
        <v>-2.5889778810425534E-2</v>
      </c>
      <c r="BK57">
        <f>IF(OR(GDP.PCAP!BJ57="",GDP.PCAP!BK57=""),"",GDP.PCAP!BK57/GDP.PCAP!BJ57-1)</f>
        <v>1.0602143771557326E-2</v>
      </c>
      <c r="BM57">
        <f t="shared" si="0"/>
        <v>0.32730613872284775</v>
      </c>
      <c r="BN57">
        <f t="shared" si="1"/>
        <v>1980</v>
      </c>
      <c r="BO57">
        <f t="shared" si="2"/>
        <v>-3.4494897358679388E-2</v>
      </c>
      <c r="BP57">
        <f t="shared" si="3"/>
        <v>2012</v>
      </c>
    </row>
    <row r="58" spans="1:68">
      <c r="A58" t="s">
        <v>419</v>
      </c>
      <c r="B58">
        <f t="shared" si="4"/>
        <v>57</v>
      </c>
      <c r="C58" t="s">
        <v>539</v>
      </c>
      <c r="D58" t="s">
        <v>418</v>
      </c>
      <c r="E58" t="s">
        <v>545</v>
      </c>
      <c r="F58" t="s">
        <v>546</v>
      </c>
      <c r="H58">
        <f>IF(OR(GDP.PCAP!G58="",GDP.PCAP!H58=""),"",GDP.PCAP!H58/GDP.PCAP!G58-1)</f>
        <v>0.10188208496991713</v>
      </c>
      <c r="I58">
        <f>IF(OR(GDP.PCAP!H58="",GDP.PCAP!I58=""),"",GDP.PCAP!I58/GDP.PCAP!H58-1)</f>
        <v>0.11805023619255128</v>
      </c>
      <c r="J58">
        <f>IF(OR(GDP.PCAP!I58="",GDP.PCAP!J58=""),"",GDP.PCAP!J58/GDP.PCAP!I58-1)</f>
        <v>5.6120638289308911E-2</v>
      </c>
      <c r="K58">
        <f>IF(OR(GDP.PCAP!J58="",GDP.PCAP!K58=""),"",GDP.PCAP!K58/GDP.PCAP!J58-1)</f>
        <v>0.13398482609397155</v>
      </c>
      <c r="L58">
        <f>IF(OR(GDP.PCAP!K58="",GDP.PCAP!L58=""),"",GDP.PCAP!L58/GDP.PCAP!K58-1)</f>
        <v>0.11458552648006548</v>
      </c>
      <c r="M58">
        <f>IF(OR(GDP.PCAP!L58="",GDP.PCAP!M58=""),"",GDP.PCAP!M58/GDP.PCAP!L58-1)</f>
        <v>8.8829889901108627E-2</v>
      </c>
      <c r="N58">
        <f>IF(OR(GDP.PCAP!M58="",GDP.PCAP!N58=""),"",GDP.PCAP!N58/GDP.PCAP!M58-1)</f>
        <v>8.2482778235397625E-2</v>
      </c>
      <c r="O58">
        <f>IF(OR(GDP.PCAP!N58="",GDP.PCAP!O58=""),"",GDP.PCAP!O58/GDP.PCAP!N58-1)</f>
        <v>2.5645075578191179E-2</v>
      </c>
      <c r="P58">
        <f>IF(OR(GDP.PCAP!O58="",GDP.PCAP!P58=""),"",GDP.PCAP!P58/GDP.PCAP!O58-1)</f>
        <v>0.1311003152386665</v>
      </c>
      <c r="Q58">
        <f>IF(OR(GDP.PCAP!P58="",GDP.PCAP!Q58=""),"",GDP.PCAP!Q58/GDP.PCAP!P58-1)</f>
        <v>0.12913614155612563</v>
      </c>
      <c r="R58">
        <f>IF(OR(GDP.PCAP!Q58="",GDP.PCAP!R58=""),"",GDP.PCAP!R58/GDP.PCAP!Q58-1)</f>
        <v>0.1099852484653574</v>
      </c>
      <c r="S58">
        <f>IF(OR(GDP.PCAP!R58="",GDP.PCAP!S58=""),"",GDP.PCAP!S58/GDP.PCAP!R58-1)</f>
        <v>0.21032635162044455</v>
      </c>
      <c r="T58">
        <f>IF(OR(GDP.PCAP!S58="",GDP.PCAP!T58=""),"",GDP.PCAP!T58/GDP.PCAP!S58-1)</f>
        <v>0.31477679618083165</v>
      </c>
      <c r="U58">
        <f>IF(OR(GDP.PCAP!T58="",GDP.PCAP!U58=""),"",GDP.PCAP!U58/GDP.PCAP!T58-1)</f>
        <v>0.1064424914044686</v>
      </c>
      <c r="V58">
        <f>IF(OR(GDP.PCAP!U58="",GDP.PCAP!V58=""),"",GDP.PCAP!V58/GDP.PCAP!U58-1)</f>
        <v>0.18142458631128777</v>
      </c>
      <c r="W58">
        <f>IF(OR(GDP.PCAP!V58="",GDP.PCAP!W58=""),"",GDP.PCAP!W58/GDP.PCAP!V58-1)</f>
        <v>9.8569620122764157E-2</v>
      </c>
      <c r="X58">
        <f>IF(OR(GDP.PCAP!W58="",GDP.PCAP!X58=""),"",GDP.PCAP!X58/GDP.PCAP!W58-1)</f>
        <v>0.1133713533877414</v>
      </c>
      <c r="Y58">
        <f>IF(OR(GDP.PCAP!X58="",GDP.PCAP!Y58=""),"",GDP.PCAP!Y58/GDP.PCAP!X58-1)</f>
        <v>0.20872811823217563</v>
      </c>
      <c r="Z58">
        <f>IF(OR(GDP.PCAP!Y58="",GDP.PCAP!Z58=""),"",GDP.PCAP!Z58/GDP.PCAP!Y58-1)</f>
        <v>0.16286168500374587</v>
      </c>
      <c r="AA58">
        <f>IF(OR(GDP.PCAP!Z58="",GDP.PCAP!AA58=""),"",GDP.PCAP!AA58/GDP.PCAP!Z58-1)</f>
        <v>9.5908355230711617E-3</v>
      </c>
      <c r="AB58">
        <f>IF(OR(GDP.PCAP!AA58="",GDP.PCAP!AB58=""),"",GDP.PCAP!AB58/GDP.PCAP!AA58-1)</f>
        <v>-0.12979855479111513</v>
      </c>
      <c r="AC58">
        <f>IF(OR(GDP.PCAP!AB58="",GDP.PCAP!AC58=""),"",GDP.PCAP!AC58/GDP.PCAP!AB58-1)</f>
        <v>-2.2956561498974182E-2</v>
      </c>
      <c r="AD58">
        <f>IF(OR(GDP.PCAP!AC58="",GDP.PCAP!AD58=""),"",GDP.PCAP!AD58/GDP.PCAP!AC58-1)</f>
        <v>4.5295633398660939E-3</v>
      </c>
      <c r="AE58">
        <f>IF(OR(GDP.PCAP!AD58="",GDP.PCAP!AE58=""),"",GDP.PCAP!AE58/GDP.PCAP!AD58-1)</f>
        <v>-2.4876966532024758E-2</v>
      </c>
      <c r="AF58">
        <f>IF(OR(GDP.PCAP!AE58="",GDP.PCAP!AF58=""),"",GDP.PCAP!AF58/GDP.PCAP!AE58-1)</f>
        <v>5.9689286738663361E-2</v>
      </c>
      <c r="AG58">
        <f>IF(OR(GDP.PCAP!AF58="",GDP.PCAP!AG58=""),"",GDP.PCAP!AG58/GDP.PCAP!AF58-1)</f>
        <v>0.40381528599340455</v>
      </c>
      <c r="AH58">
        <f>IF(OR(GDP.PCAP!AG58="",GDP.PCAP!AH58=""),"",GDP.PCAP!AH58/GDP.PCAP!AG58-1)</f>
        <v>0.24066108374488393</v>
      </c>
      <c r="AI58">
        <f>IF(OR(GDP.PCAP!AH58="",GDP.PCAP!AI58=""),"",GDP.PCAP!AI58/GDP.PCAP!AH58-1)</f>
        <v>5.5590128703725705E-2</v>
      </c>
      <c r="AJ58">
        <f>IF(OR(GDP.PCAP!AI58="",GDP.PCAP!AJ58=""),"",GDP.PCAP!AJ58/GDP.PCAP!AI58-1)</f>
        <v>-2.7788355145402011E-2</v>
      </c>
      <c r="AK58">
        <f>IF(OR(GDP.PCAP!AJ58="",GDP.PCAP!AK58=""),"",GDP.PCAP!AK58/GDP.PCAP!AJ58-1)</f>
        <v>0.22786041806925361</v>
      </c>
      <c r="AL58">
        <f>IF(OR(GDP.PCAP!AK58="",GDP.PCAP!AL58=""),"",GDP.PCAP!AL58/GDP.PCAP!AK58-1)</f>
        <v>4.4603131627505288E-3</v>
      </c>
      <c r="AM58">
        <f>IF(OR(GDP.PCAP!AL58="",GDP.PCAP!AM58=""),"",GDP.PCAP!AM58/GDP.PCAP!AL58-1)</f>
        <v>9.4710750697246437E-2</v>
      </c>
      <c r="AN58">
        <f>IF(OR(GDP.PCAP!AM58="",GDP.PCAP!AN58=""),"",GDP.PCAP!AN58/GDP.PCAP!AM58-1)</f>
        <v>-6.6679272192407102E-2</v>
      </c>
      <c r="AO58">
        <f>IF(OR(GDP.PCAP!AN58="",GDP.PCAP!AO58=""),"",GDP.PCAP!AO58/GDP.PCAP!AN58-1)</f>
        <v>8.6875723348613709E-2</v>
      </c>
      <c r="AP58">
        <f>IF(OR(GDP.PCAP!AO58="",GDP.PCAP!AP58=""),"",GDP.PCAP!AP58/GDP.PCAP!AO58-1)</f>
        <v>0.17855357778689118</v>
      </c>
      <c r="AQ58">
        <f>IF(OR(GDP.PCAP!AP58="",GDP.PCAP!AQ58=""),"",GDP.PCAP!AQ58/GDP.PCAP!AP58-1)</f>
        <v>8.4676646142971546E-3</v>
      </c>
      <c r="AR58">
        <f>IF(OR(GDP.PCAP!AQ58="",GDP.PCAP!AR58=""),"",GDP.PCAP!AR58/GDP.PCAP!AQ58-1)</f>
        <v>-7.8954793411665003E-2</v>
      </c>
      <c r="AS58">
        <f>IF(OR(GDP.PCAP!AR58="",GDP.PCAP!AS58=""),"",GDP.PCAP!AS58/GDP.PCAP!AR58-1)</f>
        <v>1.6208650228144661E-2</v>
      </c>
      <c r="AT58">
        <f>IF(OR(GDP.PCAP!AS58="",GDP.PCAP!AT58=""),"",GDP.PCAP!AT58/GDP.PCAP!AS58-1)</f>
        <v>2.1771287469705136E-3</v>
      </c>
      <c r="AU58">
        <f>IF(OR(GDP.PCAP!AT58="",GDP.PCAP!AU58=""),"",GDP.PCAP!AU58/GDP.PCAP!AT58-1)</f>
        <v>-8.0657230562942384E-2</v>
      </c>
      <c r="AV58">
        <f>IF(OR(GDP.PCAP!AU58="",GDP.PCAP!AV58=""),"",GDP.PCAP!AV58/GDP.PCAP!AU58-1)</f>
        <v>2.6315387733677476E-4</v>
      </c>
      <c r="AW58">
        <f>IF(OR(GDP.PCAP!AV58="",GDP.PCAP!AW58=""),"",GDP.PCAP!AW58/GDP.PCAP!AV58-1)</f>
        <v>8.0549937703887631E-2</v>
      </c>
      <c r="AX58">
        <f>IF(OR(GDP.PCAP!AW58="",GDP.PCAP!AX58=""),"",GDP.PCAP!AX58/GDP.PCAP!AW58-1)</f>
        <v>0.2175853787399078</v>
      </c>
      <c r="AY58">
        <f>IF(OR(GDP.PCAP!AX58="",GDP.PCAP!AY58=""),"",GDP.PCAP!AY58/GDP.PCAP!AX58-1)</f>
        <v>0.14960498885559725</v>
      </c>
      <c r="AZ58">
        <f>IF(OR(GDP.PCAP!AY58="",GDP.PCAP!AZ58=""),"",GDP.PCAP!AZ58/GDP.PCAP!AY58-1)</f>
        <v>4.9196664367822107E-2</v>
      </c>
      <c r="BA58">
        <f>IF(OR(GDP.PCAP!AZ58="",GDP.PCAP!BA58=""),"",GDP.PCAP!BA58/GDP.PCAP!AZ58-1)</f>
        <v>6.6130832400629558E-2</v>
      </c>
      <c r="BB58">
        <f>IF(OR(GDP.PCAP!BA58="",GDP.PCAP!BB58=""),"",GDP.PCAP!BB58/GDP.PCAP!BA58-1)</f>
        <v>0.12416731225013566</v>
      </c>
      <c r="BC58">
        <f>IF(OR(GDP.PCAP!BB58="",GDP.PCAP!BC58=""),"",GDP.PCAP!BC58/GDP.PCAP!BB58-1)</f>
        <v>9.9766053001151933E-2</v>
      </c>
      <c r="BD58">
        <f>IF(OR(GDP.PCAP!BC58="",GDP.PCAP!BD58=""),"",GDP.PCAP!BD58/GDP.PCAP!BC58-1)</f>
        <v>-9.5748992082573703E-2</v>
      </c>
      <c r="BE58">
        <f>IF(OR(GDP.PCAP!BD58="",GDP.PCAP!BE58=""),"",GDP.PCAP!BE58/GDP.PCAP!BD58-1)</f>
        <v>-2.0955204255939108E-3</v>
      </c>
      <c r="BF58">
        <f>IF(OR(GDP.PCAP!BE58="",GDP.PCAP!BF58=""),"",GDP.PCAP!BF58/GDP.PCAP!BE58-1)</f>
        <v>6.3958624873156511E-2</v>
      </c>
      <c r="BG58">
        <f>IF(OR(GDP.PCAP!BF58="",GDP.PCAP!BG58=""),"",GDP.PCAP!BG58/GDP.PCAP!BF58-1)</f>
        <v>-5.2566274756167042E-2</v>
      </c>
      <c r="BH58">
        <f>IF(OR(GDP.PCAP!BG58="",GDP.PCAP!BH58=""),"",GDP.PCAP!BH58/GDP.PCAP!BG58-1)</f>
        <v>4.5869203209848219E-2</v>
      </c>
      <c r="BI58">
        <f>IF(OR(GDP.PCAP!BH58="",GDP.PCAP!BI58=""),"",GDP.PCAP!BI58/GDP.PCAP!BH58-1)</f>
        <v>2.0171964652658358E-2</v>
      </c>
      <c r="BJ58">
        <f>IF(OR(GDP.PCAP!BI58="",GDP.PCAP!BJ58=""),"",GDP.PCAP!BJ58/GDP.PCAP!BI58-1)</f>
        <v>-0.1507539247497125</v>
      </c>
      <c r="BK58">
        <f>IF(OR(GDP.PCAP!BJ58="",GDP.PCAP!BK58=""),"",GDP.PCAP!BK58/GDP.PCAP!BJ58-1)</f>
        <v>7.6020526101088226E-3</v>
      </c>
      <c r="BM58">
        <f t="shared" si="0"/>
        <v>0.40381528599340455</v>
      </c>
      <c r="BN58">
        <f t="shared" si="1"/>
        <v>1986</v>
      </c>
      <c r="BO58">
        <f t="shared" si="2"/>
        <v>-0.1507539247497125</v>
      </c>
      <c r="BP58">
        <f t="shared" si="3"/>
        <v>2015</v>
      </c>
    </row>
    <row r="59" spans="1:68">
      <c r="A59" t="s">
        <v>417</v>
      </c>
      <c r="B59">
        <f t="shared" si="4"/>
        <v>58</v>
      </c>
      <c r="C59" t="s">
        <v>539</v>
      </c>
      <c r="D59" t="s">
        <v>416</v>
      </c>
      <c r="E59" t="s">
        <v>545</v>
      </c>
      <c r="F59" t="s">
        <v>546</v>
      </c>
      <c r="H59">
        <f>IF(OR(GDP.PCAP!G59="",GDP.PCAP!H59=""),"",GDP.PCAP!H59/GDP.PCAP!G59-1)</f>
        <v>-5.9274024237025436E-2</v>
      </c>
      <c r="I59">
        <f>IF(OR(GDP.PCAP!H59="",GDP.PCAP!I59=""),"",GDP.PCAP!I59/GDP.PCAP!H59-1)</f>
        <v>0.21875970184580718</v>
      </c>
      <c r="J59">
        <f>IF(OR(GDP.PCAP!I59="",GDP.PCAP!J59=""),"",GDP.PCAP!J59/GDP.PCAP!I59-1)</f>
        <v>0.10479068696161109</v>
      </c>
      <c r="K59">
        <f>IF(OR(GDP.PCAP!J59="",GDP.PCAP!K59=""),"",GDP.PCAP!K59/GDP.PCAP!J59-1)</f>
        <v>5.5520502711978947E-2</v>
      </c>
      <c r="L59">
        <f>IF(OR(GDP.PCAP!K59="",GDP.PCAP!L59=""),"",GDP.PCAP!L59/GDP.PCAP!K59-1)</f>
        <v>-0.16107790354608775</v>
      </c>
      <c r="M59">
        <f>IF(OR(GDP.PCAP!L59="",GDP.PCAP!M59=""),"",GDP.PCAP!M59/GDP.PCAP!L59-1)</f>
        <v>7.3974064631137093E-2</v>
      </c>
      <c r="N59">
        <f>IF(OR(GDP.PCAP!M59="",GDP.PCAP!N59=""),"",GDP.PCAP!N59/GDP.PCAP!M59-1)</f>
        <v>2.018582575073169E-2</v>
      </c>
      <c r="O59">
        <f>IF(OR(GDP.PCAP!N59="",GDP.PCAP!O59=""),"",GDP.PCAP!O59/GDP.PCAP!N59-1)</f>
        <v>1.2160107623641947E-2</v>
      </c>
      <c r="P59">
        <f>IF(OR(GDP.PCAP!O59="",GDP.PCAP!P59=""),"",GDP.PCAP!P59/GDP.PCAP!O59-1)</f>
        <v>0.10746175615594056</v>
      </c>
      <c r="Q59">
        <f>IF(OR(GDP.PCAP!P59="",GDP.PCAP!Q59=""),"",GDP.PCAP!Q59/GDP.PCAP!P59-1)</f>
        <v>0.17309061854789509</v>
      </c>
      <c r="R59">
        <f>IF(OR(GDP.PCAP!Q59="",GDP.PCAP!R59=""),"",GDP.PCAP!R59/GDP.PCAP!Q59-1)</f>
        <v>9.084558433467671E-2</v>
      </c>
      <c r="S59">
        <f>IF(OR(GDP.PCAP!R59="",GDP.PCAP!S59=""),"",GDP.PCAP!S59/GDP.PCAP!R59-1)</f>
        <v>0.16029578988718196</v>
      </c>
      <c r="T59">
        <f>IF(OR(GDP.PCAP!S59="",GDP.PCAP!T59=""),"",GDP.PCAP!T59/GDP.PCAP!S59-1)</f>
        <v>0.14859255650389924</v>
      </c>
      <c r="U59">
        <f>IF(OR(GDP.PCAP!T59="",GDP.PCAP!U59=""),"",GDP.PCAP!U59/GDP.PCAP!T59-1)</f>
        <v>0.21542544969377175</v>
      </c>
      <c r="V59">
        <f>IF(OR(GDP.PCAP!U59="",GDP.PCAP!V59=""),"",GDP.PCAP!V59/GDP.PCAP!U59-1)</f>
        <v>0.19911127340859069</v>
      </c>
      <c r="W59">
        <f>IF(OR(GDP.PCAP!V59="",GDP.PCAP!W59=""),"",GDP.PCAP!W59/GDP.PCAP!V59-1)</f>
        <v>7.0634629538047555E-2</v>
      </c>
      <c r="X59">
        <f>IF(OR(GDP.PCAP!W59="",GDP.PCAP!X59=""),"",GDP.PCAP!X59/GDP.PCAP!W59-1)</f>
        <v>0.1327489677215663</v>
      </c>
      <c r="Y59">
        <f>IF(OR(GDP.PCAP!X59="",GDP.PCAP!Y59=""),"",GDP.PCAP!Y59/GDP.PCAP!X59-1)</f>
        <v>1.611332208092886E-2</v>
      </c>
      <c r="Z59">
        <f>IF(OR(GDP.PCAP!Y59="",GDP.PCAP!Z59=""),"",GDP.PCAP!Z59/GDP.PCAP!Y59-1)</f>
        <v>0.12485723717859609</v>
      </c>
      <c r="AA59">
        <f>IF(OR(GDP.PCAP!Z59="",GDP.PCAP!AA59=""),"",GDP.PCAP!AA59/GDP.PCAP!Z59-1)</f>
        <v>0.17822090138807756</v>
      </c>
      <c r="AB59">
        <f>IF(OR(GDP.PCAP!AA59="",GDP.PCAP!AB59=""),"",GDP.PCAP!AB59/GDP.PCAP!AA59-1)</f>
        <v>7.1146034815056547E-2</v>
      </c>
      <c r="AC59">
        <f>IF(OR(GDP.PCAP!AB59="",GDP.PCAP!AC59=""),"",GDP.PCAP!AC59/GDP.PCAP!AB59-1)</f>
        <v>7.1533497539403079E-2</v>
      </c>
      <c r="AD59">
        <f>IF(OR(GDP.PCAP!AC59="",GDP.PCAP!AD59=""),"",GDP.PCAP!AD59/GDP.PCAP!AC59-1)</f>
        <v>5.8924262794354032E-2</v>
      </c>
      <c r="AE59">
        <f>IF(OR(GDP.PCAP!AD59="",GDP.PCAP!AE59=""),"",GDP.PCAP!AE59/GDP.PCAP!AD59-1)</f>
        <v>0.17235466681621947</v>
      </c>
      <c r="AF59">
        <f>IF(OR(GDP.PCAP!AE59="",GDP.PCAP!AF59=""),"",GDP.PCAP!AF59/GDP.PCAP!AE59-1)</f>
        <v>-0.52200639195610021</v>
      </c>
      <c r="AG59">
        <f>IF(OR(GDP.PCAP!AF59="",GDP.PCAP!AG59=""),"",GDP.PCAP!AG59/GDP.PCAP!AF59-1)</f>
        <v>0.18839937244635196</v>
      </c>
      <c r="AH59">
        <f>IF(OR(GDP.PCAP!AG59="",GDP.PCAP!AH59=""),"",GDP.PCAP!AH59/GDP.PCAP!AG59-1)</f>
        <v>-6.7647800901600053E-2</v>
      </c>
      <c r="AI59">
        <f>IF(OR(GDP.PCAP!AH59="",GDP.PCAP!AI59=""),"",GDP.PCAP!AI59/GDP.PCAP!AH59-1)</f>
        <v>-9.6215316251873739E-2</v>
      </c>
      <c r="AJ59">
        <f>IF(OR(GDP.PCAP!AI59="",GDP.PCAP!AJ59=""),"",GDP.PCAP!AJ59/GDP.PCAP!AI59-1)</f>
        <v>0.21951090651323169</v>
      </c>
      <c r="AK59">
        <f>IF(OR(GDP.PCAP!AJ59="",GDP.PCAP!AK59=""),"",GDP.PCAP!AK59/GDP.PCAP!AJ59-1)</f>
        <v>3.7167820641436533E-2</v>
      </c>
      <c r="AL59">
        <f>IF(OR(GDP.PCAP!AK59="",GDP.PCAP!AL59=""),"",GDP.PCAP!AL59/GDP.PCAP!AK59-1)</f>
        <v>0.34808816747815841</v>
      </c>
      <c r="AM59">
        <f>IF(OR(GDP.PCAP!AL59="",GDP.PCAP!AM59=""),"",GDP.PCAP!AM59/GDP.PCAP!AL59-1)</f>
        <v>0.13753533943000229</v>
      </c>
      <c r="AN59">
        <f>IF(OR(GDP.PCAP!AM59="",GDP.PCAP!AN59=""),"",GDP.PCAP!AN59/GDP.PCAP!AM59-1)</f>
        <v>0.12902339436131549</v>
      </c>
      <c r="AO59">
        <f>IF(OR(GDP.PCAP!AN59="",GDP.PCAP!AO59=""),"",GDP.PCAP!AO59/GDP.PCAP!AN59-1)</f>
        <v>9.7848583680215873E-2</v>
      </c>
      <c r="AP59">
        <f>IF(OR(GDP.PCAP!AO59="",GDP.PCAP!AP59=""),"",GDP.PCAP!AP59/GDP.PCAP!AO59-1)</f>
        <v>0.10739953964354387</v>
      </c>
      <c r="AQ59">
        <f>IF(OR(GDP.PCAP!AP59="",GDP.PCAP!AQ59=""),"",GDP.PCAP!AQ59/GDP.PCAP!AP59-1)</f>
        <v>8.9533628621099037E-2</v>
      </c>
      <c r="AR59">
        <f>IF(OR(GDP.PCAP!AQ59="",GDP.PCAP!AR59=""),"",GDP.PCAP!AR59/GDP.PCAP!AQ59-1)</f>
        <v>6.284918672596973E-2</v>
      </c>
      <c r="AS59">
        <f>IF(OR(GDP.PCAP!AR59="",GDP.PCAP!AS59=""),"",GDP.PCAP!AS59/GDP.PCAP!AR59-1)</f>
        <v>6.3208502245474474E-2</v>
      </c>
      <c r="AT59">
        <f>IF(OR(GDP.PCAP!AS59="",GDP.PCAP!AT59=""),"",GDP.PCAP!AT59/GDP.PCAP!AS59-1)</f>
        <v>9.2733027639686494E-3</v>
      </c>
      <c r="AU59">
        <f>IF(OR(GDP.PCAP!AT59="",GDP.PCAP!AU59=""),"",GDP.PCAP!AU59/GDP.PCAP!AT59-1)</f>
        <v>8.8079675328409657E-2</v>
      </c>
      <c r="AV59">
        <f>IF(OR(GDP.PCAP!AU59="",GDP.PCAP!AV59=""),"",GDP.PCAP!AV59/GDP.PCAP!AU59-1)</f>
        <v>2.1315432001146606E-2</v>
      </c>
      <c r="AW59">
        <f>IF(OR(GDP.PCAP!AV59="",GDP.PCAP!AW59=""),"",GDP.PCAP!AW59/GDP.PCAP!AV59-1)</f>
        <v>5.111891231440735E-2</v>
      </c>
      <c r="AX59">
        <f>IF(OR(GDP.PCAP!AW59="",GDP.PCAP!AX59=""),"",GDP.PCAP!AX59/GDP.PCAP!AW59-1)</f>
        <v>-0.2113490549885324</v>
      </c>
      <c r="AY59">
        <f>IF(OR(GDP.PCAP!AX59="",GDP.PCAP!AY59=""),"",GDP.PCAP!AY59/GDP.PCAP!AX59-1)</f>
        <v>2.0427651754689524E-2</v>
      </c>
      <c r="AZ59">
        <f>IF(OR(GDP.PCAP!AY59="",GDP.PCAP!AZ59=""),"",GDP.PCAP!AZ59/GDP.PCAP!AY59-1)</f>
        <v>0.52041051192409982</v>
      </c>
      <c r="BA59">
        <f>IF(OR(GDP.PCAP!AZ59="",GDP.PCAP!BA59=""),"",GDP.PCAP!BA59/GDP.PCAP!AZ59-1)</f>
        <v>4.2218511084860744E-2</v>
      </c>
      <c r="BB59">
        <f>IF(OR(GDP.PCAP!BA59="",GDP.PCAP!BB59=""),"",GDP.PCAP!BB59/GDP.PCAP!BA59-1)</f>
        <v>0.21135101992984029</v>
      </c>
      <c r="BC59">
        <f>IF(OR(GDP.PCAP!BB59="",GDP.PCAP!BC59=""),"",GDP.PCAP!BC59/GDP.PCAP!BB59-1)</f>
        <v>7.8266255128411455E-2</v>
      </c>
      <c r="BD59">
        <f>IF(OR(GDP.PCAP!BC59="",GDP.PCAP!BD59=""),"",GDP.PCAP!BD59/GDP.PCAP!BC59-1)</f>
        <v>-1.1646376375412992E-2</v>
      </c>
      <c r="BE59">
        <f>IF(OR(GDP.PCAP!BD59="",GDP.PCAP!BE59=""),"",GDP.PCAP!BE59/GDP.PCAP!BD59-1)</f>
        <v>0.10063030676911722</v>
      </c>
      <c r="BF59">
        <f>IF(OR(GDP.PCAP!BE59="",GDP.PCAP!BF59=""),"",GDP.PCAP!BF59/GDP.PCAP!BE59-1)</f>
        <v>5.6502211825085746E-2</v>
      </c>
      <c r="BG59">
        <f>IF(OR(GDP.PCAP!BF59="",GDP.PCAP!BG59=""),"",GDP.PCAP!BG59/GDP.PCAP!BF59-1)</f>
        <v>3.6431693712557278E-2</v>
      </c>
      <c r="BH59">
        <f>IF(OR(GDP.PCAP!BG59="",GDP.PCAP!BH59=""),"",GDP.PCAP!BH59/GDP.PCAP!BG59-1)</f>
        <v>9.7470227104841101E-3</v>
      </c>
      <c r="BI59">
        <f>IF(OR(GDP.PCAP!BH59="",GDP.PCAP!BI59=""),"",GDP.PCAP!BI59/GDP.PCAP!BH59-1)</f>
        <v>4.0091977911081988E-2</v>
      </c>
      <c r="BJ59">
        <f>IF(OR(GDP.PCAP!BI59="",GDP.PCAP!BJ59=""),"",GDP.PCAP!BJ59/GDP.PCAP!BI59-1)</f>
        <v>3.1869411152144034E-2</v>
      </c>
      <c r="BK59">
        <f>IF(OR(GDP.PCAP!BJ59="",GDP.PCAP!BK59=""),"",GDP.PCAP!BK59/GDP.PCAP!BJ59-1)</f>
        <v>3.9229032947364573E-2</v>
      </c>
      <c r="BM59">
        <f t="shared" si="0"/>
        <v>0.52041051192409982</v>
      </c>
      <c r="BN59">
        <f t="shared" si="1"/>
        <v>2005</v>
      </c>
      <c r="BO59">
        <f t="shared" si="2"/>
        <v>-0.52200639195610021</v>
      </c>
      <c r="BP59">
        <f t="shared" si="3"/>
        <v>1985</v>
      </c>
    </row>
    <row r="60" spans="1:68">
      <c r="A60" t="s">
        <v>415</v>
      </c>
      <c r="B60">
        <f t="shared" si="4"/>
        <v>59</v>
      </c>
      <c r="C60" t="s">
        <v>539</v>
      </c>
      <c r="D60" t="s">
        <v>414</v>
      </c>
      <c r="E60" t="s">
        <v>545</v>
      </c>
      <c r="F60" t="s">
        <v>546</v>
      </c>
      <c r="H60">
        <f>IF(OR(GDP.PCAP!G60="",GDP.PCAP!H60=""),"",GDP.PCAP!H60/GDP.PCAP!G60-1)</f>
        <v>-0.12800541689494016</v>
      </c>
      <c r="I60">
        <f>IF(OR(GDP.PCAP!H60="",GDP.PCAP!I60=""),"",GDP.PCAP!I60/GDP.PCAP!H60-1)</f>
        <v>-0.19802757276662508</v>
      </c>
      <c r="J60">
        <f>IF(OR(GDP.PCAP!I60="",GDP.PCAP!J60=""),"",GDP.PCAP!J60/GDP.PCAP!I60-1)</f>
        <v>0.31727613553254397</v>
      </c>
      <c r="K60">
        <f>IF(OR(GDP.PCAP!J60="",GDP.PCAP!K60=""),"",GDP.PCAP!K60/GDP.PCAP!J60-1)</f>
        <v>4.9126786241553422E-2</v>
      </c>
      <c r="L60">
        <f>IF(OR(GDP.PCAP!K60="",GDP.PCAP!L60=""),"",GDP.PCAP!L60/GDP.PCAP!K60-1)</f>
        <v>4.9735618079832289E-2</v>
      </c>
      <c r="M60">
        <f>IF(OR(GDP.PCAP!L60="",GDP.PCAP!M60=""),"",GDP.PCAP!M60/GDP.PCAP!L60-1)</f>
        <v>-5.7127551715103864E-2</v>
      </c>
      <c r="N60">
        <f>IF(OR(GDP.PCAP!M60="",GDP.PCAP!N60=""),"",GDP.PCAP!N60/GDP.PCAP!M60-1)</f>
        <v>7.7840338154691491E-2</v>
      </c>
      <c r="O60">
        <f>IF(OR(GDP.PCAP!N60="",GDP.PCAP!O60=""),"",GDP.PCAP!O60/GDP.PCAP!N60-1)</f>
        <v>0.11033289315981043</v>
      </c>
      <c r="P60">
        <f>IF(OR(GDP.PCAP!O60="",GDP.PCAP!P60=""),"",GDP.PCAP!P60/GDP.PCAP!O60-1)</f>
        <v>7.3906104687936347E-2</v>
      </c>
      <c r="Q60">
        <f>IF(OR(GDP.PCAP!P60="",GDP.PCAP!Q60=""),"",GDP.PCAP!Q60/GDP.PCAP!P60-1)</f>
        <v>0.11056382542314624</v>
      </c>
      <c r="R60">
        <f>IF(OR(GDP.PCAP!Q60="",GDP.PCAP!R60=""),"",GDP.PCAP!R60/GDP.PCAP!Q60-1)</f>
        <v>1.5330965794926765E-2</v>
      </c>
      <c r="S60">
        <f>IF(OR(GDP.PCAP!R60="",GDP.PCAP!S60=""),"",GDP.PCAP!S60/GDP.PCAP!R60-1)</f>
        <v>0.29567410448410647</v>
      </c>
      <c r="T60">
        <f>IF(OR(GDP.PCAP!S60="",GDP.PCAP!T60=""),"",GDP.PCAP!T60/GDP.PCAP!S60-1)</f>
        <v>0.2540264079059753</v>
      </c>
      <c r="U60">
        <f>IF(OR(GDP.PCAP!T60="",GDP.PCAP!U60=""),"",GDP.PCAP!U60/GDP.PCAP!T60-1)</f>
        <v>0.47442713257236746</v>
      </c>
      <c r="V60">
        <f>IF(OR(GDP.PCAP!U60="",GDP.PCAP!V60=""),"",GDP.PCAP!V60/GDP.PCAP!U60-1)</f>
        <v>0.14520094556444407</v>
      </c>
      <c r="W60">
        <f>IF(OR(GDP.PCAP!V60="",GDP.PCAP!W60=""),"",GDP.PCAP!W60/GDP.PCAP!V60-1)</f>
        <v>0.10761145323982602</v>
      </c>
      <c r="X60">
        <f>IF(OR(GDP.PCAP!W60="",GDP.PCAP!X60=""),"",GDP.PCAP!X60/GDP.PCAP!W60-1)</f>
        <v>0.14952684125688687</v>
      </c>
      <c r="Y60">
        <f>IF(OR(GDP.PCAP!X60="",GDP.PCAP!Y60=""),"",GDP.PCAP!Y60/GDP.PCAP!X60-1)</f>
        <v>0.22109239459408969</v>
      </c>
      <c r="Z60">
        <f>IF(OR(GDP.PCAP!Y60="",GDP.PCAP!Z60=""),"",GDP.PCAP!Z60/GDP.PCAP!Y60-1)</f>
        <v>0.22405601717493928</v>
      </c>
      <c r="AA60">
        <f>IF(OR(GDP.PCAP!Z60="",GDP.PCAP!AA60=""),"",GDP.PCAP!AA60/GDP.PCAP!Z60-1)</f>
        <v>0.2357896468320968</v>
      </c>
      <c r="AB60">
        <f>IF(OR(GDP.PCAP!AA60="",GDP.PCAP!AB60=""),"",GDP.PCAP!AB60/GDP.PCAP!AA60-1)</f>
        <v>1.5490467534564845E-2</v>
      </c>
      <c r="AC60">
        <f>IF(OR(GDP.PCAP!AB60="",GDP.PCAP!AC60=""),"",GDP.PCAP!AC60/GDP.PCAP!AB60-1)</f>
        <v>-1.1956143206269698E-2</v>
      </c>
      <c r="AD60">
        <f>IF(OR(GDP.PCAP!AC60="",GDP.PCAP!AD60=""),"",GDP.PCAP!AD60/GDP.PCAP!AC60-1)</f>
        <v>4.6321432309732069E-2</v>
      </c>
      <c r="AE60">
        <f>IF(OR(GDP.PCAP!AD60="",GDP.PCAP!AE60=""),"",GDP.PCAP!AE60/GDP.PCAP!AD60-1)</f>
        <v>6.6893692451345466E-2</v>
      </c>
      <c r="AF60">
        <f>IF(OR(GDP.PCAP!AE60="",GDP.PCAP!AF60=""),"",GDP.PCAP!AF60/GDP.PCAP!AE60-1)</f>
        <v>4.6818986712347854E-2</v>
      </c>
      <c r="AG60">
        <f>IF(OR(GDP.PCAP!AF60="",GDP.PCAP!AG60=""),"",GDP.PCAP!AG60/GDP.PCAP!AF60-1)</f>
        <v>6.7442685647352008E-2</v>
      </c>
      <c r="AH60">
        <f>IF(OR(GDP.PCAP!AG60="",GDP.PCAP!AH60=""),"",GDP.PCAP!AH60/GDP.PCAP!AG60-1)</f>
        <v>1.8177844405533161E-2</v>
      </c>
      <c r="AI60">
        <f>IF(OR(GDP.PCAP!AH60="",GDP.PCAP!AI60=""),"",GDP.PCAP!AI60/GDP.PCAP!AH60-1)</f>
        <v>-0.13891844289180078</v>
      </c>
      <c r="AJ60">
        <f>IF(OR(GDP.PCAP!AI60="",GDP.PCAP!AJ60=""),"",GDP.PCAP!AJ60/GDP.PCAP!AI60-1)</f>
        <v>-8.3346679322425454E-2</v>
      </c>
      <c r="AK60">
        <f>IF(OR(GDP.PCAP!AJ60="",GDP.PCAP!AK60=""),"",GDP.PCAP!AK60/GDP.PCAP!AJ60-1)</f>
        <v>8.7108844428392729E-2</v>
      </c>
      <c r="AL60">
        <f>IF(OR(GDP.PCAP!AK60="",GDP.PCAP!AL60=""),"",GDP.PCAP!AL60/GDP.PCAP!AK60-1)</f>
        <v>-0.28100399159253198</v>
      </c>
      <c r="AM60">
        <f>IF(OR(GDP.PCAP!AL60="",GDP.PCAP!AM60=""),"",GDP.PCAP!AM60/GDP.PCAP!AL60-1)</f>
        <v>2.5834417412665678E-2</v>
      </c>
      <c r="AN60">
        <f>IF(OR(GDP.PCAP!AM60="",GDP.PCAP!AN60=""),"",GDP.PCAP!AN60/GDP.PCAP!AM60-1)</f>
        <v>1.7818747336396212E-2</v>
      </c>
      <c r="AO60">
        <f>IF(OR(GDP.PCAP!AN60="",GDP.PCAP!AO60=""),"",GDP.PCAP!AO60/GDP.PCAP!AN60-1)</f>
        <v>-0.16553443997848794</v>
      </c>
      <c r="AP60">
        <f>IF(OR(GDP.PCAP!AO60="",GDP.PCAP!AP60=""),"",GDP.PCAP!AP60/GDP.PCAP!AO60-1)</f>
        <v>-3.6709676357875587E-2</v>
      </c>
      <c r="AQ60">
        <f>IF(OR(GDP.PCAP!AP60="",GDP.PCAP!AQ60=""),"",GDP.PCAP!AQ60/GDP.PCAP!AP60-1)</f>
        <v>0.10458923851206703</v>
      </c>
      <c r="AR60">
        <f>IF(OR(GDP.PCAP!AQ60="",GDP.PCAP!AR60=""),"",GDP.PCAP!AR60/GDP.PCAP!AQ60-1)</f>
        <v>1.0011990318225861E-2</v>
      </c>
      <c r="AS60">
        <f>IF(OR(GDP.PCAP!AR60="",GDP.PCAP!AS60=""),"",GDP.PCAP!AS60/GDP.PCAP!AR60-1)</f>
        <v>-1.4595358525565705E-2</v>
      </c>
      <c r="AT60">
        <f>IF(OR(GDP.PCAP!AS60="",GDP.PCAP!AT60=""),"",GDP.PCAP!AT60/GDP.PCAP!AS60-1)</f>
        <v>-4.7069389388602056E-3</v>
      </c>
      <c r="AU60">
        <f>IF(OR(GDP.PCAP!AT60="",GDP.PCAP!AU60=""),"",GDP.PCAP!AU60/GDP.PCAP!AT60-1)</f>
        <v>0.11132999688290646</v>
      </c>
      <c r="AV60">
        <f>IF(OR(GDP.PCAP!AU60="",GDP.PCAP!AV60=""),"",GDP.PCAP!AV60/GDP.PCAP!AU60-1)</f>
        <v>-1.3750468729021637E-2</v>
      </c>
      <c r="AW60">
        <f>IF(OR(GDP.PCAP!AV60="",GDP.PCAP!AW60=""),"",GDP.PCAP!AW60/GDP.PCAP!AV60-1)</f>
        <v>2.3761724638255988E-2</v>
      </c>
      <c r="AX60">
        <f>IF(OR(GDP.PCAP!AW60="",GDP.PCAP!AX60=""),"",GDP.PCAP!AX60/GDP.PCAP!AW60-1)</f>
        <v>0.18055002990231261</v>
      </c>
      <c r="AY60">
        <f>IF(OR(GDP.PCAP!AX60="",GDP.PCAP!AY60=""),"",GDP.PCAP!AY60/GDP.PCAP!AX60-1)</f>
        <v>0.24092248656501036</v>
      </c>
      <c r="AZ60">
        <f>IF(OR(GDP.PCAP!AY60="",GDP.PCAP!AZ60=""),"",GDP.PCAP!AZ60/GDP.PCAP!AY60-1)</f>
        <v>0.19285574925870397</v>
      </c>
      <c r="BA60">
        <f>IF(OR(GDP.PCAP!AZ60="",GDP.PCAP!BA60=""),"",GDP.PCAP!BA60/GDP.PCAP!AZ60-1)</f>
        <v>0.11757203643004943</v>
      </c>
      <c r="BB60">
        <f>IF(OR(GDP.PCAP!BA60="",GDP.PCAP!BB60=""),"",GDP.PCAP!BB60/GDP.PCAP!BA60-1)</f>
        <v>0.13582286418031386</v>
      </c>
      <c r="BC60">
        <f>IF(OR(GDP.PCAP!BB60="",GDP.PCAP!BC60=""),"",GDP.PCAP!BC60/GDP.PCAP!BB60-1)</f>
        <v>0.24651240828805832</v>
      </c>
      <c r="BD60">
        <f>IF(OR(GDP.PCAP!BC60="",GDP.PCAP!BD60=""),"",GDP.PCAP!BD60/GDP.PCAP!BC60-1)</f>
        <v>-0.21128843734246949</v>
      </c>
      <c r="BE60">
        <f>IF(OR(GDP.PCAP!BD60="",GDP.PCAP!BE60=""),"",GDP.PCAP!BE60/GDP.PCAP!BD60-1)</f>
        <v>0.15368037763114195</v>
      </c>
      <c r="BF60">
        <f>IF(OR(GDP.PCAP!BE60="",GDP.PCAP!BF60=""),"",GDP.PCAP!BF60/GDP.PCAP!BE60-1)</f>
        <v>0.21706696323359087</v>
      </c>
      <c r="BG60">
        <f>IF(OR(GDP.PCAP!BF60="",GDP.PCAP!BG60=""),"",GDP.PCAP!BG60/GDP.PCAP!BF60-1)</f>
        <v>2.4405256008736442E-2</v>
      </c>
      <c r="BH60">
        <f>IF(OR(GDP.PCAP!BG60="",GDP.PCAP!BH60=""),"",GDP.PCAP!BH60/GDP.PCAP!BG60-1)</f>
        <v>-1.6704727051439994E-2</v>
      </c>
      <c r="BI60">
        <f>IF(OR(GDP.PCAP!BH60="",GDP.PCAP!BI60=""),"",GDP.PCAP!BI60/GDP.PCAP!BH60-1)</f>
        <v>-1.8563295142792757E-4</v>
      </c>
      <c r="BJ60">
        <f>IF(OR(GDP.PCAP!BI60="",GDP.PCAP!BJ60=""),"",GDP.PCAP!BJ60/GDP.PCAP!BI60-1)</f>
        <v>-0.24458547916090245</v>
      </c>
      <c r="BK60">
        <f>IF(OR(GDP.PCAP!BJ60="",GDP.PCAP!BK60=""),"",GDP.PCAP!BK60/GDP.PCAP!BJ60-1)</f>
        <v>-6.9930978242029318E-2</v>
      </c>
      <c r="BM60">
        <f t="shared" si="0"/>
        <v>0.47442713257236746</v>
      </c>
      <c r="BN60">
        <f t="shared" si="1"/>
        <v>1974</v>
      </c>
      <c r="BO60">
        <f t="shared" si="2"/>
        <v>-0.28100399159253198</v>
      </c>
      <c r="BP60">
        <f t="shared" si="3"/>
        <v>1991</v>
      </c>
    </row>
    <row r="61" spans="1:68">
      <c r="A61" t="s">
        <v>413</v>
      </c>
      <c r="B61">
        <f t="shared" si="4"/>
        <v>60</v>
      </c>
      <c r="C61" t="s">
        <v>536</v>
      </c>
      <c r="D61" t="s">
        <v>412</v>
      </c>
      <c r="E61" t="s">
        <v>545</v>
      </c>
      <c r="F61" t="s">
        <v>546</v>
      </c>
      <c r="H61">
        <f>IF(OR(GDP.PCAP!G61="",GDP.PCAP!H61=""),"",GDP.PCAP!H61/GDP.PCAP!G61-1)</f>
        <v>-0.12145719423781731</v>
      </c>
      <c r="I61">
        <f>IF(OR(GDP.PCAP!H61="",GDP.PCAP!I61=""),"",GDP.PCAP!I61/GDP.PCAP!H61-1)</f>
        <v>-9.5349650715426115E-2</v>
      </c>
      <c r="J61">
        <f>IF(OR(GDP.PCAP!I61="",GDP.PCAP!J61=""),"",GDP.PCAP!J61/GDP.PCAP!I61-1)</f>
        <v>5.6224798190241065E-2</v>
      </c>
      <c r="K61">
        <f>IF(OR(GDP.PCAP!J61="",GDP.PCAP!K61=""),"",GDP.PCAP!K61/GDP.PCAP!J61-1)</f>
        <v>0.13198519909535356</v>
      </c>
      <c r="L61">
        <f>IF(OR(GDP.PCAP!K61="",GDP.PCAP!L61=""),"",GDP.PCAP!L61/GDP.PCAP!K61-1)</f>
        <v>0.13887141701029959</v>
      </c>
      <c r="M61">
        <f>IF(OR(GDP.PCAP!L61="",GDP.PCAP!M61=""),"",GDP.PCAP!M61/GDP.PCAP!L61-1)</f>
        <v>6.5114222055627335E-2</v>
      </c>
      <c r="N61">
        <f>IF(OR(GDP.PCAP!M61="",GDP.PCAP!N61=""),"",GDP.PCAP!N61/GDP.PCAP!M61-1)</f>
        <v>-5.5752148863740691E-2</v>
      </c>
      <c r="O61">
        <f>IF(OR(GDP.PCAP!N61="",GDP.PCAP!O61=""),"",GDP.PCAP!O61/GDP.PCAP!N61-1)</f>
        <v>-1.6714111233873785E-2</v>
      </c>
      <c r="P61">
        <f>IF(OR(GDP.PCAP!O61="",GDP.PCAP!P61=""),"",GDP.PCAP!P61/GDP.PCAP!O61-1)</f>
        <v>9.2885807144248878E-2</v>
      </c>
      <c r="Q61">
        <f>IF(OR(GDP.PCAP!P61="",GDP.PCAP!Q61=""),"",GDP.PCAP!Q61/GDP.PCAP!P61-1)</f>
        <v>8.4788012216145292E-2</v>
      </c>
      <c r="R61">
        <f>IF(OR(GDP.PCAP!Q61="",GDP.PCAP!R61=""),"",GDP.PCAP!R61/GDP.PCAP!Q61-1)</f>
        <v>4.6632459880575183E-2</v>
      </c>
      <c r="S61">
        <f>IF(OR(GDP.PCAP!R61="",GDP.PCAP!S61=""),"",GDP.PCAP!S61/GDP.PCAP!R61-1)</f>
        <v>0.10648606788333481</v>
      </c>
      <c r="T61">
        <f>IF(OR(GDP.PCAP!S61="",GDP.PCAP!T61=""),"",GDP.PCAP!T61/GDP.PCAP!S61-1)</f>
        <v>0.22968435746241367</v>
      </c>
      <c r="U61">
        <f>IF(OR(GDP.PCAP!T61="",GDP.PCAP!U61=""),"",GDP.PCAP!U61/GDP.PCAP!T61-1)</f>
        <v>0.10381378682251063</v>
      </c>
      <c r="V61">
        <f>IF(OR(GDP.PCAP!U61="",GDP.PCAP!V61=""),"",GDP.PCAP!V61/GDP.PCAP!U61-1)</f>
        <v>0.10256859031234788</v>
      </c>
      <c r="W61">
        <f>IF(OR(GDP.PCAP!V61="",GDP.PCAP!W61=""),"",GDP.PCAP!W61/GDP.PCAP!V61-1)</f>
        <v>-2.7145472439187301E-3</v>
      </c>
      <c r="X61">
        <f>IF(OR(GDP.PCAP!W61="",GDP.PCAP!X61=""),"",GDP.PCAP!X61/GDP.PCAP!W61-1)</f>
        <v>0.13715299960439009</v>
      </c>
      <c r="Y61">
        <f>IF(OR(GDP.PCAP!X61="",GDP.PCAP!Y61=""),"",GDP.PCAP!Y61/GDP.PCAP!X61-1)</f>
        <v>-4.7050590418992067E-2</v>
      </c>
      <c r="Z61">
        <f>IF(OR(GDP.PCAP!Y61="",GDP.PCAP!Z61=""),"",GDP.PCAP!Z61/GDP.PCAP!Y61-1)</f>
        <v>0.14024156665149201</v>
      </c>
      <c r="AA61">
        <f>IF(OR(GDP.PCAP!Z61="",GDP.PCAP!AA61=""),"",GDP.PCAP!AA61/GDP.PCAP!Z61-1)</f>
        <v>0.13642657356754606</v>
      </c>
      <c r="AB61">
        <f>IF(OR(GDP.PCAP!AA61="",GDP.PCAP!AB61=""),"",GDP.PCAP!AB61/GDP.PCAP!AA61-1)</f>
        <v>5.0787183423613325E-2</v>
      </c>
      <c r="AC61">
        <f>IF(OR(GDP.PCAP!AB61="",GDP.PCAP!AC61=""),"",GDP.PCAP!AC61/GDP.PCAP!AB61-1)</f>
        <v>3.2042988665399008E-2</v>
      </c>
      <c r="AD61">
        <f>IF(OR(GDP.PCAP!AC61="",GDP.PCAP!AD61=""),"",GDP.PCAP!AD61/GDP.PCAP!AC61-1)</f>
        <v>3.2075561781237605E-2</v>
      </c>
      <c r="AE61">
        <f>IF(OR(GDP.PCAP!AD61="",GDP.PCAP!AE61=""),"",GDP.PCAP!AE61/GDP.PCAP!AD61-1)</f>
        <v>6.8770647353016079E-2</v>
      </c>
      <c r="AF61">
        <f>IF(OR(GDP.PCAP!AE61="",GDP.PCAP!AF61=""),"",GDP.PCAP!AF61/GDP.PCAP!AE61-1)</f>
        <v>7.8596515090301411E-2</v>
      </c>
      <c r="AG61">
        <f>IF(OR(GDP.PCAP!AF61="",GDP.PCAP!AG61=""),"",GDP.PCAP!AG61/GDP.PCAP!AF61-1)</f>
        <v>-1.9450813409296663E-2</v>
      </c>
      <c r="AH61">
        <f>IF(OR(GDP.PCAP!AG61="",GDP.PCAP!AH61=""),"",GDP.PCAP!AH61/GDP.PCAP!AG61-1)</f>
        <v>-2.9557281867352736E-2</v>
      </c>
      <c r="AI61">
        <f>IF(OR(GDP.PCAP!AH61="",GDP.PCAP!AI61=""),"",GDP.PCAP!AI61/GDP.PCAP!AH61-1)</f>
        <v>8.9906433800208907E-2</v>
      </c>
      <c r="AJ61">
        <f>IF(OR(GDP.PCAP!AI61="",GDP.PCAP!AJ61=""),"",GDP.PCAP!AJ61/GDP.PCAP!AI61-1)</f>
        <v>6.2815817298784271E-2</v>
      </c>
      <c r="AK61">
        <f>IF(OR(GDP.PCAP!AJ61="",GDP.PCAP!AK61=""),"",GDP.PCAP!AK61/GDP.PCAP!AJ61-1)</f>
        <v>5.4825508736521478E-2</v>
      </c>
      <c r="AL61">
        <f>IF(OR(GDP.PCAP!AK61="",GDP.PCAP!AL61=""),"",GDP.PCAP!AL61/GDP.PCAP!AK61-1)</f>
        <v>6.9097674402919917E-2</v>
      </c>
      <c r="AM61">
        <f>IF(OR(GDP.PCAP!AL61="",GDP.PCAP!AM61=""),"",GDP.PCAP!AM61/GDP.PCAP!AL61-1)</f>
        <v>0.10519455265392597</v>
      </c>
      <c r="AN61">
        <f>IF(OR(GDP.PCAP!AM61="",GDP.PCAP!AN61=""),"",GDP.PCAP!AN61/GDP.PCAP!AM61-1)</f>
        <v>8.3485524557537438E-2</v>
      </c>
      <c r="AO61">
        <f>IF(OR(GDP.PCAP!AN61="",GDP.PCAP!AO61=""),"",GDP.PCAP!AO61/GDP.PCAP!AN61-1)</f>
        <v>0.18748791834420575</v>
      </c>
      <c r="AP61">
        <f>IF(OR(GDP.PCAP!AO61="",GDP.PCAP!AP61=""),"",GDP.PCAP!AP61/GDP.PCAP!AO61-1)</f>
        <v>0.21888050485321076</v>
      </c>
      <c r="AQ61">
        <f>IF(OR(GDP.PCAP!AP61="",GDP.PCAP!AQ61=""),"",GDP.PCAP!AQ61/GDP.PCAP!AP61-1)</f>
        <v>0.13468624234218107</v>
      </c>
      <c r="AR61">
        <f>IF(OR(GDP.PCAP!AQ61="",GDP.PCAP!AR61=""),"",GDP.PCAP!AR61/GDP.PCAP!AQ61-1)</f>
        <v>2.3499818370453562E-2</v>
      </c>
      <c r="AS61">
        <f>IF(OR(GDP.PCAP!AR61="",GDP.PCAP!AS61=""),"",GDP.PCAP!AS61/GDP.PCAP!AR61-1)</f>
        <v>-9.3872725563829418E-2</v>
      </c>
      <c r="AT61">
        <f>IF(OR(GDP.PCAP!AS61="",GDP.PCAP!AT61=""),"",GDP.PCAP!AT61/GDP.PCAP!AS61-1)</f>
        <v>8.8327096348882694E-2</v>
      </c>
      <c r="AU61">
        <f>IF(OR(GDP.PCAP!AT61="",GDP.PCAP!AU61=""),"",GDP.PCAP!AU61/GDP.PCAP!AT61-1)</f>
        <v>9.1306873258494514E-2</v>
      </c>
      <c r="AV61">
        <f>IF(OR(GDP.PCAP!AU61="",GDP.PCAP!AV61=""),"",GDP.PCAP!AV61/GDP.PCAP!AU61-1)</f>
        <v>5.3953597409210907E-2</v>
      </c>
      <c r="AW61">
        <f>IF(OR(GDP.PCAP!AV61="",GDP.PCAP!AW61=""),"",GDP.PCAP!AW61/GDP.PCAP!AV61-1)</f>
        <v>9.6930116469664096E-2</v>
      </c>
      <c r="AX61">
        <f>IF(OR(GDP.PCAP!AW61="",GDP.PCAP!AX61=""),"",GDP.PCAP!AX61/GDP.PCAP!AW61-1)</f>
        <v>0.12219812192500878</v>
      </c>
      <c r="AY61">
        <f>IF(OR(GDP.PCAP!AX61="",GDP.PCAP!AY61=""),"",GDP.PCAP!AY61/GDP.PCAP!AX61-1)</f>
        <v>0.1500917751938553</v>
      </c>
      <c r="AZ61">
        <f>IF(OR(GDP.PCAP!AY61="",GDP.PCAP!AZ61=""),"",GDP.PCAP!AZ61/GDP.PCAP!AY61-1)</f>
        <v>0.14713064930218711</v>
      </c>
      <c r="BA61">
        <f>IF(OR(GDP.PCAP!AZ61="",GDP.PCAP!BA61=""),"",GDP.PCAP!BA61/GDP.PCAP!AZ61-1)</f>
        <v>0.19400249186695007</v>
      </c>
      <c r="BB61">
        <f>IF(OR(GDP.PCAP!BA61="",GDP.PCAP!BB61=""),"",GDP.PCAP!BB61/GDP.PCAP!BA61-1)</f>
        <v>0.2554890494810198</v>
      </c>
      <c r="BC61">
        <f>IF(OR(GDP.PCAP!BB61="",GDP.PCAP!BC61=""),"",GDP.PCAP!BC61/GDP.PCAP!BB61-1)</f>
        <v>0.25667730296394664</v>
      </c>
      <c r="BD61">
        <f>IF(OR(GDP.PCAP!BC61="",GDP.PCAP!BD61=""),"",GDP.PCAP!BD61/GDP.PCAP!BC61-1)</f>
        <v>7.7255760628130998E-2</v>
      </c>
      <c r="BE61">
        <f>IF(OR(GDP.PCAP!BD61="",GDP.PCAP!BE61=""),"",GDP.PCAP!BE61/GDP.PCAP!BD61-1)</f>
        <v>0.20420935179301125</v>
      </c>
      <c r="BF61">
        <f>IF(OR(GDP.PCAP!BE61="",GDP.PCAP!BF61=""),"",GDP.PCAP!BF61/GDP.PCAP!BE61-1)</f>
        <v>0.21366336202983738</v>
      </c>
      <c r="BG61">
        <f>IF(OR(GDP.PCAP!BF61="",GDP.PCAP!BG61=""),"",GDP.PCAP!BG61/GDP.PCAP!BF61-1)</f>
        <v>0.10758035673330912</v>
      </c>
      <c r="BH61">
        <f>IF(OR(GDP.PCAP!BG61="",GDP.PCAP!BH61=""),"",GDP.PCAP!BH61/GDP.PCAP!BG61-1)</f>
        <v>9.6044846490961344E-2</v>
      </c>
      <c r="BI61">
        <f>IF(OR(GDP.PCAP!BH61="",GDP.PCAP!BI61=""),"",GDP.PCAP!BI61/GDP.PCAP!BH61-1)</f>
        <v>6.7602836994434146E-2</v>
      </c>
      <c r="BJ61">
        <f>IF(OR(GDP.PCAP!BI61="",GDP.PCAP!BJ61=""),"",GDP.PCAP!BJ61/GDP.PCAP!BI61-1)</f>
        <v>3.3309784119829322E-2</v>
      </c>
      <c r="BK61">
        <f>IF(OR(GDP.PCAP!BJ61="",GDP.PCAP!BK61=""),"",GDP.PCAP!BK61/GDP.PCAP!BJ61-1)</f>
        <v>1.0969416678777266E-2</v>
      </c>
      <c r="BM61">
        <f t="shared" si="0"/>
        <v>0.25667730296394664</v>
      </c>
      <c r="BN61">
        <f t="shared" si="1"/>
        <v>2008</v>
      </c>
      <c r="BO61">
        <f t="shared" si="2"/>
        <v>-0.12145719423781731</v>
      </c>
      <c r="BP61">
        <f t="shared" si="3"/>
        <v>1961</v>
      </c>
    </row>
    <row r="62" spans="1:68">
      <c r="A62" t="s">
        <v>411</v>
      </c>
      <c r="B62">
        <f t="shared" si="4"/>
        <v>61</v>
      </c>
      <c r="C62" t="s">
        <v>536</v>
      </c>
      <c r="D62" t="s">
        <v>410</v>
      </c>
      <c r="E62" t="s">
        <v>545</v>
      </c>
      <c r="F62" t="s">
        <v>546</v>
      </c>
      <c r="H62">
        <f>IF(OR(GDP.PCAP!G62="",GDP.PCAP!H62=""),"",GDP.PCAP!H62/GDP.PCAP!G62-1)</f>
        <v>-1.7059096762393477E-2</v>
      </c>
      <c r="I62">
        <f>IF(OR(GDP.PCAP!H62="",GDP.PCAP!I62=""),"",GDP.PCAP!I62/GDP.PCAP!H62-1)</f>
        <v>1.2404765412240115E-2</v>
      </c>
      <c r="J62">
        <f>IF(OR(GDP.PCAP!I62="",GDP.PCAP!J62=""),"",GDP.PCAP!J62/GDP.PCAP!I62-1)</f>
        <v>3.2842228969715448E-2</v>
      </c>
      <c r="K62">
        <f>IF(OR(GDP.PCAP!J62="",GDP.PCAP!K62=""),"",GDP.PCAP!K62/GDP.PCAP!J62-1)</f>
        <v>0.11831952283216229</v>
      </c>
      <c r="L62">
        <f>IF(OR(GDP.PCAP!K62="",GDP.PCAP!L62=""),"",GDP.PCAP!L62/GDP.PCAP!K62-1)</f>
        <v>6.5211187768687395E-2</v>
      </c>
      <c r="M62">
        <f>IF(OR(GDP.PCAP!L62="",GDP.PCAP!M62=""),"",GDP.PCAP!M62/GDP.PCAP!L62-1)</f>
        <v>-3.6435651797837809E-2</v>
      </c>
      <c r="N62">
        <f>IF(OR(GDP.PCAP!M62="",GDP.PCAP!N62=""),"",GDP.PCAP!N62/GDP.PCAP!M62-1)</f>
        <v>2.4221863284845879E-2</v>
      </c>
      <c r="O62">
        <f>IF(OR(GDP.PCAP!N62="",GDP.PCAP!O62=""),"",GDP.PCAP!O62/GDP.PCAP!N62-1)</f>
        <v>5.7118676244343192E-2</v>
      </c>
      <c r="P62">
        <f>IF(OR(GDP.PCAP!O62="",GDP.PCAP!P62=""),"",GDP.PCAP!P62/GDP.PCAP!O62-1)</f>
        <v>9.0515937196054219E-2</v>
      </c>
      <c r="Q62">
        <f>IF(OR(GDP.PCAP!P62="",GDP.PCAP!Q62=""),"",GDP.PCAP!Q62/GDP.PCAP!P62-1)</f>
        <v>3.129374677583141E-2</v>
      </c>
      <c r="R62">
        <f>IF(OR(GDP.PCAP!Q62="",GDP.PCAP!R62=""),"",GDP.PCAP!R62/GDP.PCAP!Q62-1)</f>
        <v>5.3980338120204863E-2</v>
      </c>
      <c r="S62">
        <f>IF(OR(GDP.PCAP!R62="",GDP.PCAP!S62=""),"",GDP.PCAP!S62/GDP.PCAP!R62-1)</f>
        <v>7.1433927530953678E-2</v>
      </c>
      <c r="T62">
        <f>IF(OR(GDP.PCAP!S62="",GDP.PCAP!T62=""),"",GDP.PCAP!T62/GDP.PCAP!S62-1)</f>
        <v>0.24826275915158291</v>
      </c>
      <c r="U62">
        <f>IF(OR(GDP.PCAP!T62="",GDP.PCAP!U62=""),"",GDP.PCAP!U62/GDP.PCAP!T62-1)</f>
        <v>0.36827350574277462</v>
      </c>
      <c r="V62">
        <f>IF(OR(GDP.PCAP!U62="",GDP.PCAP!V62=""),"",GDP.PCAP!V62/GDP.PCAP!U62-1)</f>
        <v>4.8011904616005907E-2</v>
      </c>
      <c r="W62">
        <f>IF(OR(GDP.PCAP!V62="",GDP.PCAP!W62=""),"",GDP.PCAP!W62/GDP.PCAP!V62-1)</f>
        <v>6.5186116623790147E-2</v>
      </c>
      <c r="X62">
        <f>IF(OR(GDP.PCAP!W62="",GDP.PCAP!X62=""),"",GDP.PCAP!X62/GDP.PCAP!W62-1)</f>
        <v>9.2383260385358268E-2</v>
      </c>
      <c r="Y62">
        <f>IF(OR(GDP.PCAP!X62="",GDP.PCAP!Y62=""),"",GDP.PCAP!Y62/GDP.PCAP!X62-1)</f>
        <v>8.0656471834351651E-2</v>
      </c>
      <c r="Z62">
        <f>IF(OR(GDP.PCAP!Y62="",GDP.PCAP!Z62=""),"",GDP.PCAP!Z62/GDP.PCAP!Y62-1)</f>
        <v>0.1856667099733722</v>
      </c>
      <c r="AA62">
        <f>IF(OR(GDP.PCAP!Z62="",GDP.PCAP!AA62=""),"",GDP.PCAP!AA62/GDP.PCAP!Z62-1)</f>
        <v>0.20378633325479578</v>
      </c>
      <c r="AB62">
        <f>IF(OR(GDP.PCAP!AA62="",GDP.PCAP!AB62=""),"",GDP.PCAP!AB62/GDP.PCAP!AA62-1)</f>
        <v>8.9665933856403424E-2</v>
      </c>
      <c r="AC62">
        <f>IF(OR(GDP.PCAP!AB62="",GDP.PCAP!AC62=""),"",GDP.PCAP!AC62/GDP.PCAP!AB62-1)</f>
        <v>-7.1855953916249993E-2</v>
      </c>
      <c r="AD62">
        <f>IF(OR(GDP.PCAP!AC62="",GDP.PCAP!AD62=""),"",GDP.PCAP!AD62/GDP.PCAP!AC62-1)</f>
        <v>-1.5525883555932651E-2</v>
      </c>
      <c r="AE62">
        <f>IF(OR(GDP.PCAP!AD62="",GDP.PCAP!AE62=""),"",GDP.PCAP!AE62/GDP.PCAP!AD62-1)</f>
        <v>-3.8542848731409562E-2</v>
      </c>
      <c r="AF62">
        <f>IF(OR(GDP.PCAP!AE62="",GDP.PCAP!AF62=""),"",GDP.PCAP!AF62/GDP.PCAP!AE62-1)</f>
        <v>-1.5746518910377816E-3</v>
      </c>
      <c r="AG62">
        <f>IF(OR(GDP.PCAP!AF62="",GDP.PCAP!AG62=""),"",GDP.PCAP!AG62/GDP.PCAP!AF62-1)</f>
        <v>-9.837267216370682E-3</v>
      </c>
      <c r="AH62">
        <f>IF(OR(GDP.PCAP!AG62="",GDP.PCAP!AH62=""),"",GDP.PCAP!AH62/GDP.PCAP!AG62-1)</f>
        <v>-1.5998389873646213E-2</v>
      </c>
      <c r="AI62">
        <f>IF(OR(GDP.PCAP!AH62="",GDP.PCAP!AI62=""),"",GDP.PCAP!AI62/GDP.PCAP!AH62-1)</f>
        <v>4.9660399093738317E-2</v>
      </c>
      <c r="AJ62">
        <f>IF(OR(GDP.PCAP!AI62="",GDP.PCAP!AJ62=""),"",GDP.PCAP!AJ62/GDP.PCAP!AI62-1)</f>
        <v>-1.8049780263326154E-3</v>
      </c>
      <c r="AK62">
        <f>IF(OR(GDP.PCAP!AJ62="",GDP.PCAP!AK62=""),"",GDP.PCAP!AK62/GDP.PCAP!AJ62-1)</f>
        <v>0.12518679299945901</v>
      </c>
      <c r="AL62">
        <f>IF(OR(GDP.PCAP!AK62="",GDP.PCAP!AL62=""),"",GDP.PCAP!AL62/GDP.PCAP!AK62-1)</f>
        <v>3.6157530418426509E-2</v>
      </c>
      <c r="AM62">
        <f>IF(OR(GDP.PCAP!AL62="",GDP.PCAP!AM62=""),"",GDP.PCAP!AM62/GDP.PCAP!AL62-1)</f>
        <v>7.3959738889739501E-2</v>
      </c>
      <c r="AN62">
        <f>IF(OR(GDP.PCAP!AM62="",GDP.PCAP!AN62=""),"",GDP.PCAP!AN62/GDP.PCAP!AM62-1)</f>
        <v>7.5070981262288505E-2</v>
      </c>
      <c r="AO62">
        <f>IF(OR(GDP.PCAP!AN62="",GDP.PCAP!AO62=""),"",GDP.PCAP!AO62/GDP.PCAP!AN62-1)</f>
        <v>2.5408467190997763E-2</v>
      </c>
      <c r="AP62">
        <f>IF(OR(GDP.PCAP!AO62="",GDP.PCAP!AP62=""),"",GDP.PCAP!AP62/GDP.PCAP!AO62-1)</f>
        <v>4.8392557625076549E-3</v>
      </c>
      <c r="AQ62">
        <f>IF(OR(GDP.PCAP!AP62="",GDP.PCAP!AQ62=""),"",GDP.PCAP!AQ62/GDP.PCAP!AP62-1)</f>
        <v>7.0223973108081594E-2</v>
      </c>
      <c r="AR62">
        <f>IF(OR(GDP.PCAP!AQ62="",GDP.PCAP!AR62=""),"",GDP.PCAP!AR62/GDP.PCAP!AQ62-1)</f>
        <v>4.8113057055944708E-2</v>
      </c>
      <c r="AS62">
        <f>IF(OR(GDP.PCAP!AR62="",GDP.PCAP!AS62=""),"",GDP.PCAP!AS62/GDP.PCAP!AR62-1)</f>
        <v>-3.1962681110104807E-2</v>
      </c>
      <c r="AT62">
        <f>IF(OR(GDP.PCAP!AS62="",GDP.PCAP!AT62=""),"",GDP.PCAP!AT62/GDP.PCAP!AS62-1)</f>
        <v>4.0838989902929335E-2</v>
      </c>
      <c r="AU62">
        <f>IF(OR(GDP.PCAP!AT62="",GDP.PCAP!AU62=""),"",GDP.PCAP!AU62/GDP.PCAP!AT62-1)</f>
        <v>6.5165774540026034E-2</v>
      </c>
      <c r="AV62">
        <f>IF(OR(GDP.PCAP!AU62="",GDP.PCAP!AV62=""),"",GDP.PCAP!AV62/GDP.PCAP!AU62-1)</f>
        <v>-2.9524565643662237E-2</v>
      </c>
      <c r="AW62">
        <f>IF(OR(GDP.PCAP!AV62="",GDP.PCAP!AW62=""),"",GDP.PCAP!AW62/GDP.PCAP!AV62-1)</f>
        <v>-4.5370294438147885E-2</v>
      </c>
      <c r="AX62">
        <f>IF(OR(GDP.PCAP!AW62="",GDP.PCAP!AX62=""),"",GDP.PCAP!AX62/GDP.PCAP!AW62-1)</f>
        <v>9.9463704753942617E-2</v>
      </c>
      <c r="AY62">
        <f>IF(OR(GDP.PCAP!AX62="",GDP.PCAP!AY62=""),"",GDP.PCAP!AY62/GDP.PCAP!AX62-1)</f>
        <v>0.14269279623073761</v>
      </c>
      <c r="AZ62">
        <f>IF(OR(GDP.PCAP!AY62="",GDP.PCAP!AZ62=""),"",GDP.PCAP!AZ62/GDP.PCAP!AY62-1)</f>
        <v>0.14748451318008393</v>
      </c>
      <c r="BA62">
        <f>IF(OR(GDP.PCAP!AZ62="",GDP.PCAP!BA62=""),"",GDP.PCAP!BA62/GDP.PCAP!AZ62-1)</f>
        <v>0.12636978116854269</v>
      </c>
      <c r="BB62">
        <f>IF(OR(GDP.PCAP!BA62="",GDP.PCAP!BB62=""),"",GDP.PCAP!BB62/GDP.PCAP!BA62-1)</f>
        <v>0.16889839407649521</v>
      </c>
      <c r="BC62">
        <f>IF(OR(GDP.PCAP!BB62="",GDP.PCAP!BC62=""),"",GDP.PCAP!BC62/GDP.PCAP!BB62-1)</f>
        <v>0.11067199036059772</v>
      </c>
      <c r="BD62">
        <f>IF(OR(GDP.PCAP!BC62="",GDP.PCAP!BD62=""),"",GDP.PCAP!BD62/GDP.PCAP!BC62-1)</f>
        <v>-5.3340967369702619E-2</v>
      </c>
      <c r="BE62">
        <f>IF(OR(GDP.PCAP!BD62="",GDP.PCAP!BE62=""),"",GDP.PCAP!BE62/GDP.PCAP!BD62-1)</f>
        <v>0.19605392215979678</v>
      </c>
      <c r="BF62">
        <f>IF(OR(GDP.PCAP!BE62="",GDP.PCAP!BF62=""),"",GDP.PCAP!BF62/GDP.PCAP!BE62-1)</f>
        <v>0.1100947736096245</v>
      </c>
      <c r="BG62">
        <f>IF(OR(GDP.PCAP!BF62="",GDP.PCAP!BG62=""),"",GDP.PCAP!BG62/GDP.PCAP!BF62-1)</f>
        <v>2.5433106160986041E-2</v>
      </c>
      <c r="BH62">
        <f>IF(OR(GDP.PCAP!BG62="",GDP.PCAP!BH62=""),"",GDP.PCAP!BH62/GDP.PCAP!BG62-1)</f>
        <v>9.7377964532536776E-3</v>
      </c>
      <c r="BI62">
        <f>IF(OR(GDP.PCAP!BH62="",GDP.PCAP!BI62=""),"",GDP.PCAP!BI62/GDP.PCAP!BH62-1)</f>
        <v>6.1911093939075457E-3</v>
      </c>
      <c r="BJ62">
        <f>IF(OR(GDP.PCAP!BI62="",GDP.PCAP!BJ62=""),"",GDP.PCAP!BJ62/GDP.PCAP!BI62-1)</f>
        <v>-4.1037994115129317E-2</v>
      </c>
      <c r="BK62">
        <f>IF(OR(GDP.PCAP!BJ62="",GDP.PCAP!BK62=""),"",GDP.PCAP!BK62/GDP.PCAP!BJ62-1)</f>
        <v>1.110870727916824E-3</v>
      </c>
      <c r="BM62">
        <f t="shared" si="0"/>
        <v>0.36827350574277462</v>
      </c>
      <c r="BN62">
        <f t="shared" si="1"/>
        <v>1974</v>
      </c>
      <c r="BO62">
        <f t="shared" si="2"/>
        <v>-7.1855953916249993E-2</v>
      </c>
      <c r="BP62">
        <f t="shared" si="3"/>
        <v>1982</v>
      </c>
    </row>
    <row r="63" spans="1:68">
      <c r="A63" t="s">
        <v>409</v>
      </c>
      <c r="B63">
        <f t="shared" si="4"/>
        <v>62</v>
      </c>
      <c r="C63" t="s">
        <v>536</v>
      </c>
      <c r="D63" t="s">
        <v>408</v>
      </c>
      <c r="E63" t="s">
        <v>545</v>
      </c>
      <c r="F63" t="s">
        <v>546</v>
      </c>
      <c r="H63">
        <f>IF(OR(GDP.PCAP!G63="",GDP.PCAP!H63=""),"",GDP.PCAP!H63/GDP.PCAP!G63-1)</f>
        <v>-2.5121598440069892E-4</v>
      </c>
      <c r="I63">
        <f>IF(OR(GDP.PCAP!H63="",GDP.PCAP!I63=""),"",GDP.PCAP!I63/GDP.PCAP!H63-1)</f>
        <v>9.5358233460278718E-3</v>
      </c>
      <c r="J63">
        <f>IF(OR(GDP.PCAP!I63="",GDP.PCAP!J63=""),"",GDP.PCAP!J63/GDP.PCAP!I63-1)</f>
        <v>8.9714618713186978E-2</v>
      </c>
      <c r="K63">
        <f>IF(OR(GDP.PCAP!J63="",GDP.PCAP!K63=""),"",GDP.PCAP!K63/GDP.PCAP!J63-1)</f>
        <v>0.12296969224980803</v>
      </c>
      <c r="L63">
        <f>IF(OR(GDP.PCAP!K63="",GDP.PCAP!L63=""),"",GDP.PCAP!L63/GDP.PCAP!K63-1)</f>
        <v>8.8171443191660925E-2</v>
      </c>
      <c r="M63">
        <f>IF(OR(GDP.PCAP!L63="",GDP.PCAP!M63=""),"",GDP.PCAP!M63/GDP.PCAP!L63-1)</f>
        <v>8.9622818791535552E-2</v>
      </c>
      <c r="N63">
        <f>IF(OR(GDP.PCAP!M63="",GDP.PCAP!N63=""),"",GDP.PCAP!N63/GDP.PCAP!M63-1)</f>
        <v>5.7566569641235521E-2</v>
      </c>
      <c r="O63">
        <f>IF(OR(GDP.PCAP!N63="",GDP.PCAP!O63=""),"",GDP.PCAP!O63/GDP.PCAP!N63-1)</f>
        <v>7.5650817298646755E-2</v>
      </c>
      <c r="P63">
        <f>IF(OR(GDP.PCAP!O63="",GDP.PCAP!P63=""),"",GDP.PCAP!P63/GDP.PCAP!O63-1)</f>
        <v>0.12204042990898478</v>
      </c>
      <c r="Q63">
        <f>IF(OR(GDP.PCAP!P63="",GDP.PCAP!Q63=""),"",GDP.PCAP!Q63/GDP.PCAP!P63-1)</f>
        <v>0.14748129225432161</v>
      </c>
      <c r="R63">
        <f>IF(OR(GDP.PCAP!Q63="",GDP.PCAP!R63=""),"",GDP.PCAP!R63/GDP.PCAP!Q63-1)</f>
        <v>8.1563282858494679E-2</v>
      </c>
      <c r="S63">
        <f>IF(OR(GDP.PCAP!R63="",GDP.PCAP!S63=""),"",GDP.PCAP!S63/GDP.PCAP!R63-1)</f>
        <v>0.2119177705671107</v>
      </c>
      <c r="T63">
        <f>IF(OR(GDP.PCAP!S63="",GDP.PCAP!T63=""),"",GDP.PCAP!T63/GDP.PCAP!S63-1)</f>
        <v>0.28917618336979478</v>
      </c>
      <c r="U63">
        <f>IF(OR(GDP.PCAP!T63="",GDP.PCAP!U63=""),"",GDP.PCAP!U63/GDP.PCAP!T63-1)</f>
        <v>0.12692361853100054</v>
      </c>
      <c r="V63">
        <f>IF(OR(GDP.PCAP!U63="",GDP.PCAP!V63=""),"",GDP.PCAP!V63/GDP.PCAP!U63-1)</f>
        <v>7.4256975330652342E-2</v>
      </c>
      <c r="W63">
        <f>IF(OR(GDP.PCAP!V63="",GDP.PCAP!W63=""),"",GDP.PCAP!W63/GDP.PCAP!V63-1)</f>
        <v>8.1069651397704057E-2</v>
      </c>
      <c r="X63">
        <f>IF(OR(GDP.PCAP!W63="",GDP.PCAP!X63=""),"",GDP.PCAP!X63/GDP.PCAP!W63-1)</f>
        <v>0.17357224553061901</v>
      </c>
      <c r="Y63">
        <f>IF(OR(GDP.PCAP!X63="",GDP.PCAP!Y63=""),"",GDP.PCAP!Y63/GDP.PCAP!X63-1)</f>
        <v>0.24266091073989915</v>
      </c>
      <c r="Z63">
        <f>IF(OR(GDP.PCAP!Y63="",GDP.PCAP!Z63=""),"",GDP.PCAP!Z63/GDP.PCAP!Y63-1)</f>
        <v>6.9573866980008114E-2</v>
      </c>
      <c r="AA63">
        <f>IF(OR(GDP.PCAP!Z63="",GDP.PCAP!AA63=""),"",GDP.PCAP!AA63/GDP.PCAP!Z63-1)</f>
        <v>6.5060767472727932E-2</v>
      </c>
      <c r="AB63">
        <f>IF(OR(GDP.PCAP!AA63="",GDP.PCAP!AB63=""),"",GDP.PCAP!AB63/GDP.PCAP!AA63-1)</f>
        <v>8.7628134761224441E-2</v>
      </c>
      <c r="AC63">
        <f>IF(OR(GDP.PCAP!AB63="",GDP.PCAP!AC63=""),"",GDP.PCAP!AC63/GDP.PCAP!AB63-1)</f>
        <v>-3.6302326901831994E-2</v>
      </c>
      <c r="AD63">
        <f>IF(OR(GDP.PCAP!AC63="",GDP.PCAP!AD63=""),"",GDP.PCAP!AD63/GDP.PCAP!AC63-1)</f>
        <v>4.4626651973246334E-2</v>
      </c>
      <c r="AE63">
        <f>IF(OR(GDP.PCAP!AD63="",GDP.PCAP!AE63=""),"",GDP.PCAP!AE63/GDP.PCAP!AD63-1)</f>
        <v>5.7072590187234429E-2</v>
      </c>
      <c r="AF63">
        <f>IF(OR(GDP.PCAP!AE63="",GDP.PCAP!AF63=""),"",GDP.PCAP!AF63/GDP.PCAP!AE63-1)</f>
        <v>4.4581596898889631E-2</v>
      </c>
      <c r="AG63">
        <f>IF(OR(GDP.PCAP!AF63="",GDP.PCAP!AG63=""),"",GDP.PCAP!AG63/GDP.PCAP!AF63-1)</f>
        <v>0.28405977485516165</v>
      </c>
      <c r="AH63">
        <f>IF(OR(GDP.PCAP!AG63="",GDP.PCAP!AH63=""),"",GDP.PCAP!AH63/GDP.PCAP!AG63-1)</f>
        <v>0.15078821310750756</v>
      </c>
      <c r="AI63">
        <f>IF(OR(GDP.PCAP!AH63="",GDP.PCAP!AI63=""),"",GDP.PCAP!AI63/GDP.PCAP!AH63-1)</f>
        <v>0.18414813758005355</v>
      </c>
      <c r="AJ63">
        <f>IF(OR(GDP.PCAP!AI63="",GDP.PCAP!AJ63=""),"",GDP.PCAP!AJ63/GDP.PCAP!AI63-1)</f>
        <v>2.9579746486023906E-2</v>
      </c>
      <c r="AK63">
        <f>IF(OR(GDP.PCAP!AJ63="",GDP.PCAP!AK63=""),"",GDP.PCAP!AK63/GDP.PCAP!AJ63-1)</f>
        <v>3.1105130330085773E-2</v>
      </c>
      <c r="AL63">
        <f>IF(OR(GDP.PCAP!AK63="",GDP.PCAP!AL63=""),"",GDP.PCAP!AL63/GDP.PCAP!AK63-1)</f>
        <v>0.1102706328393197</v>
      </c>
      <c r="AM63">
        <f>IF(OR(GDP.PCAP!AL63="",GDP.PCAP!AM63=""),"",GDP.PCAP!AM63/GDP.PCAP!AL63-1)</f>
        <v>7.7711992858483958E-2</v>
      </c>
      <c r="AN63">
        <f>IF(OR(GDP.PCAP!AM63="",GDP.PCAP!AN63=""),"",GDP.PCAP!AN63/GDP.PCAP!AM63-1)</f>
        <v>0.10887969705561429</v>
      </c>
      <c r="AO63">
        <f>IF(OR(GDP.PCAP!AN63="",GDP.PCAP!AO63=""),"",GDP.PCAP!AO63/GDP.PCAP!AN63-1)</f>
        <v>0.1026216781085787</v>
      </c>
      <c r="AP63">
        <f>IF(OR(GDP.PCAP!AO63="",GDP.PCAP!AP63=""),"",GDP.PCAP!AP63/GDP.PCAP!AO63-1)</f>
        <v>0.12276172011375164</v>
      </c>
      <c r="AQ63">
        <f>IF(OR(GDP.PCAP!AP63="",GDP.PCAP!AQ63=""),"",GDP.PCAP!AQ63/GDP.PCAP!AP63-1)</f>
        <v>-4.7713946872862012E-2</v>
      </c>
      <c r="AR63">
        <f>IF(OR(GDP.PCAP!AQ63="",GDP.PCAP!AR63=""),"",GDP.PCAP!AR63/GDP.PCAP!AQ63-1)</f>
        <v>-5.3864193391638726E-2</v>
      </c>
      <c r="AS63">
        <f>IF(OR(GDP.PCAP!AR63="",GDP.PCAP!AS63=""),"",GDP.PCAP!AS63/GDP.PCAP!AR63-1)</f>
        <v>-0.11305044829364774</v>
      </c>
      <c r="AT63">
        <f>IF(OR(GDP.PCAP!AS63="",GDP.PCAP!AT63=""),"",GDP.PCAP!AT63/GDP.PCAP!AS63-1)</f>
        <v>0.10532173627545283</v>
      </c>
      <c r="AU63">
        <f>IF(OR(GDP.PCAP!AT63="",GDP.PCAP!AU63=""),"",GDP.PCAP!AU63/GDP.PCAP!AT63-1)</f>
        <v>7.1789924372017033E-2</v>
      </c>
      <c r="AV63">
        <f>IF(OR(GDP.PCAP!AU63="",GDP.PCAP!AV63=""),"",GDP.PCAP!AV63/GDP.PCAP!AU63-1)</f>
        <v>-7.8181895854470551E-2</v>
      </c>
      <c r="AW63">
        <f>IF(OR(GDP.PCAP!AV63="",GDP.PCAP!AW63=""),"",GDP.PCAP!AW63/GDP.PCAP!AV63-1)</f>
        <v>7.2912960669799798E-3</v>
      </c>
      <c r="AX63">
        <f>IF(OR(GDP.PCAP!AW63="",GDP.PCAP!AX63=""),"",GDP.PCAP!AX63/GDP.PCAP!AW63-1)</f>
        <v>9.0632330307039766E-2</v>
      </c>
      <c r="AY63">
        <f>IF(OR(GDP.PCAP!AX63="",GDP.PCAP!AY63=""),"",GDP.PCAP!AY63/GDP.PCAP!AX63-1)</f>
        <v>0.11292415205530504</v>
      </c>
      <c r="AZ63">
        <f>IF(OR(GDP.PCAP!AY63="",GDP.PCAP!AZ63=""),"",GDP.PCAP!AZ63/GDP.PCAP!AY63-1)</f>
        <v>5.8491257759878623E-2</v>
      </c>
      <c r="BA63">
        <f>IF(OR(GDP.PCAP!AZ63="",GDP.PCAP!BA63=""),"",GDP.PCAP!BA63/GDP.PCAP!AZ63-1)</f>
        <v>5.2475883539269352E-2</v>
      </c>
      <c r="BB63">
        <f>IF(OR(GDP.PCAP!BA63="",GDP.PCAP!BB63=""),"",GDP.PCAP!BB63/GDP.PCAP!BA63-1)</f>
        <v>0.11056730733095721</v>
      </c>
      <c r="BC63">
        <f>IF(OR(GDP.PCAP!BB63="",GDP.PCAP!BC63=""),"",GDP.PCAP!BC63/GDP.PCAP!BB63-1)</f>
        <v>0.14679633573294026</v>
      </c>
      <c r="BD63">
        <f>IF(OR(GDP.PCAP!BC63="",GDP.PCAP!BD63=""),"",GDP.PCAP!BD63/GDP.PCAP!BC63-1)</f>
        <v>2.3366288353054987E-2</v>
      </c>
      <c r="BE63">
        <f>IF(OR(GDP.PCAP!BD63="",GDP.PCAP!BE63=""),"",GDP.PCAP!BE63/GDP.PCAP!BD63-1)</f>
        <v>0.15796100027013282</v>
      </c>
      <c r="BF63">
        <f>IF(OR(GDP.PCAP!BE63="",GDP.PCAP!BF63=""),"",GDP.PCAP!BF63/GDP.PCAP!BE63-1)</f>
        <v>0.15170546089317449</v>
      </c>
      <c r="BG63">
        <f>IF(OR(GDP.PCAP!BF63="",GDP.PCAP!BG63=""),"",GDP.PCAP!BG63/GDP.PCAP!BF63-1)</f>
        <v>6.3044070721857137E-2</v>
      </c>
      <c r="BH63">
        <f>IF(OR(GDP.PCAP!BG63="",GDP.PCAP!BH63=""),"",GDP.PCAP!BH63/GDP.PCAP!BG63-1)</f>
        <v>4.7842430089979349E-3</v>
      </c>
      <c r="BI63">
        <f>IF(OR(GDP.PCAP!BH63="",GDP.PCAP!BI63=""),"",GDP.PCAP!BI63/GDP.PCAP!BH63-1)</f>
        <v>2.3020656318064381E-2</v>
      </c>
      <c r="BJ63">
        <f>IF(OR(GDP.PCAP!BI63="",GDP.PCAP!BJ63=""),"",GDP.PCAP!BJ63/GDP.PCAP!BI63-1)</f>
        <v>-1.2552468987497845E-2</v>
      </c>
      <c r="BK63">
        <f>IF(OR(GDP.PCAP!BJ63="",GDP.PCAP!BK63=""),"",GDP.PCAP!BK63/GDP.PCAP!BJ63-1)</f>
        <v>2.5712164840789642E-2</v>
      </c>
      <c r="BM63">
        <f t="shared" si="0"/>
        <v>0.28917618336979478</v>
      </c>
      <c r="BN63">
        <f t="shared" si="1"/>
        <v>1973</v>
      </c>
      <c r="BO63">
        <f t="shared" si="2"/>
        <v>-0.11305044829364774</v>
      </c>
      <c r="BP63">
        <f t="shared" si="3"/>
        <v>1998</v>
      </c>
    </row>
    <row r="64" spans="1:68">
      <c r="A64" t="s">
        <v>407</v>
      </c>
      <c r="B64">
        <f t="shared" si="4"/>
        <v>63</v>
      </c>
      <c r="C64" t="s">
        <v>536</v>
      </c>
      <c r="D64" t="s">
        <v>406</v>
      </c>
      <c r="E64" t="s">
        <v>545</v>
      </c>
      <c r="F64" t="s">
        <v>546</v>
      </c>
      <c r="H64" t="str">
        <f>IF(OR(GDP.PCAP!G64="",GDP.PCAP!H64=""),"",GDP.PCAP!H64/GDP.PCAP!G64-1)</f>
        <v/>
      </c>
      <c r="I64" t="str">
        <f>IF(OR(GDP.PCAP!H64="",GDP.PCAP!I64=""),"",GDP.PCAP!I64/GDP.PCAP!H64-1)</f>
        <v/>
      </c>
      <c r="J64" t="str">
        <f>IF(OR(GDP.PCAP!I64="",GDP.PCAP!J64=""),"",GDP.PCAP!J64/GDP.PCAP!I64-1)</f>
        <v/>
      </c>
      <c r="K64" t="str">
        <f>IF(OR(GDP.PCAP!J64="",GDP.PCAP!K64=""),"",GDP.PCAP!K64/GDP.PCAP!J64-1)</f>
        <v/>
      </c>
      <c r="L64" t="str">
        <f>IF(OR(GDP.PCAP!K64="",GDP.PCAP!L64=""),"",GDP.PCAP!L64/GDP.PCAP!K64-1)</f>
        <v/>
      </c>
      <c r="M64" t="str">
        <f>IF(OR(GDP.PCAP!L64="",GDP.PCAP!M64=""),"",GDP.PCAP!M64/GDP.PCAP!L64-1)</f>
        <v/>
      </c>
      <c r="N64" t="str">
        <f>IF(OR(GDP.PCAP!M64="",GDP.PCAP!N64=""),"",GDP.PCAP!N64/GDP.PCAP!M64-1)</f>
        <v/>
      </c>
      <c r="O64" t="str">
        <f>IF(OR(GDP.PCAP!N64="",GDP.PCAP!O64=""),"",GDP.PCAP!O64/GDP.PCAP!N64-1)</f>
        <v/>
      </c>
      <c r="P64" t="str">
        <f>IF(OR(GDP.PCAP!O64="",GDP.PCAP!P64=""),"",GDP.PCAP!P64/GDP.PCAP!O64-1)</f>
        <v/>
      </c>
      <c r="Q64" t="str">
        <f>IF(OR(GDP.PCAP!P64="",GDP.PCAP!Q64=""),"",GDP.PCAP!Q64/GDP.PCAP!P64-1)</f>
        <v/>
      </c>
      <c r="R64" t="str">
        <f>IF(OR(GDP.PCAP!Q64="",GDP.PCAP!R64=""),"",GDP.PCAP!R64/GDP.PCAP!Q64-1)</f>
        <v/>
      </c>
      <c r="S64" t="str">
        <f>IF(OR(GDP.PCAP!R64="",GDP.PCAP!S64=""),"",GDP.PCAP!S64/GDP.PCAP!R64-1)</f>
        <v/>
      </c>
      <c r="T64" t="str">
        <f>IF(OR(GDP.PCAP!S64="",GDP.PCAP!T64=""),"",GDP.PCAP!T64/GDP.PCAP!S64-1)</f>
        <v/>
      </c>
      <c r="U64" t="str">
        <f>IF(OR(GDP.PCAP!T64="",GDP.PCAP!U64=""),"",GDP.PCAP!U64/GDP.PCAP!T64-1)</f>
        <v/>
      </c>
      <c r="V64" t="str">
        <f>IF(OR(GDP.PCAP!U64="",GDP.PCAP!V64=""),"",GDP.PCAP!V64/GDP.PCAP!U64-1)</f>
        <v/>
      </c>
      <c r="W64" t="str">
        <f>IF(OR(GDP.PCAP!V64="",GDP.PCAP!W64=""),"",GDP.PCAP!W64/GDP.PCAP!V64-1)</f>
        <v/>
      </c>
      <c r="X64" t="str">
        <f>IF(OR(GDP.PCAP!W64="",GDP.PCAP!X64=""),"",GDP.PCAP!X64/GDP.PCAP!W64-1)</f>
        <v/>
      </c>
      <c r="Y64" t="str">
        <f>IF(OR(GDP.PCAP!X64="",GDP.PCAP!Y64=""),"",GDP.PCAP!Y64/GDP.PCAP!X64-1)</f>
        <v/>
      </c>
      <c r="Z64" t="str">
        <f>IF(OR(GDP.PCAP!Y64="",GDP.PCAP!Z64=""),"",GDP.PCAP!Z64/GDP.PCAP!Y64-1)</f>
        <v/>
      </c>
      <c r="AA64" t="str">
        <f>IF(OR(GDP.PCAP!Z64="",GDP.PCAP!AA64=""),"",GDP.PCAP!AA64/GDP.PCAP!Z64-1)</f>
        <v/>
      </c>
      <c r="AB64" t="str">
        <f>IF(OR(GDP.PCAP!AA64="",GDP.PCAP!AB64=""),"",GDP.PCAP!AB64/GDP.PCAP!AA64-1)</f>
        <v/>
      </c>
      <c r="AC64" t="str">
        <f>IF(OR(GDP.PCAP!AB64="",GDP.PCAP!AC64=""),"",GDP.PCAP!AC64/GDP.PCAP!AB64-1)</f>
        <v/>
      </c>
      <c r="AD64" t="str">
        <f>IF(OR(GDP.PCAP!AC64="",GDP.PCAP!AD64=""),"",GDP.PCAP!AD64/GDP.PCAP!AC64-1)</f>
        <v/>
      </c>
      <c r="AE64" t="str">
        <f>IF(OR(GDP.PCAP!AD64="",GDP.PCAP!AE64=""),"",GDP.PCAP!AE64/GDP.PCAP!AD64-1)</f>
        <v/>
      </c>
      <c r="AF64" t="str">
        <f>IF(OR(GDP.PCAP!AE64="",GDP.PCAP!AF64=""),"",GDP.PCAP!AF64/GDP.PCAP!AE64-1)</f>
        <v/>
      </c>
      <c r="AG64" t="str">
        <f>IF(OR(GDP.PCAP!AF64="",GDP.PCAP!AG64=""),"",GDP.PCAP!AG64/GDP.PCAP!AF64-1)</f>
        <v/>
      </c>
      <c r="AH64" t="str">
        <f>IF(OR(GDP.PCAP!AG64="",GDP.PCAP!AH64=""),"",GDP.PCAP!AH64/GDP.PCAP!AG64-1)</f>
        <v/>
      </c>
      <c r="AI64" t="str">
        <f>IF(OR(GDP.PCAP!AH64="",GDP.PCAP!AI64=""),"",GDP.PCAP!AI64/GDP.PCAP!AH64-1)</f>
        <v/>
      </c>
      <c r="AJ64" t="str">
        <f>IF(OR(GDP.PCAP!AI64="",GDP.PCAP!AJ64=""),"",GDP.PCAP!AJ64/GDP.PCAP!AI64-1)</f>
        <v/>
      </c>
      <c r="AK64">
        <f>IF(OR(GDP.PCAP!AJ64="",GDP.PCAP!AK64=""),"",GDP.PCAP!AK64/GDP.PCAP!AJ64-1)</f>
        <v>5.5754722563542858E-2</v>
      </c>
      <c r="AL64">
        <f>IF(OR(GDP.PCAP!AK64="",GDP.PCAP!AL64=""),"",GDP.PCAP!AL64/GDP.PCAP!AK64-1)</f>
        <v>-3.924544570327837E-2</v>
      </c>
      <c r="AM64">
        <f>IF(OR(GDP.PCAP!AL64="",GDP.PCAP!AM64=""),"",GDP.PCAP!AM64/GDP.PCAP!AL64-1)</f>
        <v>-8.2976523052720297E-2</v>
      </c>
      <c r="AN64">
        <f>IF(OR(GDP.PCAP!AM64="",GDP.PCAP!AN64=""),"",GDP.PCAP!AN64/GDP.PCAP!AM64-1)</f>
        <v>-2.1143992520774146E-2</v>
      </c>
      <c r="AO64">
        <f>IF(OR(GDP.PCAP!AN64="",GDP.PCAP!AO64=""),"",GDP.PCAP!AO64/GDP.PCAP!AN64-1)</f>
        <v>-0.13336322180296645</v>
      </c>
      <c r="AP64">
        <f>IF(OR(GDP.PCAP!AO64="",GDP.PCAP!AP64=""),"",GDP.PCAP!AP64/GDP.PCAP!AO64-1)</f>
        <v>6.6364783854302445E-2</v>
      </c>
      <c r="AQ64">
        <f>IF(OR(GDP.PCAP!AP64="",GDP.PCAP!AQ64=""),"",GDP.PCAP!AQ64/GDP.PCAP!AP64-1)</f>
        <v>1.3463092502548069E-2</v>
      </c>
      <c r="AR64">
        <f>IF(OR(GDP.PCAP!AQ64="",GDP.PCAP!AR64=""),"",GDP.PCAP!AR64/GDP.PCAP!AQ64-1)</f>
        <v>3.9692608046845823E-2</v>
      </c>
      <c r="AS64">
        <f>IF(OR(GDP.PCAP!AR64="",GDP.PCAP!AS64=""),"",GDP.PCAP!AS64/GDP.PCAP!AR64-1)</f>
        <v>-5.9380185500800042E-2</v>
      </c>
      <c r="AT64">
        <f>IF(OR(GDP.PCAP!AS64="",GDP.PCAP!AT64=""),"",GDP.PCAP!AT64/GDP.PCAP!AS64-1)</f>
        <v>-0.15746287660918024</v>
      </c>
      <c r="AU64">
        <f>IF(OR(GDP.PCAP!AT64="",GDP.PCAP!AU64=""),"",GDP.PCAP!AU64/GDP.PCAP!AT64-1)</f>
        <v>0.106967799118727</v>
      </c>
      <c r="AV64">
        <f>IF(OR(GDP.PCAP!AU64="",GDP.PCAP!AV64=""),"",GDP.PCAP!AV64/GDP.PCAP!AU64-1)</f>
        <v>-3.6471091964763724E-3</v>
      </c>
      <c r="AW64">
        <f>IF(OR(GDP.PCAP!AV64="",GDP.PCAP!AW64=""),"",GDP.PCAP!AW64/GDP.PCAP!AV64-1)</f>
        <v>0.14504467501803431</v>
      </c>
      <c r="AX64">
        <f>IF(OR(GDP.PCAP!AW64="",GDP.PCAP!AX64=""),"",GDP.PCAP!AX64/GDP.PCAP!AW64-1)</f>
        <v>0.26413829575304248</v>
      </c>
      <c r="AY64">
        <f>IF(OR(GDP.PCAP!AX64="",GDP.PCAP!AY64=""),"",GDP.PCAP!AY64/GDP.PCAP!AX64-1)</f>
        <v>0.31699243998487514</v>
      </c>
      <c r="AZ64">
        <f>IF(OR(GDP.PCAP!AY64="",GDP.PCAP!AZ64=""),"",GDP.PCAP!AZ64/GDP.PCAP!AY64-1)</f>
        <v>0.26113545121790649</v>
      </c>
      <c r="BA64">
        <f>IF(OR(GDP.PCAP!AZ64="",GDP.PCAP!BA64=""),"",GDP.PCAP!BA64/GDP.PCAP!AZ64-1)</f>
        <v>0.22299530802564926</v>
      </c>
      <c r="BB64">
        <f>IF(OR(GDP.PCAP!BA64="",GDP.PCAP!BB64=""),"",GDP.PCAP!BB64/GDP.PCAP!BA64-1)</f>
        <v>0.28785481117523948</v>
      </c>
      <c r="BC64">
        <f>IF(OR(GDP.PCAP!BB64="",GDP.PCAP!BC64=""),"",GDP.PCAP!BC64/GDP.PCAP!BB64-1)</f>
        <v>0.23319679730738874</v>
      </c>
      <c r="BD64">
        <f>IF(OR(GDP.PCAP!BC64="",GDP.PCAP!BD64=""),"",GDP.PCAP!BD64/GDP.PCAP!BC64-1)</f>
        <v>-0.21611786398558341</v>
      </c>
      <c r="BE64">
        <f>IF(OR(GDP.PCAP!BD64="",GDP.PCAP!BE64=""),"",GDP.PCAP!BE64/GDP.PCAP!BD64-1)</f>
        <v>0.18285063300103221</v>
      </c>
      <c r="BF64">
        <f>IF(OR(GDP.PCAP!BE64="",GDP.PCAP!BF64=""),"",GDP.PCAP!BF64/GDP.PCAP!BE64-1)</f>
        <v>0.22055431004585024</v>
      </c>
      <c r="BG64">
        <f>IF(OR(GDP.PCAP!BF64="",GDP.PCAP!BG64=""),"",GDP.PCAP!BG64/GDP.PCAP!BF64-1)</f>
        <v>4.573980997490934E-2</v>
      </c>
      <c r="BH64">
        <f>IF(OR(GDP.PCAP!BG64="",GDP.PCAP!BH64=""),"",GDP.PCAP!BH64/GDP.PCAP!BG64-1)</f>
        <v>5.0714354330745337E-2</v>
      </c>
      <c r="BI64">
        <f>IF(OR(GDP.PCAP!BH64="",GDP.PCAP!BI64=""),"",GDP.PCAP!BI64/GDP.PCAP!BH64-1)</f>
        <v>-5.752100616447009E-2</v>
      </c>
      <c r="BJ64">
        <f>IF(OR(GDP.PCAP!BI64="",GDP.PCAP!BJ64=""),"",GDP.PCAP!BJ64/GDP.PCAP!BI64-1)</f>
        <v>-0.2395872943174111</v>
      </c>
      <c r="BK64">
        <f>IF(OR(GDP.PCAP!BJ64="",GDP.PCAP!BK64=""),"",GDP.PCAP!BK64/GDP.PCAP!BJ64-1)</f>
        <v>-5.0787411635869639E-2</v>
      </c>
      <c r="BM64">
        <f t="shared" si="0"/>
        <v>0.31699243998487514</v>
      </c>
      <c r="BN64">
        <f t="shared" si="1"/>
        <v>2004</v>
      </c>
      <c r="BO64">
        <f t="shared" si="2"/>
        <v>-0.2395872943174111</v>
      </c>
      <c r="BP64">
        <f t="shared" si="3"/>
        <v>2015</v>
      </c>
    </row>
    <row r="65" spans="1:68">
      <c r="A65" t="s">
        <v>405</v>
      </c>
      <c r="B65">
        <f t="shared" si="4"/>
        <v>64</v>
      </c>
      <c r="C65" t="s">
        <v>536</v>
      </c>
      <c r="D65" t="s">
        <v>404</v>
      </c>
      <c r="E65" t="s">
        <v>545</v>
      </c>
      <c r="F65" t="s">
        <v>546</v>
      </c>
      <c r="H65">
        <f>IF(OR(GDP.PCAP!G65="",GDP.PCAP!H65=""),"",GDP.PCAP!H65/GDP.PCAP!G65-1)</f>
        <v>5.2295970640091172E-2</v>
      </c>
      <c r="I65">
        <f>IF(OR(GDP.PCAP!H65="",GDP.PCAP!I65=""),"",GDP.PCAP!I65/GDP.PCAP!H65-1)</f>
        <v>8.0525280097103469E-2</v>
      </c>
      <c r="J65">
        <f>IF(OR(GDP.PCAP!I65="",GDP.PCAP!J65=""),"",GDP.PCAP!J65/GDP.PCAP!I65-1)</f>
        <v>8.9907426869915597E-2</v>
      </c>
      <c r="K65">
        <f>IF(OR(GDP.PCAP!J65="",GDP.PCAP!K65=""),"",GDP.PCAP!K65/GDP.PCAP!J65-1)</f>
        <v>9.4837439718951311E-2</v>
      </c>
      <c r="L65">
        <f>IF(OR(GDP.PCAP!K65="",GDP.PCAP!L65=""),"",GDP.PCAP!L65/GDP.PCAP!K65-1)</f>
        <v>7.6309812794886023E-2</v>
      </c>
      <c r="M65">
        <f>IF(OR(GDP.PCAP!L65="",GDP.PCAP!M65=""),"",GDP.PCAP!M65/GDP.PCAP!L65-1)</f>
        <v>7.6146486857809448E-2</v>
      </c>
      <c r="N65">
        <f>IF(OR(GDP.PCAP!M65="",GDP.PCAP!N65=""),"",GDP.PCAP!N65/GDP.PCAP!M65-1)</f>
        <v>6.613767734938647E-2</v>
      </c>
      <c r="O65">
        <f>IF(OR(GDP.PCAP!N65="",GDP.PCAP!O65=""),"",GDP.PCAP!O65/GDP.PCAP!N65-1)</f>
        <v>3.3922707267923347E-2</v>
      </c>
      <c r="P65">
        <f>IF(OR(GDP.PCAP!O65="",GDP.PCAP!P65=""),"",GDP.PCAP!P65/GDP.PCAP!O65-1)</f>
        <v>8.866969599382224E-2</v>
      </c>
      <c r="Q65">
        <f>IF(OR(GDP.PCAP!P65="",GDP.PCAP!Q65=""),"",GDP.PCAP!Q65/GDP.PCAP!P65-1)</f>
        <v>0.11630710703400315</v>
      </c>
      <c r="R65">
        <f>IF(OR(GDP.PCAP!Q65="",GDP.PCAP!R65=""),"",GDP.PCAP!R65/GDP.PCAP!Q65-1)</f>
        <v>0.11921357465672222</v>
      </c>
      <c r="S65">
        <f>IF(OR(GDP.PCAP!R65="",GDP.PCAP!S65=""),"",GDP.PCAP!S65/GDP.PCAP!R65-1)</f>
        <v>0.18838467407052839</v>
      </c>
      <c r="T65">
        <f>IF(OR(GDP.PCAP!S65="",GDP.PCAP!T65=""),"",GDP.PCAP!T65/GDP.PCAP!S65-1)</f>
        <v>0.25990722173134939</v>
      </c>
      <c r="U65">
        <f>IF(OR(GDP.PCAP!T65="",GDP.PCAP!U65=""),"",GDP.PCAP!U65/GDP.PCAP!T65-1)</f>
        <v>0.12119803096424264</v>
      </c>
      <c r="V65">
        <f>IF(OR(GDP.PCAP!U65="",GDP.PCAP!V65=""),"",GDP.PCAP!V65/GDP.PCAP!U65-1)</f>
        <v>0.15968995237373695</v>
      </c>
      <c r="W65">
        <f>IF(OR(GDP.PCAP!V65="",GDP.PCAP!W65=""),"",GDP.PCAP!W65/GDP.PCAP!V65-1)</f>
        <v>3.1982791616403494E-2</v>
      </c>
      <c r="X65">
        <f>IF(OR(GDP.PCAP!W65="",GDP.PCAP!X65=""),"",GDP.PCAP!X65/GDP.PCAP!W65-1)</f>
        <v>0.12562043010524349</v>
      </c>
      <c r="Y65">
        <f>IF(OR(GDP.PCAP!X65="",GDP.PCAP!Y65=""),"",GDP.PCAP!Y65/GDP.PCAP!X65-1)</f>
        <v>0.21244906125227359</v>
      </c>
      <c r="Z65">
        <f>IF(OR(GDP.PCAP!Y65="",GDP.PCAP!Z65=""),"",GDP.PCAP!Z65/GDP.PCAP!Y65-1)</f>
        <v>0.21529621322666337</v>
      </c>
      <c r="AA65">
        <f>IF(OR(GDP.PCAP!Z65="",GDP.PCAP!AA65=""),"",GDP.PCAP!AA65/GDP.PCAP!Z65-1)</f>
        <v>0.12501344333608078</v>
      </c>
      <c r="AB65">
        <f>IF(OR(GDP.PCAP!AA65="",GDP.PCAP!AB65=""),"",GDP.PCAP!AB65/GDP.PCAP!AA65-1)</f>
        <v>-0.11582397023917035</v>
      </c>
      <c r="AC65">
        <f>IF(OR(GDP.PCAP!AB65="",GDP.PCAP!AC65=""),"",GDP.PCAP!AC65/GDP.PCAP!AB65-1)</f>
        <v>-4.2090200262152488E-2</v>
      </c>
      <c r="AD65">
        <f>IF(OR(GDP.PCAP!AC65="",GDP.PCAP!AD65=""),"",GDP.PCAP!AD65/GDP.PCAP!AC65-1)</f>
        <v>-3.5367607943118551E-2</v>
      </c>
      <c r="AE65">
        <f>IF(OR(GDP.PCAP!AD65="",GDP.PCAP!AE65=""),"",GDP.PCAP!AE65/GDP.PCAP!AD65-1)</f>
        <v>-4.4480501538764039E-2</v>
      </c>
      <c r="AF65">
        <f>IF(OR(GDP.PCAP!AE65="",GDP.PCAP!AF65=""),"",GDP.PCAP!AF65/GDP.PCAP!AE65-1)</f>
        <v>2.8768225472703524E-2</v>
      </c>
      <c r="AG65">
        <f>IF(OR(GDP.PCAP!AF65="",GDP.PCAP!AG65=""),"",GDP.PCAP!AG65/GDP.PCAP!AF65-1)</f>
        <v>0.3565487496574633</v>
      </c>
      <c r="AH65">
        <f>IF(OR(GDP.PCAP!AG65="",GDP.PCAP!AH65=""),"",GDP.PCAP!AH65/GDP.PCAP!AG65-1)</f>
        <v>0.22819812019503005</v>
      </c>
      <c r="AI65">
        <f>IF(OR(GDP.PCAP!AH65="",GDP.PCAP!AI65=""),"",GDP.PCAP!AI65/GDP.PCAP!AH65-1)</f>
        <v>0.10637692061367954</v>
      </c>
      <c r="AJ65">
        <f>IF(OR(GDP.PCAP!AI65="",GDP.PCAP!AJ65=""),"",GDP.PCAP!AJ65/GDP.PCAP!AI65-1)</f>
        <v>1.5932211477077907E-2</v>
      </c>
      <c r="AK65">
        <f>IF(OR(GDP.PCAP!AJ65="",GDP.PCAP!AK65=""),"",GDP.PCAP!AK65/GDP.PCAP!AJ65-1)</f>
        <v>0.21695219588885761</v>
      </c>
      <c r="AL65">
        <f>IF(OR(GDP.PCAP!AK65="",GDP.PCAP!AL65=""),"",GDP.PCAP!AL65/GDP.PCAP!AK65-1)</f>
        <v>2.7673654916605006E-2</v>
      </c>
      <c r="AM65">
        <f>IF(OR(GDP.PCAP!AL65="",GDP.PCAP!AM65=""),"",GDP.PCAP!AM65/GDP.PCAP!AL65-1)</f>
        <v>6.8190147332327866E-2</v>
      </c>
      <c r="AN65">
        <f>IF(OR(GDP.PCAP!AM65="",GDP.PCAP!AN65=""),"",GDP.PCAP!AN65/GDP.PCAP!AM65-1)</f>
        <v>-8.434364978311637E-2</v>
      </c>
      <c r="AO65">
        <f>IF(OR(GDP.PCAP!AN65="",GDP.PCAP!AO65=""),"",GDP.PCAP!AO65/GDP.PCAP!AN65-1)</f>
        <v>4.3496090679633115E-2</v>
      </c>
      <c r="AP65">
        <f>IF(OR(GDP.PCAP!AO65="",GDP.PCAP!AP65=""),"",GDP.PCAP!AP65/GDP.PCAP!AO65-1)</f>
        <v>0.14966125856061652</v>
      </c>
      <c r="AQ65">
        <f>IF(OR(GDP.PCAP!AP65="",GDP.PCAP!AQ65=""),"",GDP.PCAP!AQ65/GDP.PCAP!AP65-1)</f>
        <v>1.9432923067408403E-2</v>
      </c>
      <c r="AR65">
        <f>IF(OR(GDP.PCAP!AQ65="",GDP.PCAP!AR65=""),"",GDP.PCAP!AR65/GDP.PCAP!AQ65-1)</f>
        <v>-5.2748038967884492E-2</v>
      </c>
      <c r="AS65">
        <f>IF(OR(GDP.PCAP!AR65="",GDP.PCAP!AS65=""),"",GDP.PCAP!AS65/GDP.PCAP!AR65-1)</f>
        <v>2.3437966813083744E-2</v>
      </c>
      <c r="AT65">
        <f>IF(OR(GDP.PCAP!AS65="",GDP.PCAP!AT65=""),"",GDP.PCAP!AT65/GDP.PCAP!AS65-1)</f>
        <v>-1.257797861282195E-2</v>
      </c>
      <c r="AU65">
        <f>IF(OR(GDP.PCAP!AT65="",GDP.PCAP!AU65=""),"",GDP.PCAP!AU65/GDP.PCAP!AT65-1)</f>
        <v>-5.9085697121885827E-2</v>
      </c>
      <c r="AV65">
        <f>IF(OR(GDP.PCAP!AU65="",GDP.PCAP!AV65=""),"",GDP.PCAP!AV65/GDP.PCAP!AU65-1)</f>
        <v>8.6144944602919438E-3</v>
      </c>
      <c r="AW65">
        <f>IF(OR(GDP.PCAP!AV65="",GDP.PCAP!AW65=""),"",GDP.PCAP!AW65/GDP.PCAP!AV65-1)</f>
        <v>9.1806546078501583E-2</v>
      </c>
      <c r="AX65">
        <f>IF(OR(GDP.PCAP!AW65="",GDP.PCAP!AX65=""),"",GDP.PCAP!AX65/GDP.PCAP!AW65-1)</f>
        <v>0.21509309778920893</v>
      </c>
      <c r="AY65">
        <f>IF(OR(GDP.PCAP!AX65="",GDP.PCAP!AY65=""),"",GDP.PCAP!AY65/GDP.PCAP!AX65-1)</f>
        <v>0.16233982969293459</v>
      </c>
      <c r="AZ65">
        <f>IF(OR(GDP.PCAP!AY65="",GDP.PCAP!AZ65=""),"",GDP.PCAP!AZ65/GDP.PCAP!AY65-1)</f>
        <v>6.1788410694216811E-2</v>
      </c>
      <c r="BA65">
        <f>IF(OR(GDP.PCAP!AZ65="",GDP.PCAP!BA65=""),"",GDP.PCAP!BA65/GDP.PCAP!AZ65-1)</f>
        <v>7.9023873346975693E-2</v>
      </c>
      <c r="BB65">
        <f>IF(OR(GDP.PCAP!BA65="",GDP.PCAP!BB65=""),"",GDP.PCAP!BB65/GDP.PCAP!BA65-1)</f>
        <v>0.16436376539799458</v>
      </c>
      <c r="BC65">
        <f>IF(OR(GDP.PCAP!BB65="",GDP.PCAP!BC65=""),"",GDP.PCAP!BC65/GDP.PCAP!BB65-1)</f>
        <v>9.2904418712221437E-2</v>
      </c>
      <c r="BD65">
        <f>IF(OR(GDP.PCAP!BC65="",GDP.PCAP!BD65=""),"",GDP.PCAP!BD65/GDP.PCAP!BC65-1)</f>
        <v>-0.12417410644649973</v>
      </c>
      <c r="BE65">
        <f>IF(OR(GDP.PCAP!BD65="",GDP.PCAP!BE65=""),"",GDP.PCAP!BE65/GDP.PCAP!BD65-1)</f>
        <v>1.9879376384455583E-2</v>
      </c>
      <c r="BF65">
        <f>IF(OR(GDP.PCAP!BE65="",GDP.PCAP!BF65=""),"",GDP.PCAP!BF65/GDP.PCAP!BE65-1)</f>
        <v>0.10460135203934784</v>
      </c>
      <c r="BG65">
        <f>IF(OR(GDP.PCAP!BF65="",GDP.PCAP!BG65=""),"",GDP.PCAP!BG65/GDP.PCAP!BF65-1)</f>
        <v>-4.1338883477521793E-2</v>
      </c>
      <c r="BH65">
        <f>IF(OR(GDP.PCAP!BG65="",GDP.PCAP!BH65=""),"",GDP.PCAP!BH65/GDP.PCAP!BG65-1)</f>
        <v>3.8920739398541349E-2</v>
      </c>
      <c r="BI65">
        <f>IF(OR(GDP.PCAP!BH65="",GDP.PCAP!BI65=""),"",GDP.PCAP!BI65/GDP.PCAP!BH65-1)</f>
        <v>1.023808754173916E-2</v>
      </c>
      <c r="BJ65">
        <f>IF(OR(GDP.PCAP!BI65="",GDP.PCAP!BJ65=""),"",GDP.PCAP!BJ65/GDP.PCAP!BI65-1)</f>
        <v>-0.14494099570687313</v>
      </c>
      <c r="BK65">
        <f>IF(OR(GDP.PCAP!BJ65="",GDP.PCAP!BK65=""),"",GDP.PCAP!BK65/GDP.PCAP!BJ65-1)</f>
        <v>-1.0681100631145579E-2</v>
      </c>
      <c r="BM65">
        <f t="shared" si="0"/>
        <v>0.3565487496574633</v>
      </c>
      <c r="BN65">
        <f t="shared" si="1"/>
        <v>1986</v>
      </c>
      <c r="BO65">
        <f t="shared" si="2"/>
        <v>-0.14494099570687313</v>
      </c>
      <c r="BP65">
        <f t="shared" si="3"/>
        <v>2015</v>
      </c>
    </row>
    <row r="66" spans="1:68">
      <c r="A66" t="s">
        <v>403</v>
      </c>
      <c r="B66">
        <f t="shared" si="4"/>
        <v>65</v>
      </c>
      <c r="C66" t="s">
        <v>539</v>
      </c>
      <c r="D66" t="s">
        <v>402</v>
      </c>
      <c r="E66" t="s">
        <v>545</v>
      </c>
      <c r="F66" t="s">
        <v>546</v>
      </c>
      <c r="H66">
        <f>IF(OR(GDP.PCAP!G66="",GDP.PCAP!H66=""),"",GDP.PCAP!H66/GDP.PCAP!G66-1)</f>
        <v>-5.8106151442247733E-2</v>
      </c>
      <c r="I66">
        <f>IF(OR(GDP.PCAP!H66="",GDP.PCAP!I66=""),"",GDP.PCAP!I66/GDP.PCAP!H66-1)</f>
        <v>-4.8620058063594596E-2</v>
      </c>
      <c r="J66">
        <f>IF(OR(GDP.PCAP!I66="",GDP.PCAP!J66=""),"",GDP.PCAP!J66/GDP.PCAP!I66-1)</f>
        <v>5.2439359202324454E-2</v>
      </c>
      <c r="K66">
        <f>IF(OR(GDP.PCAP!J66="",GDP.PCAP!K66=""),"",GDP.PCAP!K66/GDP.PCAP!J66-1)</f>
        <v>8.1588085279616029E-2</v>
      </c>
      <c r="L66">
        <f>IF(OR(GDP.PCAP!K66="",GDP.PCAP!L66=""),"",GDP.PCAP!L66/GDP.PCAP!K66-1)</f>
        <v>1.0054064354781511</v>
      </c>
      <c r="M66">
        <f>IF(OR(GDP.PCAP!L66="",GDP.PCAP!M66=""),"",GDP.PCAP!M66/GDP.PCAP!L66-1)</f>
        <v>-1.1583322092674764E-2</v>
      </c>
      <c r="N66">
        <f>IF(OR(GDP.PCAP!M66="",GDP.PCAP!N66=""),"",GDP.PCAP!N66/GDP.PCAP!M66-1)</f>
        <v>2.0874696399441728E-2</v>
      </c>
      <c r="O66">
        <f>IF(OR(GDP.PCAP!N66="",GDP.PCAP!O66=""),"",GDP.PCAP!O66/GDP.PCAP!N66-1)</f>
        <v>-1.7893001185951385E-2</v>
      </c>
      <c r="P66">
        <f>IF(OR(GDP.PCAP!O66="",GDP.PCAP!P66=""),"",GDP.PCAP!P66/GDP.PCAP!O66-1)</f>
        <v>0.17073582623906614</v>
      </c>
      <c r="Q66">
        <f>IF(OR(GDP.PCAP!P66="",GDP.PCAP!Q66=""),"",GDP.PCAP!Q66/GDP.PCAP!P66-1)</f>
        <v>-0.10637686553595305</v>
      </c>
      <c r="R66">
        <f>IF(OR(GDP.PCAP!Q66="",GDP.PCAP!R66=""),"",GDP.PCAP!R66/GDP.PCAP!Q66-1)</f>
        <v>-6.4975612777194547E-2</v>
      </c>
      <c r="S66">
        <f>IF(OR(GDP.PCAP!R66="",GDP.PCAP!S66=""),"",GDP.PCAP!S66/GDP.PCAP!R66-1)</f>
        <v>0.12439917148756918</v>
      </c>
      <c r="T66">
        <f>IF(OR(GDP.PCAP!S66="",GDP.PCAP!T66=""),"",GDP.PCAP!T66/GDP.PCAP!S66-1)</f>
        <v>0.18767631960657516</v>
      </c>
      <c r="U66">
        <f>IF(OR(GDP.PCAP!T66="",GDP.PCAP!U66=""),"",GDP.PCAP!U66/GDP.PCAP!T66-1)</f>
        <v>0.64923542400790679</v>
      </c>
      <c r="V66">
        <f>IF(OR(GDP.PCAP!U66="",GDP.PCAP!V66=""),"",GDP.PCAP!V66/GDP.PCAP!U66-1)</f>
        <v>0.13987647379859758</v>
      </c>
      <c r="W66">
        <f>IF(OR(GDP.PCAP!V66="",GDP.PCAP!W66=""),"",GDP.PCAP!W66/GDP.PCAP!V66-1)</f>
        <v>0.14448222042777981</v>
      </c>
      <c r="X66">
        <f>IF(OR(GDP.PCAP!W66="",GDP.PCAP!X66=""),"",GDP.PCAP!X66/GDP.PCAP!W66-1)</f>
        <v>0.18072022850518499</v>
      </c>
      <c r="Y66">
        <f>IF(OR(GDP.PCAP!X66="",GDP.PCAP!Y66=""),"",GDP.PCAP!Y66/GDP.PCAP!X66-1)</f>
        <v>5.3038941046730681E-2</v>
      </c>
      <c r="Z66">
        <f>IF(OR(GDP.PCAP!Y66="",GDP.PCAP!Z66=""),"",GDP.PCAP!Z66/GDP.PCAP!Y66-1)</f>
        <v>0.15824308917651475</v>
      </c>
      <c r="AA66">
        <f>IF(OR(GDP.PCAP!Z66="",GDP.PCAP!AA66=""),"",GDP.PCAP!AA66/GDP.PCAP!Z66-1)</f>
        <v>0.22923821877643702</v>
      </c>
      <c r="AB66">
        <f>IF(OR(GDP.PCAP!AA66="",GDP.PCAP!AB66=""),"",GDP.PCAP!AB66/GDP.PCAP!AA66-1)</f>
        <v>0.18892146130244769</v>
      </c>
      <c r="AC66">
        <f>IF(OR(GDP.PCAP!AB66="",GDP.PCAP!AC66=""),"",GDP.PCAP!AC66/GDP.PCAP!AB66-1)</f>
        <v>-0.10907346449528244</v>
      </c>
      <c r="AD66">
        <f>IF(OR(GDP.PCAP!AC66="",GDP.PCAP!AD66=""),"",GDP.PCAP!AD66/GDP.PCAP!AC66-1)</f>
        <v>-0.16068511939296093</v>
      </c>
      <c r="AE66">
        <f>IF(OR(GDP.PCAP!AD66="",GDP.PCAP!AE66=""),"",GDP.PCAP!AE66/GDP.PCAP!AD66-1)</f>
        <v>-3.8299054868465299E-2</v>
      </c>
      <c r="AF66">
        <f>IF(OR(GDP.PCAP!AE66="",GDP.PCAP!AF66=""),"",GDP.PCAP!AF66/GDP.PCAP!AE66-1)</f>
        <v>-1.0921719319946233E-2</v>
      </c>
      <c r="AG66">
        <f>IF(OR(GDP.PCAP!AF66="",GDP.PCAP!AG66=""),"",GDP.PCAP!AG66/GDP.PCAP!AF66-1)</f>
        <v>-0.12885339548818076</v>
      </c>
      <c r="AH66">
        <f>IF(OR(GDP.PCAP!AG66="",GDP.PCAP!AH66=""),"",GDP.PCAP!AH66/GDP.PCAP!AG66-1)</f>
        <v>-0.11152998067476927</v>
      </c>
      <c r="AI66">
        <f>IF(OR(GDP.PCAP!AH66="",GDP.PCAP!AI66=""),"",GDP.PCAP!AI66/GDP.PCAP!AH66-1)</f>
        <v>-8.6662204784612173E-2</v>
      </c>
      <c r="AJ66">
        <f>IF(OR(GDP.PCAP!AI66="",GDP.PCAP!AJ66=""),"",GDP.PCAP!AJ66/GDP.PCAP!AI66-1)</f>
        <v>3.8868785379335247E-2</v>
      </c>
      <c r="AK66">
        <f>IF(OR(GDP.PCAP!AJ66="",GDP.PCAP!AK66=""),"",GDP.PCAP!AK66/GDP.PCAP!AJ66-1)</f>
        <v>7.1230316717277864E-2</v>
      </c>
      <c r="AL66">
        <f>IF(OR(GDP.PCAP!AK66="",GDP.PCAP!AL66=""),"",GDP.PCAP!AL66/GDP.PCAP!AK66-1)</f>
        <v>8.8901311097502322E-2</v>
      </c>
      <c r="AM66">
        <f>IF(OR(GDP.PCAP!AL66="",GDP.PCAP!AM66=""),"",GDP.PCAP!AM66/GDP.PCAP!AL66-1)</f>
        <v>4.0742815731917625E-2</v>
      </c>
      <c r="AN66">
        <f>IF(OR(GDP.PCAP!AM66="",GDP.PCAP!AN66=""),"",GDP.PCAP!AN66/GDP.PCAP!AM66-1)</f>
        <v>2.3203936017659021E-2</v>
      </c>
      <c r="AO66">
        <f>IF(OR(GDP.PCAP!AN66="",GDP.PCAP!AO66=""),"",GDP.PCAP!AO66/GDP.PCAP!AN66-1)</f>
        <v>0.17279341892100075</v>
      </c>
      <c r="AP66">
        <f>IF(OR(GDP.PCAP!AO66="",GDP.PCAP!AP66=""),"",GDP.PCAP!AP66/GDP.PCAP!AO66-1)</f>
        <v>5.2970711930188763E-2</v>
      </c>
      <c r="AQ66">
        <f>IF(OR(GDP.PCAP!AP66="",GDP.PCAP!AQ66=""),"",GDP.PCAP!AQ66/GDP.PCAP!AP66-1)</f>
        <v>1.1012193784385449E-2</v>
      </c>
      <c r="AR66">
        <f>IF(OR(GDP.PCAP!AQ66="",GDP.PCAP!AR66=""),"",GDP.PCAP!AR66/GDP.PCAP!AQ66-1)</f>
        <v>9.3762931567998198E-2</v>
      </c>
      <c r="AS66">
        <f>IF(OR(GDP.PCAP!AR66="",GDP.PCAP!AS66=""),"",GDP.PCAP!AS66/GDP.PCAP!AR66-1)</f>
        <v>-2.5910934741393943E-2</v>
      </c>
      <c r="AT66">
        <f>IF(OR(GDP.PCAP!AS66="",GDP.PCAP!AT66=""),"",GDP.PCAP!AT66/GDP.PCAP!AS66-1)</f>
        <v>-0.31122499848735852</v>
      </c>
      <c r="AU66">
        <f>IF(OR(GDP.PCAP!AT66="",GDP.PCAP!AU66=""),"",GDP.PCAP!AU66/GDP.PCAP!AT66-1)</f>
        <v>-8.4049063109871702E-2</v>
      </c>
      <c r="AV66">
        <f>IF(OR(GDP.PCAP!AU66="",GDP.PCAP!AV66=""),"",GDP.PCAP!AV66/GDP.PCAP!AU66-1)</f>
        <v>0.31175750820213022</v>
      </c>
      <c r="AW66">
        <f>IF(OR(GDP.PCAP!AV66="",GDP.PCAP!AW66=""),"",GDP.PCAP!AW66/GDP.PCAP!AV66-1)</f>
        <v>0.14719709293226213</v>
      </c>
      <c r="AX66">
        <f>IF(OR(GDP.PCAP!AW66="",GDP.PCAP!AX66=""),"",GDP.PCAP!AX66/GDP.PCAP!AW66-1)</f>
        <v>0.11744784045694057</v>
      </c>
      <c r="AY66">
        <f>IF(OR(GDP.PCAP!AX66="",GDP.PCAP!AY66=""),"",GDP.PCAP!AY66/GDP.PCAP!AX66-1)</f>
        <v>0.10985139084089734</v>
      </c>
      <c r="AZ66">
        <f>IF(OR(GDP.PCAP!AY66="",GDP.PCAP!AZ66=""),"",GDP.PCAP!AZ66/GDP.PCAP!AY66-1)</f>
        <v>0.1157016640627806</v>
      </c>
      <c r="BA66">
        <f>IF(OR(GDP.PCAP!AZ66="",GDP.PCAP!BA66=""),"",GDP.PCAP!BA66/GDP.PCAP!AZ66-1)</f>
        <v>0.10881874451411488</v>
      </c>
      <c r="BB66">
        <f>IF(OR(GDP.PCAP!BA66="",GDP.PCAP!BB66=""),"",GDP.PCAP!BB66/GDP.PCAP!BA66-1)</f>
        <v>7.1604544558701244E-2</v>
      </c>
      <c r="BC66">
        <f>IF(OR(GDP.PCAP!BB66="",GDP.PCAP!BC66=""),"",GDP.PCAP!BC66/GDP.PCAP!BB66-1)</f>
        <v>0.19055630733716167</v>
      </c>
      <c r="BD66">
        <f>IF(OR(GDP.PCAP!BC66="",GDP.PCAP!BD66=""),"",GDP.PCAP!BD66/GDP.PCAP!BC66-1)</f>
        <v>-4.5348726424646602E-3</v>
      </c>
      <c r="BE66">
        <f>IF(OR(GDP.PCAP!BD66="",GDP.PCAP!BE66=""),"",GDP.PCAP!BE66/GDP.PCAP!BD66-1)</f>
        <v>9.4402645364555449E-2</v>
      </c>
      <c r="BF66">
        <f>IF(OR(GDP.PCAP!BE66="",GDP.PCAP!BF66=""),"",GDP.PCAP!BF66/GDP.PCAP!BE66-1)</f>
        <v>0.12154018746508055</v>
      </c>
      <c r="BG66">
        <f>IF(OR(GDP.PCAP!BF66="",GDP.PCAP!BG66=""),"",GDP.PCAP!BG66/GDP.PCAP!BF66-1)</f>
        <v>9.1656195344818503E-2</v>
      </c>
      <c r="BH66">
        <f>IF(OR(GDP.PCAP!BG66="",GDP.PCAP!BH66=""),"",GDP.PCAP!BH66/GDP.PCAP!BG66-1)</f>
        <v>6.5236708378046515E-2</v>
      </c>
      <c r="BI66">
        <f>IF(OR(GDP.PCAP!BH66="",GDP.PCAP!BI66=""),"",GDP.PCAP!BI66/GDP.PCAP!BH66-1)</f>
        <v>5.8959557630510639E-2</v>
      </c>
      <c r="BJ66">
        <f>IF(OR(GDP.PCAP!BI66="",GDP.PCAP!BJ66=""),"",GDP.PCAP!BJ66/GDP.PCAP!BI66-1)</f>
        <v>-3.5315091208332317E-2</v>
      </c>
      <c r="BK66">
        <f>IF(OR(GDP.PCAP!BJ66="",GDP.PCAP!BK66=""),"",GDP.PCAP!BK66/GDP.PCAP!BJ66-1)</f>
        <v>-3.8046046367671837E-2</v>
      </c>
      <c r="BM66">
        <f t="shared" si="0"/>
        <v>1.0054064354781511</v>
      </c>
      <c r="BN66">
        <f t="shared" si="1"/>
        <v>1965</v>
      </c>
      <c r="BO66">
        <f t="shared" si="2"/>
        <v>-0.31122499848735852</v>
      </c>
      <c r="BP66">
        <f t="shared" si="3"/>
        <v>1999</v>
      </c>
    </row>
    <row r="67" spans="1:68">
      <c r="A67" t="s">
        <v>401</v>
      </c>
      <c r="B67">
        <f t="shared" si="4"/>
        <v>66</v>
      </c>
      <c r="C67" t="s">
        <v>539</v>
      </c>
      <c r="D67" t="s">
        <v>400</v>
      </c>
      <c r="E67" t="s">
        <v>545</v>
      </c>
      <c r="F67" t="s">
        <v>546</v>
      </c>
      <c r="H67" t="str">
        <f>IF(OR(GDP.PCAP!G67="",GDP.PCAP!H67=""),"",GDP.PCAP!H67/GDP.PCAP!G67-1)</f>
        <v/>
      </c>
      <c r="I67" t="str">
        <f>IF(OR(GDP.PCAP!H67="",GDP.PCAP!I67=""),"",GDP.PCAP!I67/GDP.PCAP!H67-1)</f>
        <v/>
      </c>
      <c r="J67" t="str">
        <f>IF(OR(GDP.PCAP!I67="",GDP.PCAP!J67=""),"",GDP.PCAP!J67/GDP.PCAP!I67-1)</f>
        <v/>
      </c>
      <c r="K67" t="str">
        <f>IF(OR(GDP.PCAP!J67="",GDP.PCAP!K67=""),"",GDP.PCAP!K67/GDP.PCAP!J67-1)</f>
        <v/>
      </c>
      <c r="L67" t="str">
        <f>IF(OR(GDP.PCAP!K67="",GDP.PCAP!L67=""),"",GDP.PCAP!L67/GDP.PCAP!K67-1)</f>
        <v/>
      </c>
      <c r="M67">
        <f>IF(OR(GDP.PCAP!L67="",GDP.PCAP!M67=""),"",GDP.PCAP!M67/GDP.PCAP!L67-1)</f>
        <v>1.7507330288560663E-2</v>
      </c>
      <c r="N67">
        <f>IF(OR(GDP.PCAP!M67="",GDP.PCAP!N67=""),"",GDP.PCAP!N67/GDP.PCAP!M67-1)</f>
        <v>1.8019433417831854E-2</v>
      </c>
      <c r="O67">
        <f>IF(OR(GDP.PCAP!N67="",GDP.PCAP!O67=""),"",GDP.PCAP!O67/GDP.PCAP!N67-1)</f>
        <v>6.7322569351083494E-2</v>
      </c>
      <c r="P67">
        <f>IF(OR(GDP.PCAP!O67="",GDP.PCAP!P67=""),"",GDP.PCAP!P67/GDP.PCAP!O67-1)</f>
        <v>9.5638586943980863E-2</v>
      </c>
      <c r="Q67">
        <f>IF(OR(GDP.PCAP!P67="",GDP.PCAP!Q67=""),"",GDP.PCAP!Q67/GDP.PCAP!P67-1)</f>
        <v>9.3114158550903658E-2</v>
      </c>
      <c r="R67">
        <f>IF(OR(GDP.PCAP!Q67="",GDP.PCAP!R67=""),"",GDP.PCAP!R67/GDP.PCAP!Q67-1)</f>
        <v>5.1438992249801752E-2</v>
      </c>
      <c r="S67">
        <f>IF(OR(GDP.PCAP!R67="",GDP.PCAP!S67=""),"",GDP.PCAP!S67/GDP.PCAP!R67-1)</f>
        <v>3.6816819855116201E-2</v>
      </c>
      <c r="T67">
        <f>IF(OR(GDP.PCAP!S67="",GDP.PCAP!T67=""),"",GDP.PCAP!T67/GDP.PCAP!S67-1)</f>
        <v>7.346474516555368E-2</v>
      </c>
      <c r="U67">
        <f>IF(OR(GDP.PCAP!T67="",GDP.PCAP!U67=""),"",GDP.PCAP!U67/GDP.PCAP!T67-1)</f>
        <v>-8.2953861805979523E-2</v>
      </c>
      <c r="V67">
        <f>IF(OR(GDP.PCAP!U67="",GDP.PCAP!V67=""),"",GDP.PCAP!V67/GDP.PCAP!U67-1)</f>
        <v>0.24071958041647723</v>
      </c>
      <c r="W67">
        <f>IF(OR(GDP.PCAP!V67="",GDP.PCAP!W67=""),"",GDP.PCAP!W67/GDP.PCAP!V67-1)</f>
        <v>0.14181935583960925</v>
      </c>
      <c r="X67">
        <f>IF(OR(GDP.PCAP!W67="",GDP.PCAP!X67=""),"",GDP.PCAP!X67/GDP.PCAP!W67-1)</f>
        <v>7.0440765294517371E-2</v>
      </c>
      <c r="Y67">
        <f>IF(OR(GDP.PCAP!X67="",GDP.PCAP!Y67=""),"",GDP.PCAP!Y67/GDP.PCAP!X67-1)</f>
        <v>-9.0143737357201159E-3</v>
      </c>
      <c r="Z67">
        <f>IF(OR(GDP.PCAP!Y67="",GDP.PCAP!Z67=""),"",GDP.PCAP!Z67/GDP.PCAP!Y67-1)</f>
        <v>0.19316623699215651</v>
      </c>
      <c r="AA67">
        <f>IF(OR(GDP.PCAP!Z67="",GDP.PCAP!AA67=""),"",GDP.PCAP!AA67/GDP.PCAP!Z67-1)</f>
        <v>0.23172855119481262</v>
      </c>
      <c r="AB67">
        <f>IF(OR(GDP.PCAP!AA67="",GDP.PCAP!AB67=""),"",GDP.PCAP!AB67/GDP.PCAP!AA67-1)</f>
        <v>-3.7305651371074555E-3</v>
      </c>
      <c r="AC67">
        <f>IF(OR(GDP.PCAP!AB67="",GDP.PCAP!AC67=""),"",GDP.PCAP!AC67/GDP.PCAP!AB67-1)</f>
        <v>6.6016891950105627E-2</v>
      </c>
      <c r="AD67">
        <f>IF(OR(GDP.PCAP!AC67="",GDP.PCAP!AD67=""),"",GDP.PCAP!AD67/GDP.PCAP!AC67-1)</f>
        <v>7.1378612115294615E-2</v>
      </c>
      <c r="AE67">
        <f>IF(OR(GDP.PCAP!AD67="",GDP.PCAP!AE67=""),"",GDP.PCAP!AE67/GDP.PCAP!AD67-1)</f>
        <v>6.0645493357286862E-2</v>
      </c>
      <c r="AF67">
        <f>IF(OR(GDP.PCAP!AE67="",GDP.PCAP!AF67=""),"",GDP.PCAP!AF67/GDP.PCAP!AE67-1)</f>
        <v>0.10193376423935008</v>
      </c>
      <c r="AG67">
        <f>IF(OR(GDP.PCAP!AF67="",GDP.PCAP!AG67=""),"",GDP.PCAP!AG67/GDP.PCAP!AF67-1)</f>
        <v>6.211157575922055E-3</v>
      </c>
      <c r="AH67">
        <f>IF(OR(GDP.PCAP!AG67="",GDP.PCAP!AH67=""),"",GDP.PCAP!AH67/GDP.PCAP!AG67-1)</f>
        <v>9.79455035128447E-2</v>
      </c>
      <c r="AI67">
        <f>IF(OR(GDP.PCAP!AH67="",GDP.PCAP!AI67=""),"",GDP.PCAP!AI67/GDP.PCAP!AH67-1)</f>
        <v>-0.15835987274469765</v>
      </c>
      <c r="AJ67">
        <f>IF(OR(GDP.PCAP!AI67="",GDP.PCAP!AJ67=""),"",GDP.PCAP!AJ67/GDP.PCAP!AI67-1)</f>
        <v>0.10189149429424238</v>
      </c>
      <c r="AK67">
        <f>IF(OR(GDP.PCAP!AJ67="",GDP.PCAP!AK67=""),"",GDP.PCAP!AK67/GDP.PCAP!AJ67-1)</f>
        <v>6.1187732698098962E-2</v>
      </c>
      <c r="AL67">
        <f>IF(OR(GDP.PCAP!AK67="",GDP.PCAP!AL67=""),"",GDP.PCAP!AL67/GDP.PCAP!AK67-1)</f>
        <v>-0.1623721876871459</v>
      </c>
      <c r="AM67">
        <f>IF(OR(GDP.PCAP!AL67="",GDP.PCAP!AM67=""),"",GDP.PCAP!AM67/GDP.PCAP!AL67-1)</f>
        <v>0.10794639137653772</v>
      </c>
      <c r="AN67">
        <f>IF(OR(GDP.PCAP!AM67="",GDP.PCAP!AN67=""),"",GDP.PCAP!AN67/GDP.PCAP!AM67-1)</f>
        <v>9.0309897690707297E-2</v>
      </c>
      <c r="AO67">
        <f>IF(OR(GDP.PCAP!AN67="",GDP.PCAP!AO67=""),"",GDP.PCAP!AO67/GDP.PCAP!AN67-1)</f>
        <v>9.2448288320407634E-2</v>
      </c>
      <c r="AP67">
        <f>IF(OR(GDP.PCAP!AO67="",GDP.PCAP!AP67=""),"",GDP.PCAP!AP67/GDP.PCAP!AO67-1)</f>
        <v>0.13701146058419233</v>
      </c>
      <c r="AQ67">
        <f>IF(OR(GDP.PCAP!AP67="",GDP.PCAP!AQ67=""),"",GDP.PCAP!AQ67/GDP.PCAP!AP67-1)</f>
        <v>0.103072801607486</v>
      </c>
      <c r="AR67">
        <f>IF(OR(GDP.PCAP!AQ67="",GDP.PCAP!AR67=""),"",GDP.PCAP!AR67/GDP.PCAP!AQ67-1)</f>
        <v>0.13844592132881628</v>
      </c>
      <c r="AS67">
        <f>IF(OR(GDP.PCAP!AR67="",GDP.PCAP!AS67=""),"",GDP.PCAP!AS67/GDP.PCAP!AR67-1)</f>
        <v>6.1801729507870773E-2</v>
      </c>
      <c r="AT67">
        <f>IF(OR(GDP.PCAP!AS67="",GDP.PCAP!AT67=""),"",GDP.PCAP!AT67/GDP.PCAP!AS67-1)</f>
        <v>4.9882671655076427E-2</v>
      </c>
      <c r="AU67">
        <f>IF(OR(GDP.PCAP!AT67="",GDP.PCAP!AU67=""),"",GDP.PCAP!AU67/GDP.PCAP!AT67-1)</f>
        <v>8.0483669209643782E-2</v>
      </c>
      <c r="AV67">
        <f>IF(OR(GDP.PCAP!AU67="",GDP.PCAP!AV67=""),"",GDP.PCAP!AV67/GDP.PCAP!AU67-1)</f>
        <v>-4.0236836716341262E-2</v>
      </c>
      <c r="AW67">
        <f>IF(OR(GDP.PCAP!AV67="",GDP.PCAP!AW67=""),"",GDP.PCAP!AW67/GDP.PCAP!AV67-1)</f>
        <v>-0.11708334970449052</v>
      </c>
      <c r="AX67">
        <f>IF(OR(GDP.PCAP!AW67="",GDP.PCAP!AX67=""),"",GDP.PCAP!AX67/GDP.PCAP!AW67-1)</f>
        <v>-7.3832557341962812E-2</v>
      </c>
      <c r="AY67">
        <f>IF(OR(GDP.PCAP!AX67="",GDP.PCAP!AY67=""),"",GDP.PCAP!AY67/GDP.PCAP!AX67-1)</f>
        <v>-6.6851098309181234E-2</v>
      </c>
      <c r="AZ67">
        <f>IF(OR(GDP.PCAP!AY67="",GDP.PCAP!AZ67=""),"",GDP.PCAP!AZ67/GDP.PCAP!AY67-1)</f>
        <v>0.11680559835882764</v>
      </c>
      <c r="BA67">
        <f>IF(OR(GDP.PCAP!AZ67="",GDP.PCAP!BA67=""),"",GDP.PCAP!BA67/GDP.PCAP!AZ67-1)</f>
        <v>0.1772779601474801</v>
      </c>
      <c r="BB67">
        <f>IF(OR(GDP.PCAP!BA67="",GDP.PCAP!BB67=""),"",GDP.PCAP!BB67/GDP.PCAP!BA67-1)</f>
        <v>0.1929031872181739</v>
      </c>
      <c r="BC67">
        <f>IF(OR(GDP.PCAP!BB67="",GDP.PCAP!BC67=""),"",GDP.PCAP!BC67/GDP.PCAP!BB67-1)</f>
        <v>0.22601371200407616</v>
      </c>
      <c r="BD67">
        <f>IF(OR(GDP.PCAP!BC67="",GDP.PCAP!BD67=""),"",GDP.PCAP!BD67/GDP.PCAP!BC67-1)</f>
        <v>0.1394264484044978</v>
      </c>
      <c r="BE67">
        <f>IF(OR(GDP.PCAP!BD67="",GDP.PCAP!BE67=""),"",GDP.PCAP!BE67/GDP.PCAP!BD67-1)</f>
        <v>0.13562724342686483</v>
      </c>
      <c r="BF67">
        <f>IF(OR(GDP.PCAP!BE67="",GDP.PCAP!BF67=""),"",GDP.PCAP!BF67/GDP.PCAP!BE67-1)</f>
        <v>5.5716394808432268E-2</v>
      </c>
      <c r="BG67">
        <f>IF(OR(GDP.PCAP!BF67="",GDP.PCAP!BG67=""),"",GDP.PCAP!BG67/GDP.PCAP!BF67-1)</f>
        <v>0.15794885858632446</v>
      </c>
      <c r="BH67">
        <f>IF(OR(GDP.PCAP!BG67="",GDP.PCAP!BH67=""),"",GDP.PCAP!BH67/GDP.PCAP!BG67-1)</f>
        <v>1.004181516885283E-2</v>
      </c>
      <c r="BI67">
        <f>IF(OR(GDP.PCAP!BH67="",GDP.PCAP!BI67=""),"",GDP.PCAP!BI67/GDP.PCAP!BH67-1)</f>
        <v>3.5590177140591761E-2</v>
      </c>
      <c r="BJ67">
        <f>IF(OR(GDP.PCAP!BI67="",GDP.PCAP!BJ67=""),"",GDP.PCAP!BJ67/GDP.PCAP!BI67-1)</f>
        <v>6.6098259737247478E-2</v>
      </c>
      <c r="BK67">
        <f>IF(OR(GDP.PCAP!BJ67="",GDP.PCAP!BK67=""),"",GDP.PCAP!BK67/GDP.PCAP!BJ67-1)</f>
        <v>-9.3646004734125876E-3</v>
      </c>
      <c r="BM67">
        <f t="shared" ref="BM67:BM130" si="5">MAX(G67:BK67)</f>
        <v>0.24071958041647723</v>
      </c>
      <c r="BN67">
        <f t="shared" ref="BN67:BN130" si="6">INDEX($G$1:$BK$1,MATCH(BM67,G67:BK67,0))</f>
        <v>1975</v>
      </c>
      <c r="BO67">
        <f t="shared" ref="BO67:BO130" si="7">MIN(G67:BK67)</f>
        <v>-0.1623721876871459</v>
      </c>
      <c r="BP67">
        <f t="shared" ref="BP67:BP130" si="8">INDEX($G$1:$BK$1,MATCH(BO67,G67:BK67,0))</f>
        <v>1991</v>
      </c>
    </row>
    <row r="68" spans="1:68">
      <c r="A68" t="s">
        <v>399</v>
      </c>
      <c r="B68">
        <f t="shared" ref="B68:B131" si="9">B67+1</f>
        <v>67</v>
      </c>
      <c r="C68" t="s">
        <v>536</v>
      </c>
      <c r="D68" t="s">
        <v>398</v>
      </c>
      <c r="E68" t="s">
        <v>545</v>
      </c>
      <c r="F68" t="s">
        <v>546</v>
      </c>
      <c r="H68">
        <f>IF(OR(GDP.PCAP!G68="",GDP.PCAP!H68=""),"",GDP.PCAP!H68/GDP.PCAP!G68-1)</f>
        <v>9.0752442761246943E-2</v>
      </c>
      <c r="I68">
        <f>IF(OR(GDP.PCAP!H68="",GDP.PCAP!I68=""),"",GDP.PCAP!I68/GDP.PCAP!H68-1)</f>
        <v>9.9475500281302809E-2</v>
      </c>
      <c r="J68">
        <f>IF(OR(GDP.PCAP!I68="",GDP.PCAP!J68=""),"",GDP.PCAP!J68/GDP.PCAP!I68-1)</f>
        <v>0.11135238178080353</v>
      </c>
      <c r="K68">
        <f>IF(OR(GDP.PCAP!J68="",GDP.PCAP!K68=""),"",GDP.PCAP!K68/GDP.PCAP!J68-1)</f>
        <v>0.10210562376601384</v>
      </c>
      <c r="L68">
        <f>IF(OR(GDP.PCAP!K68="",GDP.PCAP!L68=""),"",GDP.PCAP!L68/GDP.PCAP!K68-1)</f>
        <v>8.1479742682468936E-2</v>
      </c>
      <c r="M68">
        <f>IF(OR(GDP.PCAP!L68="",GDP.PCAP!M68=""),"",GDP.PCAP!M68/GDP.PCAP!L68-1)</f>
        <v>8.1549919282326355E-2</v>
      </c>
      <c r="N68">
        <f>IF(OR(GDP.PCAP!M68="",GDP.PCAP!N68=""),"",GDP.PCAP!N68/GDP.PCAP!M68-1)</f>
        <v>7.8712663444961084E-2</v>
      </c>
      <c r="O68">
        <f>IF(OR(GDP.PCAP!N68="",GDP.PCAP!O68=""),"",GDP.PCAP!O68/GDP.PCAP!N68-1)</f>
        <v>6.5036556300861914E-2</v>
      </c>
      <c r="P68">
        <f>IF(OR(GDP.PCAP!O68="",GDP.PCAP!P68=""),"",GDP.PCAP!P68/GDP.PCAP!O68-1)</f>
        <v>9.7415931854435867E-2</v>
      </c>
      <c r="Q68">
        <f>IF(OR(GDP.PCAP!P68="",GDP.PCAP!Q68=""),"",GDP.PCAP!Q68/GDP.PCAP!P68-1)</f>
        <v>0.1143065237699965</v>
      </c>
      <c r="R68">
        <f>IF(OR(GDP.PCAP!Q68="",GDP.PCAP!R68=""),"",GDP.PCAP!R68/GDP.PCAP!Q68-1)</f>
        <v>0.12708325834337653</v>
      </c>
      <c r="S68">
        <f>IF(OR(GDP.PCAP!R68="",GDP.PCAP!S68=""),"",GDP.PCAP!S68/GDP.PCAP!R68-1)</f>
        <v>0.19980314770693686</v>
      </c>
      <c r="T68">
        <f>IF(OR(GDP.PCAP!S68="",GDP.PCAP!T68=""),"",GDP.PCAP!T68/GDP.PCAP!S68-1)</f>
        <v>0.28958855952942986</v>
      </c>
      <c r="U68">
        <f>IF(OR(GDP.PCAP!T68="",GDP.PCAP!U68=""),"",GDP.PCAP!U68/GDP.PCAP!T68-1)</f>
        <v>0.12727247065001079</v>
      </c>
      <c r="V68">
        <f>IF(OR(GDP.PCAP!U68="",GDP.PCAP!V68=""),"",GDP.PCAP!V68/GDP.PCAP!U68-1)</f>
        <v>0.15353554302234151</v>
      </c>
      <c r="W68">
        <f>IF(OR(GDP.PCAP!V68="",GDP.PCAP!W68=""),"",GDP.PCAP!W68/GDP.PCAP!V68-1)</f>
        <v>3.8846219594086628E-2</v>
      </c>
      <c r="X68">
        <f>IF(OR(GDP.PCAP!W68="",GDP.PCAP!X68=""),"",GDP.PCAP!X68/GDP.PCAP!W68-1)</f>
        <v>0.1329481197538176</v>
      </c>
      <c r="Y68">
        <f>IF(OR(GDP.PCAP!X68="",GDP.PCAP!Y68=""),"",GDP.PCAP!Y68/GDP.PCAP!X68-1)</f>
        <v>0.21977462950563442</v>
      </c>
      <c r="Z68">
        <f>IF(OR(GDP.PCAP!Y68="",GDP.PCAP!Z68=""),"",GDP.PCAP!Z68/GDP.PCAP!Y68-1)</f>
        <v>0.20664042559496809</v>
      </c>
      <c r="AA68">
        <f>IF(OR(GDP.PCAP!Z68="",GDP.PCAP!AA68=""),"",GDP.PCAP!AA68/GDP.PCAP!Z68-1)</f>
        <v>0.11539476000947646</v>
      </c>
      <c r="AB68">
        <f>IF(OR(GDP.PCAP!AA68="",GDP.PCAP!AB68=""),"",GDP.PCAP!AB68/GDP.PCAP!AA68-1)</f>
        <v>-0.1341102444619453</v>
      </c>
      <c r="AC68">
        <f>IF(OR(GDP.PCAP!AB68="",GDP.PCAP!AC68=""),"",GDP.PCAP!AC68/GDP.PCAP!AB68-1)</f>
        <v>-3.4443971142964269E-2</v>
      </c>
      <c r="AD68">
        <f>IF(OR(GDP.PCAP!AC68="",GDP.PCAP!AD68=""),"",GDP.PCAP!AD68/GDP.PCAP!AC68-1)</f>
        <v>-2.6368794658403805E-2</v>
      </c>
      <c r="AE68">
        <f>IF(OR(GDP.PCAP!AD68="",GDP.PCAP!AE68=""),"",GDP.PCAP!AE68/GDP.PCAP!AD68-1)</f>
        <v>-4.2367625383251339E-2</v>
      </c>
      <c r="AF68">
        <f>IF(OR(GDP.PCAP!AE68="",GDP.PCAP!AF68=""),"",GDP.PCAP!AF68/GDP.PCAP!AE68-1)</f>
        <v>2.5430999154142153E-2</v>
      </c>
      <c r="AG68">
        <f>IF(OR(GDP.PCAP!AF68="",GDP.PCAP!AG68=""),"",GDP.PCAP!AG68/GDP.PCAP!AF68-1)</f>
        <v>0.39993490806308207</v>
      </c>
      <c r="AH68">
        <f>IF(OR(GDP.PCAP!AG68="",GDP.PCAP!AH68=""),"",GDP.PCAP!AH68/GDP.PCAP!AG68-1)</f>
        <v>0.23344974828727172</v>
      </c>
      <c r="AI68">
        <f>IF(OR(GDP.PCAP!AH68="",GDP.PCAP!AI68=""),"",GDP.PCAP!AI68/GDP.PCAP!AH68-1)</f>
        <v>9.606427716756305E-2</v>
      </c>
      <c r="AJ68">
        <f>IF(OR(GDP.PCAP!AI68="",GDP.PCAP!AJ68=""),"",GDP.PCAP!AJ68/GDP.PCAP!AI68-1)</f>
        <v>1.7058779123709344E-2</v>
      </c>
      <c r="AK68">
        <f>IF(OR(GDP.PCAP!AJ68="",GDP.PCAP!AK68=""),"",GDP.PCAP!AK68/GDP.PCAP!AJ68-1)</f>
        <v>0.25260934371827926</v>
      </c>
      <c r="AL68">
        <f>IF(OR(GDP.PCAP!AK68="",GDP.PCAP!AL68=""),"",GDP.PCAP!AL68/GDP.PCAP!AK68-1)</f>
        <v>3.5769292954197729E-2</v>
      </c>
      <c r="AM68">
        <f>IF(OR(GDP.PCAP!AL68="",GDP.PCAP!AM68=""),"",GDP.PCAP!AM68/GDP.PCAP!AL68-1)</f>
        <v>9.815714736794634E-2</v>
      </c>
      <c r="AN68">
        <f>IF(OR(GDP.PCAP!AM68="",GDP.PCAP!AN68=""),"",GDP.PCAP!AN68/GDP.PCAP!AM68-1)</f>
        <v>-8.7812305012399006E-2</v>
      </c>
      <c r="AO68">
        <f>IF(OR(GDP.PCAP!AN68="",GDP.PCAP!AO68=""),"",GDP.PCAP!AO68/GDP.PCAP!AN68-1)</f>
        <v>5.3162947700269303E-2</v>
      </c>
      <c r="AP68">
        <f>IF(OR(GDP.PCAP!AO68="",GDP.PCAP!AP68=""),"",GDP.PCAP!AP68/GDP.PCAP!AO68-1)</f>
        <v>0.15122154270288801</v>
      </c>
      <c r="AQ68">
        <f>IF(OR(GDP.PCAP!AP68="",GDP.PCAP!AQ68=""),"",GDP.PCAP!AQ68/GDP.PCAP!AP68-1)</f>
        <v>9.5683000940667284E-3</v>
      </c>
      <c r="AR68">
        <f>IF(OR(GDP.PCAP!AQ68="",GDP.PCAP!AR68=""),"",GDP.PCAP!AR68/GDP.PCAP!AQ68-1)</f>
        <v>-8.7865396257926331E-2</v>
      </c>
      <c r="AS68">
        <f>IF(OR(GDP.PCAP!AR68="",GDP.PCAP!AS68=""),"",GDP.PCAP!AS68/GDP.PCAP!AR68-1)</f>
        <v>2.5360284296338742E-2</v>
      </c>
      <c r="AT68">
        <f>IF(OR(GDP.PCAP!AS68="",GDP.PCAP!AT68=""),"",GDP.PCAP!AT68/GDP.PCAP!AS68-1)</f>
        <v>-7.0119303789860643E-3</v>
      </c>
      <c r="AU68">
        <f>IF(OR(GDP.PCAP!AT68="",GDP.PCAP!AU68=""),"",GDP.PCAP!AU68/GDP.PCAP!AT68-1)</f>
        <v>-9.1795213786003527E-2</v>
      </c>
      <c r="AV68">
        <f>IF(OR(GDP.PCAP!AU68="",GDP.PCAP!AV68=""),"",GDP.PCAP!AV68/GDP.PCAP!AU68-1)</f>
        <v>1.2486201733445279E-2</v>
      </c>
      <c r="AW68">
        <f>IF(OR(GDP.PCAP!AV68="",GDP.PCAP!AW68=""),"",GDP.PCAP!AW68/GDP.PCAP!AV68-1)</f>
        <v>8.2729768254093283E-2</v>
      </c>
      <c r="AX68">
        <f>IF(OR(GDP.PCAP!AW68="",GDP.PCAP!AX68=""),"",GDP.PCAP!AX68/GDP.PCAP!AW68-1)</f>
        <v>0.22710760064039648</v>
      </c>
      <c r="AY68">
        <f>IF(OR(GDP.PCAP!AX68="",GDP.PCAP!AY68=""),"",GDP.PCAP!AY68/GDP.PCAP!AX68-1)</f>
        <v>0.14073135347627352</v>
      </c>
      <c r="AZ68">
        <f>IF(OR(GDP.PCAP!AY68="",GDP.PCAP!AZ68=""),"",GDP.PCAP!AZ68/GDP.PCAP!AY68-1)</f>
        <v>3.2428327317205019E-2</v>
      </c>
      <c r="BA68">
        <f>IF(OR(GDP.PCAP!AZ68="",GDP.PCAP!BA68=""),"",GDP.PCAP!BA68/GDP.PCAP!AZ68-1)</f>
        <v>5.6661670419250632E-2</v>
      </c>
      <c r="BB68">
        <f>IF(OR(GDP.PCAP!BA68="",GDP.PCAP!BB68=""),"",GDP.PCAP!BB68/GDP.PCAP!BA68-1)</f>
        <v>0.14540912245632942</v>
      </c>
      <c r="BC68">
        <f>IF(OR(GDP.PCAP!BB68="",GDP.PCAP!BC68=""),"",GDP.PCAP!BC68/GDP.PCAP!BB68-1)</f>
        <v>9.0791426480117954E-2</v>
      </c>
      <c r="BD68">
        <f>IF(OR(GDP.PCAP!BC68="",GDP.PCAP!BD68=""),"",GDP.PCAP!BD68/GDP.PCAP!BC68-1)</f>
        <v>-8.8677220050211836E-2</v>
      </c>
      <c r="BE68">
        <f>IF(OR(GDP.PCAP!BD68="",GDP.PCAP!BE68=""),"",GDP.PCAP!BE68/GDP.PCAP!BD68-1)</f>
        <v>-2.2645627126250623E-2</v>
      </c>
      <c r="BF68">
        <f>IF(OR(GDP.PCAP!BE68="",GDP.PCAP!BF68=""),"",GDP.PCAP!BF68/GDP.PCAP!BE68-1)</f>
        <v>7.9827860027252173E-2</v>
      </c>
      <c r="BG68">
        <f>IF(OR(GDP.PCAP!BF68="",GDP.PCAP!BG68=""),"",GDP.PCAP!BG68/GDP.PCAP!BF68-1)</f>
        <v>-7.4361653340451306E-2</v>
      </c>
      <c r="BH68">
        <f>IF(OR(GDP.PCAP!BG68="",GDP.PCAP!BH68=""),"",GDP.PCAP!BH68/GDP.PCAP!BG68-1)</f>
        <v>4.0018894626589585E-2</v>
      </c>
      <c r="BI68">
        <f>IF(OR(GDP.PCAP!BH68="",GDP.PCAP!BI68=""),"",GDP.PCAP!BI68/GDP.PCAP!BH68-1)</f>
        <v>1.7075300472993105E-2</v>
      </c>
      <c r="BJ68">
        <f>IF(OR(GDP.PCAP!BI68="",GDP.PCAP!BJ68=""),"",GDP.PCAP!BJ68/GDP.PCAP!BI68-1)</f>
        <v>-0.13961158203953306</v>
      </c>
      <c r="BK68">
        <f>IF(OR(GDP.PCAP!BJ68="",GDP.PCAP!BK68=""),"",GDP.PCAP!BK68/GDP.PCAP!BJ68-1)</f>
        <v>1.9073865624518627E-2</v>
      </c>
      <c r="BM68">
        <f t="shared" si="5"/>
        <v>0.39993490806308207</v>
      </c>
      <c r="BN68">
        <f t="shared" si="6"/>
        <v>1986</v>
      </c>
      <c r="BO68">
        <f t="shared" si="7"/>
        <v>-0.13961158203953306</v>
      </c>
      <c r="BP68">
        <f t="shared" si="8"/>
        <v>2015</v>
      </c>
    </row>
    <row r="69" spans="1:68">
      <c r="A69" t="s">
        <v>397</v>
      </c>
      <c r="B69">
        <f t="shared" si="9"/>
        <v>68</v>
      </c>
      <c r="C69" t="s">
        <v>539</v>
      </c>
      <c r="D69" t="s">
        <v>396</v>
      </c>
      <c r="E69" t="s">
        <v>545</v>
      </c>
      <c r="F69" t="s">
        <v>546</v>
      </c>
      <c r="H69" t="str">
        <f>IF(OR(GDP.PCAP!G69="",GDP.PCAP!H69=""),"",GDP.PCAP!H69/GDP.PCAP!G69-1)</f>
        <v/>
      </c>
      <c r="I69" t="str">
        <f>IF(OR(GDP.PCAP!H69="",GDP.PCAP!I69=""),"",GDP.PCAP!I69/GDP.PCAP!H69-1)</f>
        <v/>
      </c>
      <c r="J69" t="str">
        <f>IF(OR(GDP.PCAP!I69="",GDP.PCAP!J69=""),"",GDP.PCAP!J69/GDP.PCAP!I69-1)</f>
        <v/>
      </c>
      <c r="K69" t="str">
        <f>IF(OR(GDP.PCAP!J69="",GDP.PCAP!K69=""),"",GDP.PCAP!K69/GDP.PCAP!J69-1)</f>
        <v/>
      </c>
      <c r="L69" t="str">
        <f>IF(OR(GDP.PCAP!K69="",GDP.PCAP!L69=""),"",GDP.PCAP!L69/GDP.PCAP!K69-1)</f>
        <v/>
      </c>
      <c r="M69" t="str">
        <f>IF(OR(GDP.PCAP!L69="",GDP.PCAP!M69=""),"",GDP.PCAP!M69/GDP.PCAP!L69-1)</f>
        <v/>
      </c>
      <c r="N69" t="str">
        <f>IF(OR(GDP.PCAP!M69="",GDP.PCAP!N69=""),"",GDP.PCAP!N69/GDP.PCAP!M69-1)</f>
        <v/>
      </c>
      <c r="O69" t="str">
        <f>IF(OR(GDP.PCAP!N69="",GDP.PCAP!O69=""),"",GDP.PCAP!O69/GDP.PCAP!N69-1)</f>
        <v/>
      </c>
      <c r="P69" t="str">
        <f>IF(OR(GDP.PCAP!O69="",GDP.PCAP!P69=""),"",GDP.PCAP!P69/GDP.PCAP!O69-1)</f>
        <v/>
      </c>
      <c r="Q69" t="str">
        <f>IF(OR(GDP.PCAP!P69="",GDP.PCAP!Q69=""),"",GDP.PCAP!Q69/GDP.PCAP!P69-1)</f>
        <v/>
      </c>
      <c r="R69" t="str">
        <f>IF(OR(GDP.PCAP!Q69="",GDP.PCAP!R69=""),"",GDP.PCAP!R69/GDP.PCAP!Q69-1)</f>
        <v/>
      </c>
      <c r="S69" t="str">
        <f>IF(OR(GDP.PCAP!R69="",GDP.PCAP!S69=""),"",GDP.PCAP!S69/GDP.PCAP!R69-1)</f>
        <v/>
      </c>
      <c r="T69" t="str">
        <f>IF(OR(GDP.PCAP!S69="",GDP.PCAP!T69=""),"",GDP.PCAP!T69/GDP.PCAP!S69-1)</f>
        <v/>
      </c>
      <c r="U69" t="str">
        <f>IF(OR(GDP.PCAP!T69="",GDP.PCAP!U69=""),"",GDP.PCAP!U69/GDP.PCAP!T69-1)</f>
        <v/>
      </c>
      <c r="V69" t="str">
        <f>IF(OR(GDP.PCAP!U69="",GDP.PCAP!V69=""),"",GDP.PCAP!V69/GDP.PCAP!U69-1)</f>
        <v/>
      </c>
      <c r="W69" t="str">
        <f>IF(OR(GDP.PCAP!V69="",GDP.PCAP!W69=""),"",GDP.PCAP!W69/GDP.PCAP!V69-1)</f>
        <v/>
      </c>
      <c r="X69" t="str">
        <f>IF(OR(GDP.PCAP!W69="",GDP.PCAP!X69=""),"",GDP.PCAP!X69/GDP.PCAP!W69-1)</f>
        <v/>
      </c>
      <c r="Y69" t="str">
        <f>IF(OR(GDP.PCAP!X69="",GDP.PCAP!Y69=""),"",GDP.PCAP!Y69/GDP.PCAP!X69-1)</f>
        <v/>
      </c>
      <c r="Z69" t="str">
        <f>IF(OR(GDP.PCAP!Y69="",GDP.PCAP!Z69=""),"",GDP.PCAP!Z69/GDP.PCAP!Y69-1)</f>
        <v/>
      </c>
      <c r="AA69" t="str">
        <f>IF(OR(GDP.PCAP!Z69="",GDP.PCAP!AA69=""),"",GDP.PCAP!AA69/GDP.PCAP!Z69-1)</f>
        <v/>
      </c>
      <c r="AB69" t="str">
        <f>IF(OR(GDP.PCAP!AA69="",GDP.PCAP!AB69=""),"",GDP.PCAP!AB69/GDP.PCAP!AA69-1)</f>
        <v/>
      </c>
      <c r="AC69" t="str">
        <f>IF(OR(GDP.PCAP!AB69="",GDP.PCAP!AC69=""),"",GDP.PCAP!AC69/GDP.PCAP!AB69-1)</f>
        <v/>
      </c>
      <c r="AD69" t="str">
        <f>IF(OR(GDP.PCAP!AC69="",GDP.PCAP!AD69=""),"",GDP.PCAP!AD69/GDP.PCAP!AC69-1)</f>
        <v/>
      </c>
      <c r="AE69" t="str">
        <f>IF(OR(GDP.PCAP!AD69="",GDP.PCAP!AE69=""),"",GDP.PCAP!AE69/GDP.PCAP!AD69-1)</f>
        <v/>
      </c>
      <c r="AF69" t="str">
        <f>IF(OR(GDP.PCAP!AE69="",GDP.PCAP!AF69=""),"",GDP.PCAP!AF69/GDP.PCAP!AE69-1)</f>
        <v/>
      </c>
      <c r="AG69" t="str">
        <f>IF(OR(GDP.PCAP!AF69="",GDP.PCAP!AG69=""),"",GDP.PCAP!AG69/GDP.PCAP!AF69-1)</f>
        <v/>
      </c>
      <c r="AH69" t="str">
        <f>IF(OR(GDP.PCAP!AG69="",GDP.PCAP!AH69=""),"",GDP.PCAP!AH69/GDP.PCAP!AG69-1)</f>
        <v/>
      </c>
      <c r="AI69" t="str">
        <f>IF(OR(GDP.PCAP!AH69="",GDP.PCAP!AI69=""),"",GDP.PCAP!AI69/GDP.PCAP!AH69-1)</f>
        <v/>
      </c>
      <c r="AJ69" t="str">
        <f>IF(OR(GDP.PCAP!AI69="",GDP.PCAP!AJ69=""),"",GDP.PCAP!AJ69/GDP.PCAP!AI69-1)</f>
        <v/>
      </c>
      <c r="AK69" t="str">
        <f>IF(OR(GDP.PCAP!AJ69="",GDP.PCAP!AK69=""),"",GDP.PCAP!AK69/GDP.PCAP!AJ69-1)</f>
        <v/>
      </c>
      <c r="AL69" t="str">
        <f>IF(OR(GDP.PCAP!AK69="",GDP.PCAP!AL69=""),"",GDP.PCAP!AL69/GDP.PCAP!AK69-1)</f>
        <v/>
      </c>
      <c r="AM69" t="str">
        <f>IF(OR(GDP.PCAP!AL69="",GDP.PCAP!AM69=""),"",GDP.PCAP!AM69/GDP.PCAP!AL69-1)</f>
        <v/>
      </c>
      <c r="AN69">
        <f>IF(OR(GDP.PCAP!AM69="",GDP.PCAP!AN69=""),"",GDP.PCAP!AN69/GDP.PCAP!AM69-1)</f>
        <v>-1.3162137408840091E-2</v>
      </c>
      <c r="AO69">
        <f>IF(OR(GDP.PCAP!AN69="",GDP.PCAP!AO69=""),"",GDP.PCAP!AO69/GDP.PCAP!AN69-1)</f>
        <v>0.14140567973910079</v>
      </c>
      <c r="AP69">
        <f>IF(OR(GDP.PCAP!AO69="",GDP.PCAP!AP69=""),"",GDP.PCAP!AP69/GDP.PCAP!AO69-1)</f>
        <v>8.5473354219759656E-2</v>
      </c>
      <c r="AQ69">
        <f>IF(OR(GDP.PCAP!AP69="",GDP.PCAP!AQ69=""),"",GDP.PCAP!AQ69/GDP.PCAP!AP69-1)</f>
        <v>0.1897616307486818</v>
      </c>
      <c r="AR69">
        <f>IF(OR(GDP.PCAP!AQ69="",GDP.PCAP!AR69=""),"",GDP.PCAP!AR69/GDP.PCAP!AQ69-1)</f>
        <v>-2.4240067709582647E-2</v>
      </c>
      <c r="AS69">
        <f>IF(OR(GDP.PCAP!AR69="",GDP.PCAP!AS69=""),"",GDP.PCAP!AS69/GDP.PCAP!AR69-1)</f>
        <v>6.4819805509906736E-2</v>
      </c>
      <c r="AT69">
        <f>IF(OR(GDP.PCAP!AS69="",GDP.PCAP!AT69=""),"",GDP.PCAP!AT69/GDP.PCAP!AS69-1)</f>
        <v>-9.776398802726971E-2</v>
      </c>
      <c r="AU69">
        <f>IF(OR(GDP.PCAP!AT69="",GDP.PCAP!AU69=""),"",GDP.PCAP!AU69/GDP.PCAP!AT69-1)</f>
        <v>-2.0325186816657625E-3</v>
      </c>
      <c r="AV69">
        <f>IF(OR(GDP.PCAP!AU69="",GDP.PCAP!AV69=""),"",GDP.PCAP!AV69/GDP.PCAP!AU69-1)</f>
        <v>3.3344684657761192E-2</v>
      </c>
      <c r="AW69">
        <f>IF(OR(GDP.PCAP!AV69="",GDP.PCAP!AW69=""),"",GDP.PCAP!AW69/GDP.PCAP!AV69-1)</f>
        <v>-6.2147723423029211E-2</v>
      </c>
      <c r="AX69">
        <f>IF(OR(GDP.PCAP!AW69="",GDP.PCAP!AX69=""),"",GDP.PCAP!AX69/GDP.PCAP!AW69-1)</f>
        <v>0.1537688090951197</v>
      </c>
      <c r="AY69">
        <f>IF(OR(GDP.PCAP!AX69="",GDP.PCAP!AY69=""),"",GDP.PCAP!AY69/GDP.PCAP!AX69-1)</f>
        <v>0.23466047360584175</v>
      </c>
      <c r="AZ69">
        <f>IF(OR(GDP.PCAP!AY69="",GDP.PCAP!AZ69=""),"",GDP.PCAP!AZ69/GDP.PCAP!AY69-1)</f>
        <v>-3.7128008075862362E-2</v>
      </c>
      <c r="BA69">
        <f>IF(OR(GDP.PCAP!AZ69="",GDP.PCAP!BA69=""),"",GDP.PCAP!BA69/GDP.PCAP!AZ69-1)</f>
        <v>7.6159665743150473E-2</v>
      </c>
      <c r="BB69">
        <f>IF(OR(GDP.PCAP!BA69="",GDP.PCAP!BB69=""),"",GDP.PCAP!BB69/GDP.PCAP!BA69-1)</f>
        <v>6.5478635095740145E-2</v>
      </c>
      <c r="BC69">
        <f>IF(OR(GDP.PCAP!BB69="",GDP.PCAP!BC69=""),"",GDP.PCAP!BC69/GDP.PCAP!BB69-1)</f>
        <v>2.7583733617229989E-2</v>
      </c>
      <c r="BD69">
        <f>IF(OR(GDP.PCAP!BC69="",GDP.PCAP!BD69=""),"",GDP.PCAP!BD69/GDP.PCAP!BC69-1)</f>
        <v>0.32099810690263642</v>
      </c>
      <c r="BE69">
        <f>IF(OR(GDP.PCAP!BD69="",GDP.PCAP!BE69=""),"",GDP.PCAP!BE69/GDP.PCAP!BD69-1)</f>
        <v>0.11931308078832403</v>
      </c>
      <c r="BF69">
        <f>IF(OR(GDP.PCAP!BE69="",GDP.PCAP!BF69=""),"",GDP.PCAP!BF69/GDP.PCAP!BE69-1)</f>
        <v>0.20870399179971288</v>
      </c>
      <c r="BG69" t="str">
        <f>IF(OR(GDP.PCAP!BF69="",GDP.PCAP!BG69=""),"",GDP.PCAP!BG69/GDP.PCAP!BF69-1)</f>
        <v/>
      </c>
      <c r="BH69" t="str">
        <f>IF(OR(GDP.PCAP!BG69="",GDP.PCAP!BH69=""),"",GDP.PCAP!BH69/GDP.PCAP!BG69-1)</f>
        <v/>
      </c>
      <c r="BI69" t="str">
        <f>IF(OR(GDP.PCAP!BH69="",GDP.PCAP!BI69=""),"",GDP.PCAP!BI69/GDP.PCAP!BH69-1)</f>
        <v/>
      </c>
      <c r="BJ69" t="str">
        <f>IF(OR(GDP.PCAP!BI69="",GDP.PCAP!BJ69=""),"",GDP.PCAP!BJ69/GDP.PCAP!BI69-1)</f>
        <v/>
      </c>
      <c r="BK69" t="str">
        <f>IF(OR(GDP.PCAP!BJ69="",GDP.PCAP!BK69=""),"",GDP.PCAP!BK69/GDP.PCAP!BJ69-1)</f>
        <v/>
      </c>
      <c r="BM69">
        <f t="shared" si="5"/>
        <v>0.32099810690263642</v>
      </c>
      <c r="BN69">
        <f t="shared" si="6"/>
        <v>2009</v>
      </c>
      <c r="BO69">
        <f t="shared" si="7"/>
        <v>-9.776398802726971E-2</v>
      </c>
      <c r="BP69">
        <f t="shared" si="8"/>
        <v>1999</v>
      </c>
    </row>
    <row r="70" spans="1:68">
      <c r="A70" t="s">
        <v>395</v>
      </c>
      <c r="B70">
        <f t="shared" si="9"/>
        <v>69</v>
      </c>
      <c r="C70" t="s">
        <v>539</v>
      </c>
      <c r="D70" t="s">
        <v>394</v>
      </c>
      <c r="E70" t="s">
        <v>545</v>
      </c>
      <c r="F70" t="s">
        <v>546</v>
      </c>
      <c r="H70">
        <f>IF(OR(GDP.PCAP!G70="",GDP.PCAP!H70=""),"",GDP.PCAP!H70/GDP.PCAP!G70-1)</f>
        <v>0.13537357366984226</v>
      </c>
      <c r="I70">
        <f>IF(OR(GDP.PCAP!H70="",GDP.PCAP!I70=""),"",GDP.PCAP!I70/GDP.PCAP!H70-1)</f>
        <v>0.15587674573030386</v>
      </c>
      <c r="J70">
        <f>IF(OR(GDP.PCAP!I70="",GDP.PCAP!J70=""),"",GDP.PCAP!J70/GDP.PCAP!I70-1)</f>
        <v>0.17162668275297288</v>
      </c>
      <c r="K70">
        <f>IF(OR(GDP.PCAP!J70="",GDP.PCAP!K70=""),"",GDP.PCAP!K70/GDP.PCAP!J70-1)</f>
        <v>0.10788452198478704</v>
      </c>
      <c r="L70">
        <f>IF(OR(GDP.PCAP!K70="",GDP.PCAP!L70=""),"",GDP.PCAP!L70/GDP.PCAP!K70-1)</f>
        <v>0.1473842316884677</v>
      </c>
      <c r="M70">
        <f>IF(OR(GDP.PCAP!L70="",GDP.PCAP!M70=""),"",GDP.PCAP!M70/GDP.PCAP!L70-1)</f>
        <v>0.14830144046602967</v>
      </c>
      <c r="N70">
        <f>IF(OR(GDP.PCAP!M70="",GDP.PCAP!N70=""),"",GDP.PCAP!N70/GDP.PCAP!M70-1)</f>
        <v>8.8401098249641041E-2</v>
      </c>
      <c r="O70">
        <f>IF(OR(GDP.PCAP!N70="",GDP.PCAP!O70=""),"",GDP.PCAP!O70/GDP.PCAP!N70-1)</f>
        <v>-1.8342369904563727E-2</v>
      </c>
      <c r="P70">
        <f>IF(OR(GDP.PCAP!O70="",GDP.PCAP!P70=""),"",GDP.PCAP!P70/GDP.PCAP!O70-1)</f>
        <v>0.13374733473926903</v>
      </c>
      <c r="Q70">
        <f>IF(OR(GDP.PCAP!P70="",GDP.PCAP!Q70=""),"",GDP.PCAP!Q70/GDP.PCAP!P70-1)</f>
        <v>0.12185260953969768</v>
      </c>
      <c r="R70">
        <f>IF(OR(GDP.PCAP!Q70="",GDP.PCAP!R70=""),"",GDP.PCAP!R70/GDP.PCAP!Q70-1)</f>
        <v>0.12363068460299709</v>
      </c>
      <c r="S70">
        <f>IF(OR(GDP.PCAP!R70="",GDP.PCAP!S70=""),"",GDP.PCAP!S70/GDP.PCAP!R70-1)</f>
        <v>0.25447944891224417</v>
      </c>
      <c r="T70">
        <f>IF(OR(GDP.PCAP!S70="",GDP.PCAP!T70=""),"",GDP.PCAP!T70/GDP.PCAP!S70-1)</f>
        <v>0.31527507060048277</v>
      </c>
      <c r="U70">
        <f>IF(OR(GDP.PCAP!T70="",GDP.PCAP!U70=""),"",GDP.PCAP!U70/GDP.PCAP!T70-1)</f>
        <v>0.22351914870258227</v>
      </c>
      <c r="V70">
        <f>IF(OR(GDP.PCAP!U70="",GDP.PCAP!V70=""),"",GDP.PCAP!V70/GDP.PCAP!U70-1)</f>
        <v>0.16724559528542216</v>
      </c>
      <c r="W70">
        <f>IF(OR(GDP.PCAP!V70="",GDP.PCAP!W70=""),"",GDP.PCAP!W70/GDP.PCAP!V70-1)</f>
        <v>2.1644469624461316E-2</v>
      </c>
      <c r="X70">
        <f>IF(OR(GDP.PCAP!W70="",GDP.PCAP!X70=""),"",GDP.PCAP!X70/GDP.PCAP!W70-1)</f>
        <v>0.10620456883105311</v>
      </c>
      <c r="Y70">
        <f>IF(OR(GDP.PCAP!X70="",GDP.PCAP!Y70=""),"",GDP.PCAP!Y70/GDP.PCAP!X70-1)</f>
        <v>0.20091808627665619</v>
      </c>
      <c r="Z70">
        <f>IF(OR(GDP.PCAP!Y70="",GDP.PCAP!Z70=""),"",GDP.PCAP!Z70/GDP.PCAP!Y70-1)</f>
        <v>0.32452545710428282</v>
      </c>
      <c r="AA70">
        <f>IF(OR(GDP.PCAP!Z70="",GDP.PCAP!AA70=""),"",GDP.PCAP!AA70/GDP.PCAP!Z70-1)</f>
        <v>7.5970033354137989E-2</v>
      </c>
      <c r="AB70">
        <f>IF(OR(GDP.PCAP!AA70="",GDP.PCAP!AB70=""),"",GDP.PCAP!AB70/GDP.PCAP!AA70-1)</f>
        <v>-0.13487977412409091</v>
      </c>
      <c r="AC70">
        <f>IF(OR(GDP.PCAP!AB70="",GDP.PCAP!AC70=""),"",GDP.PCAP!AC70/GDP.PCAP!AB70-1)</f>
        <v>-3.9369062650046915E-2</v>
      </c>
      <c r="AD70">
        <f>IF(OR(GDP.PCAP!AC70="",GDP.PCAP!AD70=""),"",GDP.PCAP!AD70/GDP.PCAP!AC70-1)</f>
        <v>-0.13202457607870577</v>
      </c>
      <c r="AE70">
        <f>IF(OR(GDP.PCAP!AD70="",GDP.PCAP!AE70=""),"",GDP.PCAP!AE70/GDP.PCAP!AD70-1)</f>
        <v>2.5652927777766177E-3</v>
      </c>
      <c r="AF70">
        <f>IF(OR(GDP.PCAP!AE70="",GDP.PCAP!AF70=""),"",GDP.PCAP!AF70/GDP.PCAP!AE70-1)</f>
        <v>4.6696511279300079E-2</v>
      </c>
      <c r="AG70">
        <f>IF(OR(GDP.PCAP!AF70="",GDP.PCAP!AG70=""),"",GDP.PCAP!AG70/GDP.PCAP!AF70-1)</f>
        <v>0.38595326853523715</v>
      </c>
      <c r="AH70">
        <f>IF(OR(GDP.PCAP!AG70="",GDP.PCAP!AH70=""),"",GDP.PCAP!AH70/GDP.PCAP!AG70-1)</f>
        <v>0.26500493872269848</v>
      </c>
      <c r="AI70">
        <f>IF(OR(GDP.PCAP!AH70="",GDP.PCAP!AI70=""),"",GDP.PCAP!AI70/GDP.PCAP!AH70-1)</f>
        <v>0.17761876441297031</v>
      </c>
      <c r="AJ70">
        <f>IF(OR(GDP.PCAP!AI70="",GDP.PCAP!AJ70=""),"",GDP.PCAP!AJ70/GDP.PCAP!AI70-1)</f>
        <v>0.10087961111817068</v>
      </c>
      <c r="AK70">
        <f>IF(OR(GDP.PCAP!AJ70="",GDP.PCAP!AK70=""),"",GDP.PCAP!AK70/GDP.PCAP!AJ70-1)</f>
        <v>0.29235293230651416</v>
      </c>
      <c r="AL70">
        <f>IF(OR(GDP.PCAP!AK70="",GDP.PCAP!AL70=""),"",GDP.PCAP!AL70/GDP.PCAP!AK70-1)</f>
        <v>7.2947120110537389E-2</v>
      </c>
      <c r="AM70">
        <f>IF(OR(GDP.PCAP!AL70="",GDP.PCAP!AM70=""),"",GDP.PCAP!AM70/GDP.PCAP!AL70-1)</f>
        <v>8.7786568297822942E-2</v>
      </c>
      <c r="AN70">
        <f>IF(OR(GDP.PCAP!AM70="",GDP.PCAP!AN70=""),"",GDP.PCAP!AN70/GDP.PCAP!AM70-1)</f>
        <v>-0.17206106348792127</v>
      </c>
      <c r="AO70">
        <f>IF(OR(GDP.PCAP!AN70="",GDP.PCAP!AO70=""),"",GDP.PCAP!AO70/GDP.PCAP!AN70-1)</f>
        <v>5.6505968837687881E-3</v>
      </c>
      <c r="AP70">
        <f>IF(OR(GDP.PCAP!AO70="",GDP.PCAP!AP70=""),"",GDP.PCAP!AP70/GDP.PCAP!AO70-1)</f>
        <v>0.15330836385551216</v>
      </c>
      <c r="AQ70">
        <f>IF(OR(GDP.PCAP!AP70="",GDP.PCAP!AQ70=""),"",GDP.PCAP!AQ70/GDP.PCAP!AP70-1)</f>
        <v>4.1430341774397084E-2</v>
      </c>
      <c r="AR70">
        <f>IF(OR(GDP.PCAP!AQ70="",GDP.PCAP!AR70=""),"",GDP.PCAP!AR70/GDP.PCAP!AQ70-1)</f>
        <v>-8.5442360062272127E-2</v>
      </c>
      <c r="AS70">
        <f>IF(OR(GDP.PCAP!AR70="",GDP.PCAP!AS70=""),"",GDP.PCAP!AS70/GDP.PCAP!AR70-1)</f>
        <v>4.3828697248571524E-2</v>
      </c>
      <c r="AT70">
        <f>IF(OR(GDP.PCAP!AS70="",GDP.PCAP!AT70=""),"",GDP.PCAP!AT70/GDP.PCAP!AS70-1)</f>
        <v>2.2025802168600395E-2</v>
      </c>
      <c r="AU70">
        <f>IF(OR(GDP.PCAP!AT70="",GDP.PCAP!AU70=""),"",GDP.PCAP!AU70/GDP.PCAP!AT70-1)</f>
        <v>-6.3879027780605058E-2</v>
      </c>
      <c r="AV70">
        <f>IF(OR(GDP.PCAP!AU70="",GDP.PCAP!AV70=""),"",GDP.PCAP!AV70/GDP.PCAP!AU70-1)</f>
        <v>4.4077009231617392E-2</v>
      </c>
      <c r="AW70">
        <f>IF(OR(GDP.PCAP!AV70="",GDP.PCAP!AW70=""),"",GDP.PCAP!AW70/GDP.PCAP!AV70-1)</f>
        <v>0.11067391177476149</v>
      </c>
      <c r="AX70">
        <f>IF(OR(GDP.PCAP!AW70="",GDP.PCAP!AX70=""),"",GDP.PCAP!AX70/GDP.PCAP!AW70-1)</f>
        <v>0.26300200829184295</v>
      </c>
      <c r="AY70">
        <f>IF(OR(GDP.PCAP!AX70="",GDP.PCAP!AY70=""),"",GDP.PCAP!AY70/GDP.PCAP!AX70-1)</f>
        <v>0.15923823158917294</v>
      </c>
      <c r="AZ70">
        <f>IF(OR(GDP.PCAP!AY70="",GDP.PCAP!AZ70=""),"",GDP.PCAP!AZ70/GDP.PCAP!AY70-1)</f>
        <v>6.3890775664054766E-2</v>
      </c>
      <c r="BA70">
        <f>IF(OR(GDP.PCAP!AZ70="",GDP.PCAP!BA70=""),"",GDP.PCAP!BA70/GDP.PCAP!AZ70-1)</f>
        <v>7.4380937953638204E-2</v>
      </c>
      <c r="BB70">
        <f>IF(OR(GDP.PCAP!BA70="",GDP.PCAP!BB70=""),"",GDP.PCAP!BB70/GDP.PCAP!BA70-1)</f>
        <v>0.14839902774717184</v>
      </c>
      <c r="BC70">
        <f>IF(OR(GDP.PCAP!BB70="",GDP.PCAP!BC70=""),"",GDP.PCAP!BC70/GDP.PCAP!BB70-1)</f>
        <v>8.7722032817824758E-2</v>
      </c>
      <c r="BD70">
        <f>IF(OR(GDP.PCAP!BC70="",GDP.PCAP!BD70=""),"",GDP.PCAP!BD70/GDP.PCAP!BC70-1)</f>
        <v>-9.1213753860239E-2</v>
      </c>
      <c r="BE70">
        <f>IF(OR(GDP.PCAP!BD70="",GDP.PCAP!BE70=""),"",GDP.PCAP!BE70/GDP.PCAP!BD70-1)</f>
        <v>-4.9405894837430075E-2</v>
      </c>
      <c r="BF70">
        <f>IF(OR(GDP.PCAP!BE70="",GDP.PCAP!BF70=""),"",GDP.PCAP!BF70/GDP.PCAP!BE70-1)</f>
        <v>3.5730602443661441E-2</v>
      </c>
      <c r="BG70">
        <f>IF(OR(GDP.PCAP!BF70="",GDP.PCAP!BG70=""),"",GDP.PCAP!BG70/GDP.PCAP!BF70-1)</f>
        <v>-0.10278012482533283</v>
      </c>
      <c r="BH70">
        <f>IF(OR(GDP.PCAP!BG70="",GDP.PCAP!BH70=""),"",GDP.PCAP!BH70/GDP.PCAP!BG70-1)</f>
        <v>2.2680258113116469E-2</v>
      </c>
      <c r="BI70">
        <f>IF(OR(GDP.PCAP!BH70="",GDP.PCAP!BI70=""),"",GDP.PCAP!BI70/GDP.PCAP!BH70-1)</f>
        <v>1.3364518187833463E-2</v>
      </c>
      <c r="BJ70">
        <f>IF(OR(GDP.PCAP!BI70="",GDP.PCAP!BJ70=""),"",GDP.PCAP!BJ70/GDP.PCAP!BI70-1)</f>
        <v>-0.13231635503680195</v>
      </c>
      <c r="BK70">
        <f>IF(OR(GDP.PCAP!BJ70="",GDP.PCAP!BK70=""),"",GDP.PCAP!BK70/GDP.PCAP!BJ70-1)</f>
        <v>3.2886279900078863E-2</v>
      </c>
      <c r="BM70">
        <f t="shared" si="5"/>
        <v>0.38595326853523715</v>
      </c>
      <c r="BN70">
        <f t="shared" si="6"/>
        <v>1986</v>
      </c>
      <c r="BO70">
        <f t="shared" si="7"/>
        <v>-0.17206106348792127</v>
      </c>
      <c r="BP70">
        <f t="shared" si="8"/>
        <v>1993</v>
      </c>
    </row>
    <row r="71" spans="1:68">
      <c r="A71" t="s">
        <v>393</v>
      </c>
      <c r="B71">
        <f t="shared" si="9"/>
        <v>70</v>
      </c>
      <c r="C71" t="s">
        <v>539</v>
      </c>
      <c r="D71" t="s">
        <v>392</v>
      </c>
      <c r="E71" t="s">
        <v>545</v>
      </c>
      <c r="F71" t="s">
        <v>546</v>
      </c>
      <c r="H71" t="str">
        <f>IF(OR(GDP.PCAP!G71="",GDP.PCAP!H71=""),"",GDP.PCAP!H71/GDP.PCAP!G71-1)</f>
        <v/>
      </c>
      <c r="I71" t="str">
        <f>IF(OR(GDP.PCAP!H71="",GDP.PCAP!I71=""),"",GDP.PCAP!I71/GDP.PCAP!H71-1)</f>
        <v/>
      </c>
      <c r="J71" t="str">
        <f>IF(OR(GDP.PCAP!I71="",GDP.PCAP!J71=""),"",GDP.PCAP!J71/GDP.PCAP!I71-1)</f>
        <v/>
      </c>
      <c r="K71" t="str">
        <f>IF(OR(GDP.PCAP!J71="",GDP.PCAP!K71=""),"",GDP.PCAP!K71/GDP.PCAP!J71-1)</f>
        <v/>
      </c>
      <c r="L71" t="str">
        <f>IF(OR(GDP.PCAP!K71="",GDP.PCAP!L71=""),"",GDP.PCAP!L71/GDP.PCAP!K71-1)</f>
        <v/>
      </c>
      <c r="M71" t="str">
        <f>IF(OR(GDP.PCAP!L71="",GDP.PCAP!M71=""),"",GDP.PCAP!M71/GDP.PCAP!L71-1)</f>
        <v/>
      </c>
      <c r="N71" t="str">
        <f>IF(OR(GDP.PCAP!M71="",GDP.PCAP!N71=""),"",GDP.PCAP!N71/GDP.PCAP!M71-1)</f>
        <v/>
      </c>
      <c r="O71" t="str">
        <f>IF(OR(GDP.PCAP!N71="",GDP.PCAP!O71=""),"",GDP.PCAP!O71/GDP.PCAP!N71-1)</f>
        <v/>
      </c>
      <c r="P71" t="str">
        <f>IF(OR(GDP.PCAP!O71="",GDP.PCAP!P71=""),"",GDP.PCAP!P71/GDP.PCAP!O71-1)</f>
        <v/>
      </c>
      <c r="Q71" t="str">
        <f>IF(OR(GDP.PCAP!P71="",GDP.PCAP!Q71=""),"",GDP.PCAP!Q71/GDP.PCAP!P71-1)</f>
        <v/>
      </c>
      <c r="R71" t="str">
        <f>IF(OR(GDP.PCAP!Q71="",GDP.PCAP!R71=""),"",GDP.PCAP!R71/GDP.PCAP!Q71-1)</f>
        <v/>
      </c>
      <c r="S71" t="str">
        <f>IF(OR(GDP.PCAP!R71="",GDP.PCAP!S71=""),"",GDP.PCAP!S71/GDP.PCAP!R71-1)</f>
        <v/>
      </c>
      <c r="T71" t="str">
        <f>IF(OR(GDP.PCAP!S71="",GDP.PCAP!T71=""),"",GDP.PCAP!T71/GDP.PCAP!S71-1)</f>
        <v/>
      </c>
      <c r="U71" t="str">
        <f>IF(OR(GDP.PCAP!T71="",GDP.PCAP!U71=""),"",GDP.PCAP!U71/GDP.PCAP!T71-1)</f>
        <v/>
      </c>
      <c r="V71" t="str">
        <f>IF(OR(GDP.PCAP!U71="",GDP.PCAP!V71=""),"",GDP.PCAP!V71/GDP.PCAP!U71-1)</f>
        <v/>
      </c>
      <c r="W71" t="str">
        <f>IF(OR(GDP.PCAP!V71="",GDP.PCAP!W71=""),"",GDP.PCAP!W71/GDP.PCAP!V71-1)</f>
        <v/>
      </c>
      <c r="X71" t="str">
        <f>IF(OR(GDP.PCAP!W71="",GDP.PCAP!X71=""),"",GDP.PCAP!X71/GDP.PCAP!W71-1)</f>
        <v/>
      </c>
      <c r="Y71" t="str">
        <f>IF(OR(GDP.PCAP!X71="",GDP.PCAP!Y71=""),"",GDP.PCAP!Y71/GDP.PCAP!X71-1)</f>
        <v/>
      </c>
      <c r="Z71" t="str">
        <f>IF(OR(GDP.PCAP!Y71="",GDP.PCAP!Z71=""),"",GDP.PCAP!Z71/GDP.PCAP!Y71-1)</f>
        <v/>
      </c>
      <c r="AA71" t="str">
        <f>IF(OR(GDP.PCAP!Z71="",GDP.PCAP!AA71=""),"",GDP.PCAP!AA71/GDP.PCAP!Z71-1)</f>
        <v/>
      </c>
      <c r="AB71" t="str">
        <f>IF(OR(GDP.PCAP!AA71="",GDP.PCAP!AB71=""),"",GDP.PCAP!AB71/GDP.PCAP!AA71-1)</f>
        <v/>
      </c>
      <c r="AC71" t="str">
        <f>IF(OR(GDP.PCAP!AB71="",GDP.PCAP!AC71=""),"",GDP.PCAP!AC71/GDP.PCAP!AB71-1)</f>
        <v/>
      </c>
      <c r="AD71" t="str">
        <f>IF(OR(GDP.PCAP!AC71="",GDP.PCAP!AD71=""),"",GDP.PCAP!AD71/GDP.PCAP!AC71-1)</f>
        <v/>
      </c>
      <c r="AE71" t="str">
        <f>IF(OR(GDP.PCAP!AD71="",GDP.PCAP!AE71=""),"",GDP.PCAP!AE71/GDP.PCAP!AD71-1)</f>
        <v/>
      </c>
      <c r="AF71" t="str">
        <f>IF(OR(GDP.PCAP!AE71="",GDP.PCAP!AF71=""),"",GDP.PCAP!AF71/GDP.PCAP!AE71-1)</f>
        <v/>
      </c>
      <c r="AG71" t="str">
        <f>IF(OR(GDP.PCAP!AF71="",GDP.PCAP!AG71=""),"",GDP.PCAP!AG71/GDP.PCAP!AF71-1)</f>
        <v/>
      </c>
      <c r="AH71" t="str">
        <f>IF(OR(GDP.PCAP!AG71="",GDP.PCAP!AH71=""),"",GDP.PCAP!AH71/GDP.PCAP!AG71-1)</f>
        <v/>
      </c>
      <c r="AI71" t="str">
        <f>IF(OR(GDP.PCAP!AH71="",GDP.PCAP!AI71=""),"",GDP.PCAP!AI71/GDP.PCAP!AH71-1)</f>
        <v/>
      </c>
      <c r="AJ71" t="str">
        <f>IF(OR(GDP.PCAP!AI71="",GDP.PCAP!AJ71=""),"",GDP.PCAP!AJ71/GDP.PCAP!AI71-1)</f>
        <v/>
      </c>
      <c r="AK71" t="str">
        <f>IF(OR(GDP.PCAP!AJ71="",GDP.PCAP!AK71=""),"",GDP.PCAP!AK71/GDP.PCAP!AJ71-1)</f>
        <v/>
      </c>
      <c r="AL71" t="str">
        <f>IF(OR(GDP.PCAP!AK71="",GDP.PCAP!AL71=""),"",GDP.PCAP!AL71/GDP.PCAP!AK71-1)</f>
        <v/>
      </c>
      <c r="AM71" t="str">
        <f>IF(OR(GDP.PCAP!AL71="",GDP.PCAP!AM71=""),"",GDP.PCAP!AM71/GDP.PCAP!AL71-1)</f>
        <v/>
      </c>
      <c r="AN71" t="str">
        <f>IF(OR(GDP.PCAP!AM71="",GDP.PCAP!AN71=""),"",GDP.PCAP!AN71/GDP.PCAP!AM71-1)</f>
        <v/>
      </c>
      <c r="AO71" t="str">
        <f>IF(OR(GDP.PCAP!AN71="",GDP.PCAP!AO71=""),"",GDP.PCAP!AO71/GDP.PCAP!AN71-1)</f>
        <v/>
      </c>
      <c r="AP71" t="str">
        <f>IF(OR(GDP.PCAP!AO71="",GDP.PCAP!AP71=""),"",GDP.PCAP!AP71/GDP.PCAP!AO71-1)</f>
        <v/>
      </c>
      <c r="AQ71">
        <f>IF(OR(GDP.PCAP!AP71="",GDP.PCAP!AQ71=""),"",GDP.PCAP!AQ71/GDP.PCAP!AP71-1)</f>
        <v>0.10128487774235784</v>
      </c>
      <c r="AR71">
        <f>IF(OR(GDP.PCAP!AQ71="",GDP.PCAP!AR71=""),"",GDP.PCAP!AR71/GDP.PCAP!AQ71-1)</f>
        <v>7.9699664644516055E-2</v>
      </c>
      <c r="AS71">
        <f>IF(OR(GDP.PCAP!AR71="",GDP.PCAP!AS71=""),"",GDP.PCAP!AS71/GDP.PCAP!AR71-1)</f>
        <v>0.11943460900892156</v>
      </c>
      <c r="AT71">
        <f>IF(OR(GDP.PCAP!AS71="",GDP.PCAP!AT71=""),"",GDP.PCAP!AT71/GDP.PCAP!AS71-1)</f>
        <v>1.6547454833038877E-2</v>
      </c>
      <c r="AU71">
        <f>IF(OR(GDP.PCAP!AT71="",GDP.PCAP!AU71=""),"",GDP.PCAP!AU71/GDP.PCAP!AT71-1)</f>
        <v>-1.1971451350262008E-2</v>
      </c>
      <c r="AV71">
        <f>IF(OR(GDP.PCAP!AU71="",GDP.PCAP!AV71=""),"",GDP.PCAP!AV71/GDP.PCAP!AU71-1)</f>
        <v>0.10538593143530961</v>
      </c>
      <c r="AW71">
        <f>IF(OR(GDP.PCAP!AV71="",GDP.PCAP!AW71=""),"",GDP.PCAP!AW71/GDP.PCAP!AV71-1)</f>
        <v>0.17990630900155913</v>
      </c>
      <c r="AX71">
        <f>IF(OR(GDP.PCAP!AW71="",GDP.PCAP!AX71=""),"",GDP.PCAP!AX71/GDP.PCAP!AW71-1)</f>
        <v>0.35150101524279997</v>
      </c>
      <c r="AY71">
        <f>IF(OR(GDP.PCAP!AX71="",GDP.PCAP!AY71=""),"",GDP.PCAP!AY71/GDP.PCAP!AX71-1)</f>
        <v>0.23364541807213834</v>
      </c>
      <c r="AZ71">
        <f>IF(OR(GDP.PCAP!AY71="",GDP.PCAP!AZ71=""),"",GDP.PCAP!AZ71/GDP.PCAP!AY71-1)</f>
        <v>0.16810959530656677</v>
      </c>
      <c r="BA71">
        <f>IF(OR(GDP.PCAP!AZ71="",GDP.PCAP!BA71=""),"",GDP.PCAP!BA71/GDP.PCAP!AZ71-1)</f>
        <v>0.2183235675141304</v>
      </c>
      <c r="BB71">
        <f>IF(OR(GDP.PCAP!BA71="",GDP.PCAP!BB71=""),"",GDP.PCAP!BB71/GDP.PCAP!BA71-1)</f>
        <v>0.31686101133100908</v>
      </c>
      <c r="BC71">
        <f>IF(OR(GDP.PCAP!BB71="",GDP.PCAP!BC71=""),"",GDP.PCAP!BC71/GDP.PCAP!BB71-1)</f>
        <v>9.0926444233629722E-2</v>
      </c>
      <c r="BD71">
        <f>IF(OR(GDP.PCAP!BC71="",GDP.PCAP!BD71=""),"",GDP.PCAP!BD71/GDP.PCAP!BC71-1)</f>
        <v>-0.18614611234825862</v>
      </c>
      <c r="BE71">
        <f>IF(OR(GDP.PCAP!BD71="",GDP.PCAP!BE71=""),"",GDP.PCAP!BE71/GDP.PCAP!BD71-1)</f>
        <v>-5.9562382841999995E-3</v>
      </c>
      <c r="BF71">
        <f>IF(OR(GDP.PCAP!BE71="",GDP.PCAP!BF71=""),"",GDP.PCAP!BF71/GDP.PCAP!BE71-1)</f>
        <v>0.19238435919527119</v>
      </c>
      <c r="BG71">
        <f>IF(OR(GDP.PCAP!BF71="",GDP.PCAP!BG71=""),"",GDP.PCAP!BG71/GDP.PCAP!BF71-1)</f>
        <v>-1.8879116302600307E-3</v>
      </c>
      <c r="BH71">
        <f>IF(OR(GDP.PCAP!BG71="",GDP.PCAP!BH71=""),"",GDP.PCAP!BH71/GDP.PCAP!BG71-1)</f>
        <v>9.2291040443358341E-2</v>
      </c>
      <c r="BI71">
        <f>IF(OR(GDP.PCAP!BH71="",GDP.PCAP!BI71=""),"",GDP.PCAP!BI71/GDP.PCAP!BH71-1)</f>
        <v>4.7908119974274355E-2</v>
      </c>
      <c r="BJ71">
        <f>IF(OR(GDP.PCAP!BI71="",GDP.PCAP!BJ71=""),"",GDP.PCAP!BJ71/GDP.PCAP!BI71-1)</f>
        <v>-0.14374750316052765</v>
      </c>
      <c r="BK71">
        <f>IF(OR(GDP.PCAP!BJ71="",GDP.PCAP!BK71=""),"",GDP.PCAP!BK71/GDP.PCAP!BJ71-1)</f>
        <v>2.9269034244602476E-2</v>
      </c>
      <c r="BM71">
        <f t="shared" si="5"/>
        <v>0.35150101524279997</v>
      </c>
      <c r="BN71">
        <f t="shared" si="6"/>
        <v>2003</v>
      </c>
      <c r="BO71">
        <f t="shared" si="7"/>
        <v>-0.18614611234825862</v>
      </c>
      <c r="BP71">
        <f t="shared" si="8"/>
        <v>2009</v>
      </c>
    </row>
    <row r="72" spans="1:68">
      <c r="A72" t="s">
        <v>5</v>
      </c>
      <c r="B72">
        <f t="shared" si="9"/>
        <v>71</v>
      </c>
      <c r="C72" t="s">
        <v>539</v>
      </c>
      <c r="D72" t="s">
        <v>391</v>
      </c>
      <c r="E72" t="s">
        <v>545</v>
      </c>
      <c r="F72" t="s">
        <v>546</v>
      </c>
      <c r="H72" t="str">
        <f>IF(OR(GDP.PCAP!G72="",GDP.PCAP!H72=""),"",GDP.PCAP!H72/GDP.PCAP!G72-1)</f>
        <v/>
      </c>
      <c r="I72" t="str">
        <f>IF(OR(GDP.PCAP!H72="",GDP.PCAP!I72=""),"",GDP.PCAP!I72/GDP.PCAP!H72-1)</f>
        <v/>
      </c>
      <c r="J72" t="str">
        <f>IF(OR(GDP.PCAP!I72="",GDP.PCAP!J72=""),"",GDP.PCAP!J72/GDP.PCAP!I72-1)</f>
        <v/>
      </c>
      <c r="K72" t="str">
        <f>IF(OR(GDP.PCAP!J72="",GDP.PCAP!K72=""),"",GDP.PCAP!K72/GDP.PCAP!J72-1)</f>
        <v/>
      </c>
      <c r="L72" t="str">
        <f>IF(OR(GDP.PCAP!K72="",GDP.PCAP!L72=""),"",GDP.PCAP!L72/GDP.PCAP!K72-1)</f>
        <v/>
      </c>
      <c r="M72" t="str">
        <f>IF(OR(GDP.PCAP!L72="",GDP.PCAP!M72=""),"",GDP.PCAP!M72/GDP.PCAP!L72-1)</f>
        <v/>
      </c>
      <c r="N72" t="str">
        <f>IF(OR(GDP.PCAP!M72="",GDP.PCAP!N72=""),"",GDP.PCAP!N72/GDP.PCAP!M72-1)</f>
        <v/>
      </c>
      <c r="O72" t="str">
        <f>IF(OR(GDP.PCAP!N72="",GDP.PCAP!O72=""),"",GDP.PCAP!O72/GDP.PCAP!N72-1)</f>
        <v/>
      </c>
      <c r="P72" t="str">
        <f>IF(OR(GDP.PCAP!O72="",GDP.PCAP!P72=""),"",GDP.PCAP!P72/GDP.PCAP!O72-1)</f>
        <v/>
      </c>
      <c r="Q72" t="str">
        <f>IF(OR(GDP.PCAP!P72="",GDP.PCAP!Q72=""),"",GDP.PCAP!Q72/GDP.PCAP!P72-1)</f>
        <v/>
      </c>
      <c r="R72" t="str">
        <f>IF(OR(GDP.PCAP!Q72="",GDP.PCAP!R72=""),"",GDP.PCAP!R72/GDP.PCAP!Q72-1)</f>
        <v/>
      </c>
      <c r="S72" t="str">
        <f>IF(OR(GDP.PCAP!R72="",GDP.PCAP!S72=""),"",GDP.PCAP!S72/GDP.PCAP!R72-1)</f>
        <v/>
      </c>
      <c r="T72" t="str">
        <f>IF(OR(GDP.PCAP!S72="",GDP.PCAP!T72=""),"",GDP.PCAP!T72/GDP.PCAP!S72-1)</f>
        <v/>
      </c>
      <c r="U72" t="str">
        <f>IF(OR(GDP.PCAP!T72="",GDP.PCAP!U72=""),"",GDP.PCAP!U72/GDP.PCAP!T72-1)</f>
        <v/>
      </c>
      <c r="V72" t="str">
        <f>IF(OR(GDP.PCAP!U72="",GDP.PCAP!V72=""),"",GDP.PCAP!V72/GDP.PCAP!U72-1)</f>
        <v/>
      </c>
      <c r="W72" t="str">
        <f>IF(OR(GDP.PCAP!V72="",GDP.PCAP!W72=""),"",GDP.PCAP!W72/GDP.PCAP!V72-1)</f>
        <v/>
      </c>
      <c r="X72" t="str">
        <f>IF(OR(GDP.PCAP!W72="",GDP.PCAP!X72=""),"",GDP.PCAP!X72/GDP.PCAP!W72-1)</f>
        <v/>
      </c>
      <c r="Y72" t="str">
        <f>IF(OR(GDP.PCAP!X72="",GDP.PCAP!Y72=""),"",GDP.PCAP!Y72/GDP.PCAP!X72-1)</f>
        <v/>
      </c>
      <c r="Z72" t="str">
        <f>IF(OR(GDP.PCAP!Y72="",GDP.PCAP!Z72=""),"",GDP.PCAP!Z72/GDP.PCAP!Y72-1)</f>
        <v/>
      </c>
      <c r="AA72" t="str">
        <f>IF(OR(GDP.PCAP!Z72="",GDP.PCAP!AA72=""),"",GDP.PCAP!AA72/GDP.PCAP!Z72-1)</f>
        <v/>
      </c>
      <c r="AB72" t="str">
        <f>IF(OR(GDP.PCAP!AA72="",GDP.PCAP!AB72=""),"",GDP.PCAP!AB72/GDP.PCAP!AA72-1)</f>
        <v/>
      </c>
      <c r="AC72">
        <f>IF(OR(GDP.PCAP!AB72="",GDP.PCAP!AC72=""),"",GDP.PCAP!AC72/GDP.PCAP!AB72-1)</f>
        <v>2.3452849213521088E-2</v>
      </c>
      <c r="AD72">
        <f>IF(OR(GDP.PCAP!AC72="",GDP.PCAP!AD72=""),"",GDP.PCAP!AD72/GDP.PCAP!AC72-1)</f>
        <v>7.8243209837060235E-2</v>
      </c>
      <c r="AE72">
        <f>IF(OR(GDP.PCAP!AD72="",GDP.PCAP!AE72=""),"",GDP.PCAP!AE72/GDP.PCAP!AD72-1)</f>
        <v>-8.4522439727758081E-2</v>
      </c>
      <c r="AF72">
        <f>IF(OR(GDP.PCAP!AE72="",GDP.PCAP!AF72=""),"",GDP.PCAP!AF72/GDP.PCAP!AE72-1)</f>
        <v>0.13422722094233919</v>
      </c>
      <c r="AG72">
        <f>IF(OR(GDP.PCAP!AF72="",GDP.PCAP!AG72=""),"",GDP.PCAP!AG72/GDP.PCAP!AF72-1)</f>
        <v>6.226202913856671E-3</v>
      </c>
      <c r="AH72">
        <f>IF(OR(GDP.PCAP!AG72="",GDP.PCAP!AH72=""),"",GDP.PCAP!AH72/GDP.PCAP!AG72-1)</f>
        <v>3.5184486784042068E-2</v>
      </c>
      <c r="AI72">
        <f>IF(OR(GDP.PCAP!AH72="",GDP.PCAP!AI72=""),"",GDP.PCAP!AI72/GDP.PCAP!AH72-1)</f>
        <v>3.0662362373856666E-3</v>
      </c>
      <c r="AJ72">
        <f>IF(OR(GDP.PCAP!AI72="",GDP.PCAP!AJ72=""),"",GDP.PCAP!AJ72/GDP.PCAP!AI72-1)</f>
        <v>1.7460630238320674E-2</v>
      </c>
      <c r="AK72">
        <f>IF(OR(GDP.PCAP!AJ72="",GDP.PCAP!AK72=""),"",GDP.PCAP!AK72/GDP.PCAP!AJ72-1)</f>
        <v>2.49625027578535E-2</v>
      </c>
      <c r="AL72">
        <f>IF(OR(GDP.PCAP!AK72="",GDP.PCAP!AL72=""),"",GDP.PCAP!AL72/GDP.PCAP!AK72-1)</f>
        <v>6.7345655570216767E-2</v>
      </c>
      <c r="AM72">
        <f>IF(OR(GDP.PCAP!AL72="",GDP.PCAP!AM72=""),"",GDP.PCAP!AM72/GDP.PCAP!AL72-1)</f>
        <v>-0.24821936310727422</v>
      </c>
      <c r="AN72">
        <f>IF(OR(GDP.PCAP!AM72="",GDP.PCAP!AN72=""),"",GDP.PCAP!AN72/GDP.PCAP!AM72-1)</f>
        <v>-0.18805482990178579</v>
      </c>
      <c r="AO72">
        <f>IF(OR(GDP.PCAP!AN72="",GDP.PCAP!AO72=""),"",GDP.PCAP!AO72/GDP.PCAP!AN72-1)</f>
        <v>-0.24233614104439172</v>
      </c>
      <c r="AP72">
        <f>IF(OR(GDP.PCAP!AO72="",GDP.PCAP!AP72=""),"",GDP.PCAP!AP72/GDP.PCAP!AO72-1)</f>
        <v>6.9975958765091217E-2</v>
      </c>
      <c r="AQ72">
        <f>IF(OR(GDP.PCAP!AP72="",GDP.PCAP!AQ72=""),"",GDP.PCAP!AQ72/GDP.PCAP!AP72-1)</f>
        <v>8.0547302911727625E-2</v>
      </c>
      <c r="AR72">
        <f>IF(OR(GDP.PCAP!AQ72="",GDP.PCAP!AR72=""),"",GDP.PCAP!AR72/GDP.PCAP!AQ72-1)</f>
        <v>-2.518489799184187E-2</v>
      </c>
      <c r="AS72">
        <f>IF(OR(GDP.PCAP!AR72="",GDP.PCAP!AS72=""),"",GDP.PCAP!AS72/GDP.PCAP!AR72-1)</f>
        <v>-0.11611083200286743</v>
      </c>
      <c r="AT72">
        <f>IF(OR(GDP.PCAP!AS72="",GDP.PCAP!AT72=""),"",GDP.PCAP!AT72/GDP.PCAP!AS72-1)</f>
        <v>-4.3142962328522216E-2</v>
      </c>
      <c r="AU72">
        <f>IF(OR(GDP.PCAP!AT72="",GDP.PCAP!AU72=""),"",GDP.PCAP!AU72/GDP.PCAP!AT72-1)</f>
        <v>3.9804931039208125E-2</v>
      </c>
      <c r="AV72">
        <f>IF(OR(GDP.PCAP!AU72="",GDP.PCAP!AV72=""),"",GDP.PCAP!AV72/GDP.PCAP!AU72-1)</f>
        <v>-2.984655363840949E-2</v>
      </c>
      <c r="AW72">
        <f>IF(OR(GDP.PCAP!AV72="",GDP.PCAP!AW72=""),"",GDP.PCAP!AW72/GDP.PCAP!AV72-1)</f>
        <v>-7.3353062041864203E-2</v>
      </c>
      <c r="AX72">
        <f>IF(OR(GDP.PCAP!AW72="",GDP.PCAP!AX72=""),"",GDP.PCAP!AX72/GDP.PCAP!AW72-1)</f>
        <v>6.7436955300285595E-2</v>
      </c>
      <c r="AY72">
        <f>IF(OR(GDP.PCAP!AX72="",GDP.PCAP!AY72=""),"",GDP.PCAP!AY72/GDP.PCAP!AX72-1)</f>
        <v>0.14207495198047493</v>
      </c>
      <c r="AZ72">
        <f>IF(OR(GDP.PCAP!AY72="",GDP.PCAP!AZ72=""),"",GDP.PCAP!AZ72/GDP.PCAP!AY72-1)</f>
        <v>0.19051108173203524</v>
      </c>
      <c r="BA72">
        <f>IF(OR(GDP.PCAP!AZ72="",GDP.PCAP!BA72=""),"",GDP.PCAP!BA72/GDP.PCAP!AZ72-1)</f>
        <v>0.1990283526281762</v>
      </c>
      <c r="BB72">
        <f>IF(OR(GDP.PCAP!BA72="",GDP.PCAP!BB72=""),"",GDP.PCAP!BB72/GDP.PCAP!BA72-1)</f>
        <v>0.25546479893415652</v>
      </c>
      <c r="BC72">
        <f>IF(OR(GDP.PCAP!BB72="",GDP.PCAP!BC72=""),"",GDP.PCAP!BC72/GDP.PCAP!BB72-1)</f>
        <v>0.33735703716904264</v>
      </c>
      <c r="BD72">
        <f>IF(OR(GDP.PCAP!BC72="",GDP.PCAP!BD72=""),"",GDP.PCAP!BD72/GDP.PCAP!BC72-1)</f>
        <v>0.16710817332738226</v>
      </c>
      <c r="BE72">
        <f>IF(OR(GDP.PCAP!BD72="",GDP.PCAP!BE72=""),"",GDP.PCAP!BE72/GDP.PCAP!BD72-1)</f>
        <v>-0.1012404404254913</v>
      </c>
      <c r="BF72">
        <f>IF(OR(GDP.PCAP!BE72="",GDP.PCAP!BF72=""),"",GDP.PCAP!BF72/GDP.PCAP!BE72-1)</f>
        <v>3.966027590563681E-2</v>
      </c>
      <c r="BG72">
        <f>IF(OR(GDP.PCAP!BF72="",GDP.PCAP!BG72=""),"",GDP.PCAP!BG72/GDP.PCAP!BF72-1)</f>
        <v>0.32030868892824005</v>
      </c>
      <c r="BH72">
        <f>IF(OR(GDP.PCAP!BG72="",GDP.PCAP!BH72=""),"",GDP.PCAP!BH72/GDP.PCAP!BG72-1)</f>
        <v>7.1817248367515019E-2</v>
      </c>
      <c r="BI72">
        <f>IF(OR(GDP.PCAP!BH72="",GDP.PCAP!BI72=""),"",GDP.PCAP!BI72/GDP.PCAP!BH72-1)</f>
        <v>0.13742545847013665</v>
      </c>
      <c r="BJ72">
        <f>IF(OR(GDP.PCAP!BI72="",GDP.PCAP!BJ72=""),"",GDP.PCAP!BJ72/GDP.PCAP!BI72-1)</f>
        <v>0.13008822531376962</v>
      </c>
      <c r="BK72">
        <f>IF(OR(GDP.PCAP!BJ72="",GDP.PCAP!BK72=""),"",GDP.PCAP!BK72/GDP.PCAP!BJ72-1)</f>
        <v>9.4961165747557086E-2</v>
      </c>
      <c r="BM72">
        <f t="shared" si="5"/>
        <v>0.33735703716904264</v>
      </c>
      <c r="BN72">
        <f t="shared" si="6"/>
        <v>2008</v>
      </c>
      <c r="BO72">
        <f t="shared" si="7"/>
        <v>-0.24821936310727422</v>
      </c>
      <c r="BP72">
        <f t="shared" si="8"/>
        <v>1992</v>
      </c>
    </row>
    <row r="73" spans="1:68">
      <c r="A73" t="s">
        <v>390</v>
      </c>
      <c r="B73">
        <f t="shared" si="9"/>
        <v>72</v>
      </c>
      <c r="C73" t="s">
        <v>536</v>
      </c>
      <c r="D73" t="s">
        <v>389</v>
      </c>
      <c r="E73" t="s">
        <v>545</v>
      </c>
      <c r="F73" t="s">
        <v>546</v>
      </c>
      <c r="H73">
        <f>IF(OR(GDP.PCAP!G73="",GDP.PCAP!H73=""),"",GDP.PCAP!H73/GDP.PCAP!G73-1)</f>
        <v>7.9484317845635921E-2</v>
      </c>
      <c r="I73">
        <f>IF(OR(GDP.PCAP!H73="",GDP.PCAP!I73=""),"",GDP.PCAP!I73/GDP.PCAP!H73-1)</f>
        <v>8.2819523467023259E-2</v>
      </c>
      <c r="J73">
        <f>IF(OR(GDP.PCAP!I73="",GDP.PCAP!J73=""),"",GDP.PCAP!J73/GDP.PCAP!I73-1)</f>
        <v>9.1880031992661593E-2</v>
      </c>
      <c r="K73">
        <f>IF(OR(GDP.PCAP!J73="",GDP.PCAP!K73=""),"",GDP.PCAP!K73/GDP.PCAP!J73-1)</f>
        <v>9.8607123234815353E-2</v>
      </c>
      <c r="L73">
        <f>IF(OR(GDP.PCAP!K73="",GDP.PCAP!L73=""),"",GDP.PCAP!L73/GDP.PCAP!K73-1)</f>
        <v>8.0055363019481351E-2</v>
      </c>
      <c r="M73">
        <f>IF(OR(GDP.PCAP!L73="",GDP.PCAP!M73=""),"",GDP.PCAP!M73/GDP.PCAP!L73-1)</f>
        <v>7.5786266784710676E-2</v>
      </c>
      <c r="N73">
        <f>IF(OR(GDP.PCAP!M73="",GDP.PCAP!N73=""),"",GDP.PCAP!N73/GDP.PCAP!M73-1)</f>
        <v>6.6814541209903933E-2</v>
      </c>
      <c r="O73">
        <f>IF(OR(GDP.PCAP!N73="",GDP.PCAP!O73=""),"",GDP.PCAP!O73/GDP.PCAP!N73-1)</f>
        <v>3.2461718121168381E-2</v>
      </c>
      <c r="P73">
        <f>IF(OR(GDP.PCAP!O73="",GDP.PCAP!P73=""),"",GDP.PCAP!P73/GDP.PCAP!O73-1)</f>
        <v>9.1312852300009961E-2</v>
      </c>
      <c r="Q73">
        <f>IF(OR(GDP.PCAP!P73="",GDP.PCAP!Q73=""),"",GDP.PCAP!Q73/GDP.PCAP!P73-1)</f>
        <v>0.1270899951179143</v>
      </c>
      <c r="R73">
        <f>IF(OR(GDP.PCAP!Q73="",GDP.PCAP!R73=""),"",GDP.PCAP!R73/GDP.PCAP!Q73-1)</f>
        <v>0.1252219434277988</v>
      </c>
      <c r="S73">
        <f>IF(OR(GDP.PCAP!R73="",GDP.PCAP!S73=""),"",GDP.PCAP!S73/GDP.PCAP!R73-1)</f>
        <v>0.18969294412386217</v>
      </c>
      <c r="T73">
        <f>IF(OR(GDP.PCAP!S73="",GDP.PCAP!T73=""),"",GDP.PCAP!T73/GDP.PCAP!S73-1)</f>
        <v>0.26206699626172059</v>
      </c>
      <c r="U73">
        <f>IF(OR(GDP.PCAP!T73="",GDP.PCAP!U73=""),"",GDP.PCAP!U73/GDP.PCAP!T73-1)</f>
        <v>0.11762132936817249</v>
      </c>
      <c r="V73">
        <f>IF(OR(GDP.PCAP!U73="",GDP.PCAP!V73=""),"",GDP.PCAP!V73/GDP.PCAP!U73-1)</f>
        <v>0.15968718057711095</v>
      </c>
      <c r="W73">
        <f>IF(OR(GDP.PCAP!V73="",GDP.PCAP!W73=""),"",GDP.PCAP!W73/GDP.PCAP!V73-1)</f>
        <v>3.0842026855524285E-2</v>
      </c>
      <c r="X73">
        <f>IF(OR(GDP.PCAP!W73="",GDP.PCAP!X73=""),"",GDP.PCAP!X73/GDP.PCAP!W73-1)</f>
        <v>0.1277810239252426</v>
      </c>
      <c r="Y73">
        <f>IF(OR(GDP.PCAP!X73="",GDP.PCAP!Y73=""),"",GDP.PCAP!Y73/GDP.PCAP!X73-1)</f>
        <v>0.22068479810351094</v>
      </c>
      <c r="Z73">
        <f>IF(OR(GDP.PCAP!Y73="",GDP.PCAP!Z73=""),"",GDP.PCAP!Z73/GDP.PCAP!Y73-1)</f>
        <v>0.21656461638007873</v>
      </c>
      <c r="AA73">
        <f>IF(OR(GDP.PCAP!Z73="",GDP.PCAP!AA73=""),"",GDP.PCAP!AA73/GDP.PCAP!Z73-1)</f>
        <v>0.13673660251544328</v>
      </c>
      <c r="AB73">
        <f>IF(OR(GDP.PCAP!AA73="",GDP.PCAP!AB73=""),"",GDP.PCAP!AB73/GDP.PCAP!AA73-1)</f>
        <v>-0.11841106112691024</v>
      </c>
      <c r="AC73">
        <f>IF(OR(GDP.PCAP!AB73="",GDP.PCAP!AC73=""),"",GDP.PCAP!AC73/GDP.PCAP!AB73-1)</f>
        <v>-4.0230795831804445E-2</v>
      </c>
      <c r="AD73">
        <f>IF(OR(GDP.PCAP!AC73="",GDP.PCAP!AD73=""),"",GDP.PCAP!AD73/GDP.PCAP!AC73-1)</f>
        <v>-3.2934850770348634E-2</v>
      </c>
      <c r="AE73">
        <f>IF(OR(GDP.PCAP!AD73="",GDP.PCAP!AE73=""),"",GDP.PCAP!AE73/GDP.PCAP!AD73-1)</f>
        <v>-4.1957888830821854E-2</v>
      </c>
      <c r="AF73">
        <f>IF(OR(GDP.PCAP!AE73="",GDP.PCAP!AF73=""),"",GDP.PCAP!AF73/GDP.PCAP!AE73-1)</f>
        <v>3.1015591361545969E-2</v>
      </c>
      <c r="AG73">
        <f>IF(OR(GDP.PCAP!AF73="",GDP.PCAP!AG73=""),"",GDP.PCAP!AG73/GDP.PCAP!AF73-1)</f>
        <v>0.36749326563029139</v>
      </c>
      <c r="AH73">
        <f>IF(OR(GDP.PCAP!AG73="",GDP.PCAP!AH73=""),"",GDP.PCAP!AH73/GDP.PCAP!AG73-1)</f>
        <v>0.23381486266117357</v>
      </c>
      <c r="AI73">
        <f>IF(OR(GDP.PCAP!AH73="",GDP.PCAP!AI73=""),"",GDP.PCAP!AI73/GDP.PCAP!AH73-1)</f>
        <v>0.1119134545186824</v>
      </c>
      <c r="AJ73">
        <f>IF(OR(GDP.PCAP!AI73="",GDP.PCAP!AJ73=""),"",GDP.PCAP!AJ73/GDP.PCAP!AI73-1)</f>
        <v>1.7632822065716036E-2</v>
      </c>
      <c r="AK73">
        <f>IF(OR(GDP.PCAP!AJ73="",GDP.PCAP!AK73=""),"",GDP.PCAP!AK73/GDP.PCAP!AJ73-1)</f>
        <v>0.23585777016339393</v>
      </c>
      <c r="AL73">
        <f>IF(OR(GDP.PCAP!AK73="",GDP.PCAP!AL73=""),"",GDP.PCAP!AL73/GDP.PCAP!AK73-1)</f>
        <v>3.5715112017034256E-2</v>
      </c>
      <c r="AM73">
        <f>IF(OR(GDP.PCAP!AL73="",GDP.PCAP!AM73=""),"",GDP.PCAP!AM73/GDP.PCAP!AL73-1)</f>
        <v>8.6362316461339406E-2</v>
      </c>
      <c r="AN73">
        <f>IF(OR(GDP.PCAP!AM73="",GDP.PCAP!AN73=""),"",GDP.PCAP!AN73/GDP.PCAP!AM73-1)</f>
        <v>-9.1311631818635886E-2</v>
      </c>
      <c r="AO73">
        <f>IF(OR(GDP.PCAP!AN73="",GDP.PCAP!AO73=""),"",GDP.PCAP!AO73/GDP.PCAP!AN73-1)</f>
        <v>5.9327580907215793E-2</v>
      </c>
      <c r="AP73">
        <f>IF(OR(GDP.PCAP!AO73="",GDP.PCAP!AP73=""),"",GDP.PCAP!AP73/GDP.PCAP!AO73-1)</f>
        <v>0.15569802663937859</v>
      </c>
      <c r="AQ73">
        <f>IF(OR(GDP.PCAP!AP73="",GDP.PCAP!AQ73=""),"",GDP.PCAP!AQ73/GDP.PCAP!AP73-1)</f>
        <v>2.0747813633542389E-2</v>
      </c>
      <c r="AR73">
        <f>IF(OR(GDP.PCAP!AQ73="",GDP.PCAP!AR73=""),"",GDP.PCAP!AR73/GDP.PCAP!AQ73-1)</f>
        <v>-5.7845881955476575E-2</v>
      </c>
      <c r="AS73">
        <f>IF(OR(GDP.PCAP!AR73="",GDP.PCAP!AS73=""),"",GDP.PCAP!AS73/GDP.PCAP!AR73-1)</f>
        <v>3.2696014113382965E-2</v>
      </c>
      <c r="AT73">
        <f>IF(OR(GDP.PCAP!AS73="",GDP.PCAP!AT73=""),"",GDP.PCAP!AT73/GDP.PCAP!AS73-1)</f>
        <v>-3.3564260650190691E-3</v>
      </c>
      <c r="AU73">
        <f>IF(OR(GDP.PCAP!AT73="",GDP.PCAP!AU73=""),"",GDP.PCAP!AU73/GDP.PCAP!AT73-1)</f>
        <v>-7.1961247741590295E-2</v>
      </c>
      <c r="AV73">
        <f>IF(OR(GDP.PCAP!AU73="",GDP.PCAP!AV73=""),"",GDP.PCAP!AV73/GDP.PCAP!AU73-1)</f>
        <v>9.3779737951436015E-3</v>
      </c>
      <c r="AW73">
        <f>IF(OR(GDP.PCAP!AV73="",GDP.PCAP!AW73=""),"",GDP.PCAP!AW73/GDP.PCAP!AV73-1)</f>
        <v>8.7290418218563648E-2</v>
      </c>
      <c r="AX73">
        <f>IF(OR(GDP.PCAP!AW73="",GDP.PCAP!AX73=""),"",GDP.PCAP!AX73/GDP.PCAP!AW73-1)</f>
        <v>0.21310050663007618</v>
      </c>
      <c r="AY73">
        <f>IF(OR(GDP.PCAP!AX73="",GDP.PCAP!AY73=""),"",GDP.PCAP!AY73/GDP.PCAP!AX73-1)</f>
        <v>0.15026312994516977</v>
      </c>
      <c r="AZ73">
        <f>IF(OR(GDP.PCAP!AY73="",GDP.PCAP!AZ73=""),"",GDP.PCAP!AZ73/GDP.PCAP!AY73-1)</f>
        <v>4.1626452248633816E-2</v>
      </c>
      <c r="BA73">
        <f>IF(OR(GDP.PCAP!AZ73="",GDP.PCAP!BA73=""),"",GDP.PCAP!BA73/GDP.PCAP!AZ73-1)</f>
        <v>6.2710801391865356E-2</v>
      </c>
      <c r="BB73">
        <f>IF(OR(GDP.PCAP!BA73="",GDP.PCAP!BB73=""),"",GDP.PCAP!BB73/GDP.PCAP!BA73-1)</f>
        <v>0.15098475579352155</v>
      </c>
      <c r="BC73">
        <f>IF(OR(GDP.PCAP!BB73="",GDP.PCAP!BC73=""),"",GDP.PCAP!BC73/GDP.PCAP!BB73-1)</f>
        <v>7.1109455426471735E-2</v>
      </c>
      <c r="BD73">
        <f>IF(OR(GDP.PCAP!BC73="",GDP.PCAP!BD73=""),"",GDP.PCAP!BD73/GDP.PCAP!BC73-1)</f>
        <v>-0.10922519435743339</v>
      </c>
      <c r="BE73">
        <f>IF(OR(GDP.PCAP!BD73="",GDP.PCAP!BE73=""),"",GDP.PCAP!BE73/GDP.PCAP!BD73-1)</f>
        <v>-8.2053200924577796E-3</v>
      </c>
      <c r="BF73">
        <f>IF(OR(GDP.PCAP!BE73="",GDP.PCAP!BF73=""),"",GDP.PCAP!BF73/GDP.PCAP!BE73-1)</f>
        <v>8.1139087709417801E-2</v>
      </c>
      <c r="BG73">
        <f>IF(OR(GDP.PCAP!BF73="",GDP.PCAP!BG73=""),"",GDP.PCAP!BG73/GDP.PCAP!BF73-1)</f>
        <v>-6.0312922315174933E-2</v>
      </c>
      <c r="BH73">
        <f>IF(OR(GDP.PCAP!BG73="",GDP.PCAP!BH73=""),"",GDP.PCAP!BH73/GDP.PCAP!BG73-1)</f>
        <v>3.9261129409881468E-2</v>
      </c>
      <c r="BI73">
        <f>IF(OR(GDP.PCAP!BH73="",GDP.PCAP!BI73=""),"",GDP.PCAP!BI73/GDP.PCAP!BH73-1)</f>
        <v>2.9345221836734936E-2</v>
      </c>
      <c r="BJ73">
        <f>IF(OR(GDP.PCAP!BI73="",GDP.PCAP!BJ73=""),"",GDP.PCAP!BJ73/GDP.PCAP!BI73-1)</f>
        <v>-0.12389248794747609</v>
      </c>
      <c r="BK73">
        <f>IF(OR(GDP.PCAP!BJ73="",GDP.PCAP!BK73=""),"",GDP.PCAP!BK73/GDP.PCAP!BJ73-1)</f>
        <v>3.4399741380308768E-4</v>
      </c>
      <c r="BM73">
        <f t="shared" si="5"/>
        <v>0.36749326563029139</v>
      </c>
      <c r="BN73">
        <f t="shared" si="6"/>
        <v>1986</v>
      </c>
      <c r="BO73">
        <f t="shared" si="7"/>
        <v>-0.12389248794747609</v>
      </c>
      <c r="BP73">
        <f t="shared" si="8"/>
        <v>2015</v>
      </c>
    </row>
    <row r="74" spans="1:68">
      <c r="A74" t="s">
        <v>388</v>
      </c>
      <c r="B74">
        <f t="shared" si="9"/>
        <v>73</v>
      </c>
      <c r="C74" t="s">
        <v>536</v>
      </c>
      <c r="D74" t="s">
        <v>387</v>
      </c>
      <c r="E74" t="s">
        <v>545</v>
      </c>
      <c r="F74" t="s">
        <v>546</v>
      </c>
      <c r="H74" t="str">
        <f>IF(OR(GDP.PCAP!G74="",GDP.PCAP!H74=""),"",GDP.PCAP!H74/GDP.PCAP!G74-1)</f>
        <v/>
      </c>
      <c r="I74" t="str">
        <f>IF(OR(GDP.PCAP!H74="",GDP.PCAP!I74=""),"",GDP.PCAP!I74/GDP.PCAP!H74-1)</f>
        <v/>
      </c>
      <c r="J74" t="str">
        <f>IF(OR(GDP.PCAP!I74="",GDP.PCAP!J74=""),"",GDP.PCAP!J74/GDP.PCAP!I74-1)</f>
        <v/>
      </c>
      <c r="K74" t="str">
        <f>IF(OR(GDP.PCAP!J74="",GDP.PCAP!K74=""),"",GDP.PCAP!K74/GDP.PCAP!J74-1)</f>
        <v/>
      </c>
      <c r="L74" t="str">
        <f>IF(OR(GDP.PCAP!K74="",GDP.PCAP!L74=""),"",GDP.PCAP!L74/GDP.PCAP!K74-1)</f>
        <v/>
      </c>
      <c r="M74" t="str">
        <f>IF(OR(GDP.PCAP!L74="",GDP.PCAP!M74=""),"",GDP.PCAP!M74/GDP.PCAP!L74-1)</f>
        <v/>
      </c>
      <c r="N74" t="str">
        <f>IF(OR(GDP.PCAP!M74="",GDP.PCAP!N74=""),"",GDP.PCAP!N74/GDP.PCAP!M74-1)</f>
        <v/>
      </c>
      <c r="O74" t="str">
        <f>IF(OR(GDP.PCAP!N74="",GDP.PCAP!O74=""),"",GDP.PCAP!O74/GDP.PCAP!N74-1)</f>
        <v/>
      </c>
      <c r="P74" t="str">
        <f>IF(OR(GDP.PCAP!O74="",GDP.PCAP!P74=""),"",GDP.PCAP!P74/GDP.PCAP!O74-1)</f>
        <v/>
      </c>
      <c r="Q74" t="str">
        <f>IF(OR(GDP.PCAP!P74="",GDP.PCAP!Q74=""),"",GDP.PCAP!Q74/GDP.PCAP!P74-1)</f>
        <v/>
      </c>
      <c r="R74" t="str">
        <f>IF(OR(GDP.PCAP!Q74="",GDP.PCAP!R74=""),"",GDP.PCAP!R74/GDP.PCAP!Q74-1)</f>
        <v/>
      </c>
      <c r="S74" t="str">
        <f>IF(OR(GDP.PCAP!R74="",GDP.PCAP!S74=""),"",GDP.PCAP!S74/GDP.PCAP!R74-1)</f>
        <v/>
      </c>
      <c r="T74" t="str">
        <f>IF(OR(GDP.PCAP!S74="",GDP.PCAP!T74=""),"",GDP.PCAP!T74/GDP.PCAP!S74-1)</f>
        <v/>
      </c>
      <c r="U74" t="str">
        <f>IF(OR(GDP.PCAP!T74="",GDP.PCAP!U74=""),"",GDP.PCAP!U74/GDP.PCAP!T74-1)</f>
        <v/>
      </c>
      <c r="V74" t="str">
        <f>IF(OR(GDP.PCAP!U74="",GDP.PCAP!V74=""),"",GDP.PCAP!V74/GDP.PCAP!U74-1)</f>
        <v/>
      </c>
      <c r="W74" t="str">
        <f>IF(OR(GDP.PCAP!V74="",GDP.PCAP!W74=""),"",GDP.PCAP!W74/GDP.PCAP!V74-1)</f>
        <v/>
      </c>
      <c r="X74" t="str">
        <f>IF(OR(GDP.PCAP!W74="",GDP.PCAP!X74=""),"",GDP.PCAP!X74/GDP.PCAP!W74-1)</f>
        <v/>
      </c>
      <c r="Y74" t="str">
        <f>IF(OR(GDP.PCAP!X74="",GDP.PCAP!Y74=""),"",GDP.PCAP!Y74/GDP.PCAP!X74-1)</f>
        <v/>
      </c>
      <c r="Z74" t="str">
        <f>IF(OR(GDP.PCAP!Y74="",GDP.PCAP!Z74=""),"",GDP.PCAP!Z74/GDP.PCAP!Y74-1)</f>
        <v/>
      </c>
      <c r="AA74" t="str">
        <f>IF(OR(GDP.PCAP!Z74="",GDP.PCAP!AA74=""),"",GDP.PCAP!AA74/GDP.PCAP!Z74-1)</f>
        <v/>
      </c>
      <c r="AB74" t="str">
        <f>IF(OR(GDP.PCAP!AA74="",GDP.PCAP!AB74=""),"",GDP.PCAP!AB74/GDP.PCAP!AA74-1)</f>
        <v/>
      </c>
      <c r="AC74" t="str">
        <f>IF(OR(GDP.PCAP!AB74="",GDP.PCAP!AC74=""),"",GDP.PCAP!AC74/GDP.PCAP!AB74-1)</f>
        <v/>
      </c>
      <c r="AD74" t="str">
        <f>IF(OR(GDP.PCAP!AC74="",GDP.PCAP!AD74=""),"",GDP.PCAP!AD74/GDP.PCAP!AC74-1)</f>
        <v/>
      </c>
      <c r="AE74" t="str">
        <f>IF(OR(GDP.PCAP!AD74="",GDP.PCAP!AE74=""),"",GDP.PCAP!AE74/GDP.PCAP!AD74-1)</f>
        <v/>
      </c>
      <c r="AF74" t="str">
        <f>IF(OR(GDP.PCAP!AE74="",GDP.PCAP!AF74=""),"",GDP.PCAP!AF74/GDP.PCAP!AE74-1)</f>
        <v/>
      </c>
      <c r="AG74" t="str">
        <f>IF(OR(GDP.PCAP!AF74="",GDP.PCAP!AG74=""),"",GDP.PCAP!AG74/GDP.PCAP!AF74-1)</f>
        <v/>
      </c>
      <c r="AH74" t="str">
        <f>IF(OR(GDP.PCAP!AG74="",GDP.PCAP!AH74=""),"",GDP.PCAP!AH74/GDP.PCAP!AG74-1)</f>
        <v/>
      </c>
      <c r="AI74" t="str">
        <f>IF(OR(GDP.PCAP!AH74="",GDP.PCAP!AI74=""),"",GDP.PCAP!AI74/GDP.PCAP!AH74-1)</f>
        <v/>
      </c>
      <c r="AJ74" t="str">
        <f>IF(OR(GDP.PCAP!AI74="",GDP.PCAP!AJ74=""),"",GDP.PCAP!AJ74/GDP.PCAP!AI74-1)</f>
        <v/>
      </c>
      <c r="AK74" t="str">
        <f>IF(OR(GDP.PCAP!AJ74="",GDP.PCAP!AK74=""),"",GDP.PCAP!AK74/GDP.PCAP!AJ74-1)</f>
        <v/>
      </c>
      <c r="AL74" t="str">
        <f>IF(OR(GDP.PCAP!AK74="",GDP.PCAP!AL74=""),"",GDP.PCAP!AL74/GDP.PCAP!AK74-1)</f>
        <v/>
      </c>
      <c r="AM74" t="str">
        <f>IF(OR(GDP.PCAP!AL74="",GDP.PCAP!AM74=""),"",GDP.PCAP!AM74/GDP.PCAP!AL74-1)</f>
        <v/>
      </c>
      <c r="AN74" t="str">
        <f>IF(OR(GDP.PCAP!AM74="",GDP.PCAP!AN74=""),"",GDP.PCAP!AN74/GDP.PCAP!AM74-1)</f>
        <v/>
      </c>
      <c r="AO74" t="str">
        <f>IF(OR(GDP.PCAP!AN74="",GDP.PCAP!AO74=""),"",GDP.PCAP!AO74/GDP.PCAP!AN74-1)</f>
        <v/>
      </c>
      <c r="AP74" t="str">
        <f>IF(OR(GDP.PCAP!AO74="",GDP.PCAP!AP74=""),"",GDP.PCAP!AP74/GDP.PCAP!AO74-1)</f>
        <v/>
      </c>
      <c r="AQ74" t="str">
        <f>IF(OR(GDP.PCAP!AP74="",GDP.PCAP!AQ74=""),"",GDP.PCAP!AQ74/GDP.PCAP!AP74-1)</f>
        <v/>
      </c>
      <c r="AR74" t="str">
        <f>IF(OR(GDP.PCAP!AQ74="",GDP.PCAP!AR74=""),"",GDP.PCAP!AR74/GDP.PCAP!AQ74-1)</f>
        <v/>
      </c>
      <c r="AS74" t="str">
        <f>IF(OR(GDP.PCAP!AR74="",GDP.PCAP!AS74=""),"",GDP.PCAP!AS74/GDP.PCAP!AR74-1)</f>
        <v/>
      </c>
      <c r="AT74" t="str">
        <f>IF(OR(GDP.PCAP!AS74="",GDP.PCAP!AT74=""),"",GDP.PCAP!AT74/GDP.PCAP!AS74-1)</f>
        <v/>
      </c>
      <c r="AU74" t="str">
        <f>IF(OR(GDP.PCAP!AT74="",GDP.PCAP!AU74=""),"",GDP.PCAP!AU74/GDP.PCAP!AT74-1)</f>
        <v/>
      </c>
      <c r="AV74">
        <f>IF(OR(GDP.PCAP!AU74="",GDP.PCAP!AV74=""),"",GDP.PCAP!AV74/GDP.PCAP!AU74-1)</f>
        <v>-0.10327125009602822</v>
      </c>
      <c r="AW74">
        <f>IF(OR(GDP.PCAP!AV74="",GDP.PCAP!AW74=""),"",GDP.PCAP!AW74/GDP.PCAP!AV74-1)</f>
        <v>-5.0636935673942896E-2</v>
      </c>
      <c r="AX74">
        <f>IF(OR(GDP.PCAP!AW74="",GDP.PCAP!AX74=""),"",GDP.PCAP!AX74/GDP.PCAP!AW74-1)</f>
        <v>0.10729066912740826</v>
      </c>
      <c r="AY74">
        <f>IF(OR(GDP.PCAP!AX74="",GDP.PCAP!AY74=""),"",GDP.PCAP!AY74/GDP.PCAP!AX74-1)</f>
        <v>0.1244692887808434</v>
      </c>
      <c r="AZ74">
        <f>IF(OR(GDP.PCAP!AY74="",GDP.PCAP!AZ74=""),"",GDP.PCAP!AZ74/GDP.PCAP!AY74-1)</f>
        <v>0.18351912724937613</v>
      </c>
      <c r="BA74">
        <f>IF(OR(GDP.PCAP!AZ74="",GDP.PCAP!BA74=""),"",GDP.PCAP!BA74/GDP.PCAP!AZ74-1)</f>
        <v>0.14328189960472404</v>
      </c>
      <c r="BB74">
        <f>IF(OR(GDP.PCAP!BA74="",GDP.PCAP!BB74=""),"",GDP.PCAP!BB74/GDP.PCAP!BA74-1)</f>
        <v>0.20001280902469998</v>
      </c>
      <c r="BC74">
        <f>IF(OR(GDP.PCAP!BB74="",GDP.PCAP!BC74=""),"",GDP.PCAP!BC74/GDP.PCAP!BB74-1)</f>
        <v>0.25995818128111536</v>
      </c>
      <c r="BD74">
        <f>IF(OR(GDP.PCAP!BC74="",GDP.PCAP!BD74=""),"",GDP.PCAP!BD74/GDP.PCAP!BC74-1)</f>
        <v>-9.1212925002046252E-2</v>
      </c>
      <c r="BE74">
        <f>IF(OR(GDP.PCAP!BD74="",GDP.PCAP!BE74=""),"",GDP.PCAP!BE74/GDP.PCAP!BD74-1)</f>
        <v>0.16123359224039602</v>
      </c>
      <c r="BF74">
        <f>IF(OR(GDP.PCAP!BE74="",GDP.PCAP!BF74=""),"",GDP.PCAP!BF74/GDP.PCAP!BE74-1)</f>
        <v>6.3546518891176351E-2</v>
      </c>
      <c r="BG74">
        <f>IF(OR(GDP.PCAP!BF74="",GDP.PCAP!BG74=""),"",GDP.PCAP!BG74/GDP.PCAP!BF74-1)</f>
        <v>5.2919691211168907E-2</v>
      </c>
      <c r="BH74">
        <f>IF(OR(GDP.PCAP!BG74="",GDP.PCAP!BH74=""),"",GDP.PCAP!BH74/GDP.PCAP!BG74-1)</f>
        <v>4.4058528737198177E-2</v>
      </c>
      <c r="BI74">
        <f>IF(OR(GDP.PCAP!BH74="",GDP.PCAP!BI74=""),"",GDP.PCAP!BI74/GDP.PCAP!BH74-1)</f>
        <v>2.7584573251495215E-2</v>
      </c>
      <c r="BJ74">
        <f>IF(OR(GDP.PCAP!BI74="",GDP.PCAP!BJ74=""),"",GDP.PCAP!BJ74/GDP.PCAP!BI74-1)</f>
        <v>-0.11442581635746996</v>
      </c>
      <c r="BK74">
        <f>IF(OR(GDP.PCAP!BJ74="",GDP.PCAP!BK74=""),"",GDP.PCAP!BK74/GDP.PCAP!BJ74-1)</f>
        <v>-4.8917476675922278E-2</v>
      </c>
      <c r="BM74">
        <f t="shared" si="5"/>
        <v>0.25995818128111536</v>
      </c>
      <c r="BN74">
        <f t="shared" si="6"/>
        <v>2008</v>
      </c>
      <c r="BO74">
        <f t="shared" si="7"/>
        <v>-0.11442581635746996</v>
      </c>
      <c r="BP74">
        <f t="shared" si="8"/>
        <v>2015</v>
      </c>
    </row>
    <row r="75" spans="1:68">
      <c r="A75" t="s">
        <v>386</v>
      </c>
      <c r="B75">
        <f t="shared" si="9"/>
        <v>74</v>
      </c>
      <c r="C75" t="s">
        <v>539</v>
      </c>
      <c r="D75" t="s">
        <v>385</v>
      </c>
      <c r="E75" t="s">
        <v>545</v>
      </c>
      <c r="F75" t="s">
        <v>546</v>
      </c>
      <c r="H75">
        <f>IF(OR(GDP.PCAP!G75="",GDP.PCAP!H75=""),"",GDP.PCAP!H75/GDP.PCAP!G75-1)</f>
        <v>0.12555546302502774</v>
      </c>
      <c r="I75">
        <f>IF(OR(GDP.PCAP!H75="",GDP.PCAP!I75=""),"",GDP.PCAP!I75/GDP.PCAP!H75-1)</f>
        <v>6.3487603890818534E-2</v>
      </c>
      <c r="J75">
        <f>IF(OR(GDP.PCAP!I75="",GDP.PCAP!J75=""),"",GDP.PCAP!J75/GDP.PCAP!I75-1)</f>
        <v>7.8357056035071926E-2</v>
      </c>
      <c r="K75">
        <f>IF(OR(GDP.PCAP!J75="",GDP.PCAP!K75=""),"",GDP.PCAP!K75/GDP.PCAP!J75-1)</f>
        <v>0.12164642673248349</v>
      </c>
      <c r="L75">
        <f>IF(OR(GDP.PCAP!K75="",GDP.PCAP!L75=""),"",GDP.PCAP!L75/GDP.PCAP!K75-1)</f>
        <v>0.10224451931906464</v>
      </c>
      <c r="M75">
        <f>IF(OR(GDP.PCAP!L75="",GDP.PCAP!M75=""),"",GDP.PCAP!M75/GDP.PCAP!L75-1)</f>
        <v>6.8076878613799074E-2</v>
      </c>
      <c r="N75">
        <f>IF(OR(GDP.PCAP!M75="",GDP.PCAP!N75=""),"",GDP.PCAP!N75/GDP.PCAP!M75-1)</f>
        <v>1.1926889347802172E-2</v>
      </c>
      <c r="O75">
        <f>IF(OR(GDP.PCAP!N75="",GDP.PCAP!O75=""),"",GDP.PCAP!O75/GDP.PCAP!N75-1)</f>
        <v>-6.2487691347900554E-2</v>
      </c>
      <c r="P75">
        <f>IF(OR(GDP.PCAP!O75="",GDP.PCAP!P75=""),"",GDP.PCAP!P75/GDP.PCAP!O75-1)</f>
        <v>0.14208023042710338</v>
      </c>
      <c r="Q75">
        <f>IF(OR(GDP.PCAP!P75="",GDP.PCAP!Q75=""),"",GDP.PCAP!Q75/GDP.PCAP!P75-1)</f>
        <v>0.13289091442691481</v>
      </c>
      <c r="R75">
        <f>IF(OR(GDP.PCAP!Q75="",GDP.PCAP!R75=""),"",GDP.PCAP!R75/GDP.PCAP!Q75-1)</f>
        <v>0.10161443115643265</v>
      </c>
      <c r="S75">
        <f>IF(OR(GDP.PCAP!R75="",GDP.PCAP!S75=""),"",GDP.PCAP!S75/GDP.PCAP!R75-1)</f>
        <v>0.16989075040903723</v>
      </c>
      <c r="T75">
        <f>IF(OR(GDP.PCAP!S75="",GDP.PCAP!T75=""),"",GDP.PCAP!T75/GDP.PCAP!S75-1)</f>
        <v>0.31329089569356117</v>
      </c>
      <c r="U75">
        <f>IF(OR(GDP.PCAP!T75="",GDP.PCAP!U75=""),"",GDP.PCAP!U75/GDP.PCAP!T75-1)</f>
        <v>0.2694436119626622</v>
      </c>
      <c r="V75">
        <f>IF(OR(GDP.PCAP!U75="",GDP.PCAP!V75=""),"",GDP.PCAP!V75/GDP.PCAP!U75-1)</f>
        <v>0.1808244393486429</v>
      </c>
      <c r="W75">
        <f>IF(OR(GDP.PCAP!V75="",GDP.PCAP!W75=""),"",GDP.PCAP!W75/GDP.PCAP!V75-1)</f>
        <v>7.7394712386774422E-2</v>
      </c>
      <c r="X75">
        <f>IF(OR(GDP.PCAP!W75="",GDP.PCAP!X75=""),"",GDP.PCAP!X75/GDP.PCAP!W75-1)</f>
        <v>4.8876850759820512E-2</v>
      </c>
      <c r="Y75">
        <f>IF(OR(GDP.PCAP!X75="",GDP.PCAP!Y75=""),"",GDP.PCAP!Y75/GDP.PCAP!X75-1)</f>
        <v>7.9176936517352692E-2</v>
      </c>
      <c r="Z75">
        <f>IF(OR(GDP.PCAP!Y75="",GDP.PCAP!Z75=""),"",GDP.PCAP!Z75/GDP.PCAP!Y75-1)</f>
        <v>0.22328883308743985</v>
      </c>
      <c r="AA75">
        <f>IF(OR(GDP.PCAP!Z75="",GDP.PCAP!AA75=""),"",GDP.PCAP!AA75/GDP.PCAP!Z75-1)</f>
        <v>0.2027049571258952</v>
      </c>
      <c r="AB75">
        <f>IF(OR(GDP.PCAP!AA75="",GDP.PCAP!AB75=""),"",GDP.PCAP!AB75/GDP.PCAP!AA75-1)</f>
        <v>-2.6504557837599751E-2</v>
      </c>
      <c r="AC75">
        <f>IF(OR(GDP.PCAP!AB75="",GDP.PCAP!AC75=""),"",GDP.PCAP!AC75/GDP.PCAP!AB75-1)</f>
        <v>9.7939369780641883E-4</v>
      </c>
      <c r="AD75">
        <f>IF(OR(GDP.PCAP!AC75="",GDP.PCAP!AD75=""),"",GDP.PCAP!AD75/GDP.PCAP!AC75-1)</f>
        <v>-4.0149158839413279E-2</v>
      </c>
      <c r="AE75">
        <f>IF(OR(GDP.PCAP!AD75="",GDP.PCAP!AE75=""),"",GDP.PCAP!AE75/GDP.PCAP!AD75-1)</f>
        <v>3.1956861069356579E-2</v>
      </c>
      <c r="AF75">
        <f>IF(OR(GDP.PCAP!AE75="",GDP.PCAP!AF75=""),"",GDP.PCAP!AF75/GDP.PCAP!AE75-1)</f>
        <v>5.2055806597269827E-2</v>
      </c>
      <c r="AG75">
        <f>IF(OR(GDP.PCAP!AF75="",GDP.PCAP!AG75=""),"",GDP.PCAP!AG75/GDP.PCAP!AF75-1)</f>
        <v>0.31179575637806289</v>
      </c>
      <c r="AH75">
        <f>IF(OR(GDP.PCAP!AG75="",GDP.PCAP!AH75=""),"",GDP.PCAP!AH75/GDP.PCAP!AG75-1)</f>
        <v>0.24183541855012636</v>
      </c>
      <c r="AI75">
        <f>IF(OR(GDP.PCAP!AH75="",GDP.PCAP!AI75=""),"",GDP.PCAP!AI75/GDP.PCAP!AH75-1)</f>
        <v>0.18707857303332887</v>
      </c>
      <c r="AJ75">
        <f>IF(OR(GDP.PCAP!AI75="",GDP.PCAP!AJ75=""),"",GDP.PCAP!AJ75/GDP.PCAP!AI75-1)</f>
        <v>8.737226541371701E-2</v>
      </c>
      <c r="AK75">
        <f>IF(OR(GDP.PCAP!AJ75="",GDP.PCAP!AK75=""),"",GDP.PCAP!AK75/GDP.PCAP!AJ75-1)</f>
        <v>0.18331935598924143</v>
      </c>
      <c r="AL75">
        <f>IF(OR(GDP.PCAP!AK75="",GDP.PCAP!AL75=""),"",GDP.PCAP!AL75/GDP.PCAP!AK75-1)</f>
        <v>-0.1013840046314608</v>
      </c>
      <c r="AM75">
        <f>IF(OR(GDP.PCAP!AL75="",GDP.PCAP!AM75=""),"",GDP.PCAP!AM75/GDP.PCAP!AL75-1)</f>
        <v>-0.12413054822205782</v>
      </c>
      <c r="AN75">
        <f>IF(OR(GDP.PCAP!AM75="",GDP.PCAP!AN75=""),"",GDP.PCAP!AN75/GDP.PCAP!AM75-1)</f>
        <v>-0.21132442780545801</v>
      </c>
      <c r="AO75">
        <f>IF(OR(GDP.PCAP!AN75="",GDP.PCAP!AO75=""),"",GDP.PCAP!AO75/GDP.PCAP!AN75-1)</f>
        <v>0.15261102716728558</v>
      </c>
      <c r="AP75">
        <f>IF(OR(GDP.PCAP!AO75="",GDP.PCAP!AP75=""),"",GDP.PCAP!AP75/GDP.PCAP!AO75-1)</f>
        <v>0.2939035137304451</v>
      </c>
      <c r="AQ75">
        <f>IF(OR(GDP.PCAP!AP75="",GDP.PCAP!AQ75=""),"",GDP.PCAP!AQ75/GDP.PCAP!AP75-1)</f>
        <v>-1.8871686183146497E-2</v>
      </c>
      <c r="AR75">
        <f>IF(OR(GDP.PCAP!AQ75="",GDP.PCAP!AR75=""),"",GDP.PCAP!AR75/GDP.PCAP!AQ75-1)</f>
        <v>-4.2717027903278249E-2</v>
      </c>
      <c r="AS75">
        <f>IF(OR(GDP.PCAP!AR75="",GDP.PCAP!AS75=""),"",GDP.PCAP!AS75/GDP.PCAP!AR75-1)</f>
        <v>5.3204894619407472E-2</v>
      </c>
      <c r="AT75">
        <f>IF(OR(GDP.PCAP!AS75="",GDP.PCAP!AT75=""),"",GDP.PCAP!AT75/GDP.PCAP!AS75-1)</f>
        <v>7.2869795514642899E-3</v>
      </c>
      <c r="AU75">
        <f>IF(OR(GDP.PCAP!AT75="",GDP.PCAP!AU75=""),"",GDP.PCAP!AU75/GDP.PCAP!AT75-1)</f>
        <v>-7.3553484661142088E-2</v>
      </c>
      <c r="AV75">
        <f>IF(OR(GDP.PCAP!AU75="",GDP.PCAP!AV75=""),"",GDP.PCAP!AV75/GDP.PCAP!AU75-1)</f>
        <v>2.721260368098366E-2</v>
      </c>
      <c r="AW75">
        <f>IF(OR(GDP.PCAP!AV75="",GDP.PCAP!AW75=""),"",GDP.PCAP!AW75/GDP.PCAP!AV75-1)</f>
        <v>7.7098819166680155E-2</v>
      </c>
      <c r="AX75">
        <f>IF(OR(GDP.PCAP!AW75="",GDP.PCAP!AX75=""),"",GDP.PCAP!AX75/GDP.PCAP!AW75-1)</f>
        <v>0.22293093754402538</v>
      </c>
      <c r="AY75">
        <f>IF(OR(GDP.PCAP!AX75="",GDP.PCAP!AY75=""),"",GDP.PCAP!AY75/GDP.PCAP!AX75-1)</f>
        <v>0.14687735325150131</v>
      </c>
      <c r="AZ75">
        <f>IF(OR(GDP.PCAP!AY75="",GDP.PCAP!AZ75=""),"",GDP.PCAP!AZ75/GDP.PCAP!AY75-1)</f>
        <v>3.541970294522101E-2</v>
      </c>
      <c r="BA75">
        <f>IF(OR(GDP.PCAP!AZ75="",GDP.PCAP!BA75=""),"",GDP.PCAP!BA75/GDP.PCAP!AZ75-1)</f>
        <v>5.5210433895616751E-2</v>
      </c>
      <c r="BB75">
        <f>IF(OR(GDP.PCAP!BA75="",GDP.PCAP!BB75=""),"",GDP.PCAP!BB75/GDP.PCAP!BA75-1)</f>
        <v>0.17431309989725152</v>
      </c>
      <c r="BC75">
        <f>IF(OR(GDP.PCAP!BB75="",GDP.PCAP!BC75=""),"",GDP.PCAP!BC75/GDP.PCAP!BB75-1)</f>
        <v>0.10587946563364725</v>
      </c>
      <c r="BD75">
        <f>IF(OR(GDP.PCAP!BC75="",GDP.PCAP!BD75=""),"",GDP.PCAP!BD75/GDP.PCAP!BC75-1)</f>
        <v>-0.11786524692275424</v>
      </c>
      <c r="BE75">
        <f>IF(OR(GDP.PCAP!BD75="",GDP.PCAP!BE75=""),"",GDP.PCAP!BE75/GDP.PCAP!BD75-1)</f>
        <v>-1.9206010904429638E-2</v>
      </c>
      <c r="BF75">
        <f>IF(OR(GDP.PCAP!BE75="",GDP.PCAP!BF75=""),"",GDP.PCAP!BF75/GDP.PCAP!BE75-1)</f>
        <v>9.9308855748401648E-2</v>
      </c>
      <c r="BG75">
        <f>IF(OR(GDP.PCAP!BF75="",GDP.PCAP!BG75=""),"",GDP.PCAP!BG75/GDP.PCAP!BF75-1)</f>
        <v>-6.645237552978378E-2</v>
      </c>
      <c r="BH75">
        <f>IF(OR(GDP.PCAP!BG75="",GDP.PCAP!BH75=""),"",GDP.PCAP!BH75/GDP.PCAP!BG75-1)</f>
        <v>4.6873162833448223E-2</v>
      </c>
      <c r="BI75">
        <f>IF(OR(GDP.PCAP!BH75="",GDP.PCAP!BI75=""),"",GDP.PCAP!BI75/GDP.PCAP!BH75-1)</f>
        <v>5.5711568282903468E-3</v>
      </c>
      <c r="BJ75">
        <f>IF(OR(GDP.PCAP!BI75="",GDP.PCAP!BJ75=""),"",GDP.PCAP!BJ75/GDP.PCAP!BI75-1)</f>
        <v>-0.15044132167358126</v>
      </c>
      <c r="BK75">
        <f>IF(OR(GDP.PCAP!BJ75="",GDP.PCAP!BK75=""),"",GDP.PCAP!BK75/GDP.PCAP!BJ75-1)</f>
        <v>1.6150068264865869E-2</v>
      </c>
      <c r="BM75">
        <f t="shared" si="5"/>
        <v>0.31329089569356117</v>
      </c>
      <c r="BN75">
        <f t="shared" si="6"/>
        <v>1973</v>
      </c>
      <c r="BO75">
        <f t="shared" si="7"/>
        <v>-0.21132442780545801</v>
      </c>
      <c r="BP75">
        <f t="shared" si="8"/>
        <v>1993</v>
      </c>
    </row>
    <row r="76" spans="1:68">
      <c r="A76" t="s">
        <v>384</v>
      </c>
      <c r="B76">
        <f t="shared" si="9"/>
        <v>75</v>
      </c>
      <c r="C76" t="s">
        <v>539</v>
      </c>
      <c r="D76" t="s">
        <v>383</v>
      </c>
      <c r="E76" t="s">
        <v>545</v>
      </c>
      <c r="F76" t="s">
        <v>546</v>
      </c>
      <c r="H76">
        <f>IF(OR(GDP.PCAP!G76="",GDP.PCAP!H76=""),"",GDP.PCAP!H76/GDP.PCAP!G76-1)</f>
        <v>6.2570138165440881E-3</v>
      </c>
      <c r="I76">
        <f>IF(OR(GDP.PCAP!H76="",GDP.PCAP!I76=""),"",GDP.PCAP!I76/GDP.PCAP!H76-1)</f>
        <v>1.4654144739274511E-2</v>
      </c>
      <c r="J76">
        <f>IF(OR(GDP.PCAP!I76="",GDP.PCAP!J76=""),"",GDP.PCAP!J76/GDP.PCAP!I76-1)</f>
        <v>1.7950311943226938E-2</v>
      </c>
      <c r="K76">
        <f>IF(OR(GDP.PCAP!J76="",GDP.PCAP!K76=""),"",GDP.PCAP!K76/GDP.PCAP!J76-1)</f>
        <v>4.7511278172757132E-2</v>
      </c>
      <c r="L76">
        <f>IF(OR(GDP.PCAP!K76="",GDP.PCAP!L76=""),"",GDP.PCAP!L76/GDP.PCAP!K76-1)</f>
        <v>1.9943676259101428E-2</v>
      </c>
      <c r="M76">
        <f>IF(OR(GDP.PCAP!L76="",GDP.PCAP!M76=""),"",GDP.PCAP!M76/GDP.PCAP!L76-1)</f>
        <v>-2.8175236063356923E-3</v>
      </c>
      <c r="N76">
        <f>IF(OR(GDP.PCAP!M76="",GDP.PCAP!N76=""),"",GDP.PCAP!N76/GDP.PCAP!M76-1)</f>
        <v>5.4176809399250292E-2</v>
      </c>
      <c r="O76">
        <f>IF(OR(GDP.PCAP!N76="",GDP.PCAP!O76=""),"",GDP.PCAP!O76/GDP.PCAP!N76-1)</f>
        <v>4.0150857981977595E-3</v>
      </c>
      <c r="P76">
        <f>IF(OR(GDP.PCAP!O76="",GDP.PCAP!P76=""),"",GDP.PCAP!P76/GDP.PCAP!O76-1)</f>
        <v>6.8167247244639073E-2</v>
      </c>
      <c r="Q76">
        <f>IF(OR(GDP.PCAP!P76="",GDP.PCAP!Q76=""),"",GDP.PCAP!Q76/GDP.PCAP!P76-1)</f>
        <v>0.18171029462633315</v>
      </c>
      <c r="R76">
        <f>IF(OR(GDP.PCAP!Q76="",GDP.PCAP!R76=""),"",GDP.PCAP!R76/GDP.PCAP!Q76-1)</f>
        <v>0.10328800179168174</v>
      </c>
      <c r="S76">
        <f>IF(OR(GDP.PCAP!R76="",GDP.PCAP!S76=""),"",GDP.PCAP!S76/GDP.PCAP!R76-1)</f>
        <v>0.25170634791789182</v>
      </c>
      <c r="T76">
        <f>IF(OR(GDP.PCAP!S76="",GDP.PCAP!T76=""),"",GDP.PCAP!T76/GDP.PCAP!S76-1)</f>
        <v>0.31779985870887573</v>
      </c>
      <c r="U76">
        <f>IF(OR(GDP.PCAP!T76="",GDP.PCAP!U76=""),"",GDP.PCAP!U76/GDP.PCAP!T76-1)</f>
        <v>0.28519155393187812</v>
      </c>
      <c r="V76">
        <f>IF(OR(GDP.PCAP!U76="",GDP.PCAP!V76=""),"",GDP.PCAP!V76/GDP.PCAP!U76-1)</f>
        <v>0.20118269580839954</v>
      </c>
      <c r="W76">
        <f>IF(OR(GDP.PCAP!V76="",GDP.PCAP!W76=""),"",GDP.PCAP!W76/GDP.PCAP!V76-1)</f>
        <v>-3.8452005074488538E-3</v>
      </c>
      <c r="X76">
        <f>IF(OR(GDP.PCAP!W76="",GDP.PCAP!X76=""),"",GDP.PCAP!X76/GDP.PCAP!W76-1)</f>
        <v>1.7370616777540482E-2</v>
      </c>
      <c r="Y76">
        <f>IF(OR(GDP.PCAP!X76="",GDP.PCAP!Y76=""),"",GDP.PCAP!Y76/GDP.PCAP!X76-1)</f>
        <v>0.13150158083051089</v>
      </c>
      <c r="Z76">
        <f>IF(OR(GDP.PCAP!Y76="",GDP.PCAP!Z76=""),"",GDP.PCAP!Z76/GDP.PCAP!Y76-1)</f>
        <v>0.20560965634803607</v>
      </c>
      <c r="AA76">
        <f>IF(OR(GDP.PCAP!Z76="",GDP.PCAP!AA76=""),"",GDP.PCAP!AA76/GDP.PCAP!Z76-1)</f>
        <v>0.15381950984611348</v>
      </c>
      <c r="AB76">
        <f>IF(OR(GDP.PCAP!AA76="",GDP.PCAP!AB76=""),"",GDP.PCAP!AB76/GDP.PCAP!AA76-1)</f>
        <v>2.9308437298516399E-3</v>
      </c>
      <c r="AC76">
        <f>IF(OR(GDP.PCAP!AB76="",GDP.PCAP!AC76=""),"",GDP.PCAP!AC76/GDP.PCAP!AB76-1)</f>
        <v>-5.8820486658943905E-2</v>
      </c>
      <c r="AD76">
        <f>IF(OR(GDP.PCAP!AC76="",GDP.PCAP!AD76=""),"",GDP.PCAP!AD76/GDP.PCAP!AC76-1)</f>
        <v>-8.2981555871111778E-2</v>
      </c>
      <c r="AE76">
        <f>IF(OR(GDP.PCAP!AD76="",GDP.PCAP!AE76=""),"",GDP.PCAP!AE76/GDP.PCAP!AD76-1)</f>
        <v>2.6446784799016188E-2</v>
      </c>
      <c r="AF76">
        <f>IF(OR(GDP.PCAP!AE76="",GDP.PCAP!AF76=""),"",GDP.PCAP!AF76/GDP.PCAP!AE76-1)</f>
        <v>-4.6604347439202942E-2</v>
      </c>
      <c r="AG76">
        <f>IF(OR(GDP.PCAP!AF76="",GDP.PCAP!AG76=""),"",GDP.PCAP!AG76/GDP.PCAP!AF76-1)</f>
        <v>0.11974320515961479</v>
      </c>
      <c r="AH76">
        <f>IF(OR(GDP.PCAP!AG76="",GDP.PCAP!AH76=""),"",GDP.PCAP!AH76/GDP.PCAP!AG76-1)</f>
        <v>-9.1073411783952452E-2</v>
      </c>
      <c r="AI76">
        <f>IF(OR(GDP.PCAP!AH76="",GDP.PCAP!AI76=""),"",GDP.PCAP!AI76/GDP.PCAP!AH76-1)</f>
        <v>-5.9224885349687617E-2</v>
      </c>
      <c r="AJ76">
        <f>IF(OR(GDP.PCAP!AI76="",GDP.PCAP!AJ76=""),"",GDP.PCAP!AJ76/GDP.PCAP!AI76-1)</f>
        <v>6.2995533949626203E-2</v>
      </c>
      <c r="AK76">
        <f>IF(OR(GDP.PCAP!AJ76="",GDP.PCAP!AK76=""),"",GDP.PCAP!AK76/GDP.PCAP!AJ76-1)</f>
        <v>0.1242855965246652</v>
      </c>
      <c r="AL76">
        <f>IF(OR(GDP.PCAP!AK76="",GDP.PCAP!AL76=""),"",GDP.PCAP!AL76/GDP.PCAP!AK76-1)</f>
        <v>2.5384519698846031E-2</v>
      </c>
      <c r="AM76">
        <f>IF(OR(GDP.PCAP!AL76="",GDP.PCAP!AM76=""),"",GDP.PCAP!AM76/GDP.PCAP!AL76-1)</f>
        <v>9.3452169241384331E-2</v>
      </c>
      <c r="AN76">
        <f>IF(OR(GDP.PCAP!AM76="",GDP.PCAP!AN76=""),"",GDP.PCAP!AN76/GDP.PCAP!AM76-1)</f>
        <v>5.2807272350667178E-2</v>
      </c>
      <c r="AO76">
        <f>IF(OR(GDP.PCAP!AN76="",GDP.PCAP!AO76=""),"",GDP.PCAP!AO76/GDP.PCAP!AN76-1)</f>
        <v>0.1005803864785455</v>
      </c>
      <c r="AP76">
        <f>IF(OR(GDP.PCAP!AO76="",GDP.PCAP!AP76=""),"",GDP.PCAP!AP76/GDP.PCAP!AO76-1)</f>
        <v>6.5789410570424423E-2</v>
      </c>
      <c r="AQ76">
        <f>IF(OR(GDP.PCAP!AP76="",GDP.PCAP!AQ76=""),"",GDP.PCAP!AQ76/GDP.PCAP!AP76-1)</f>
        <v>6.8287662174393748E-2</v>
      </c>
      <c r="AR76">
        <f>IF(OR(GDP.PCAP!AQ76="",GDP.PCAP!AR76=""),"",GDP.PCAP!AR76/GDP.PCAP!AQ76-1)</f>
        <v>-2.6964596451402145E-2</v>
      </c>
      <c r="AS76">
        <f>IF(OR(GDP.PCAP!AR76="",GDP.PCAP!AS76=""),"",GDP.PCAP!AS76/GDP.PCAP!AR76-1)</f>
        <v>-0.21616240302578549</v>
      </c>
      <c r="AT76">
        <f>IF(OR(GDP.PCAP!AS76="",GDP.PCAP!AT76=""),"",GDP.PCAP!AT76/GDP.PCAP!AS76-1)</f>
        <v>0.16327175899314383</v>
      </c>
      <c r="AU76">
        <f>IF(OR(GDP.PCAP!AT76="",GDP.PCAP!AU76=""),"",GDP.PCAP!AU76/GDP.PCAP!AT76-1)</f>
        <v>-0.13792746505756925</v>
      </c>
      <c r="AV76">
        <f>IF(OR(GDP.PCAP!AU76="",GDP.PCAP!AV76=""),"",GDP.PCAP!AV76/GDP.PCAP!AU76-1)</f>
        <v>-1.788118543595496E-2</v>
      </c>
      <c r="AW76">
        <f>IF(OR(GDP.PCAP!AV76="",GDP.PCAP!AW76=""),"",GDP.PCAP!AW76/GDP.PCAP!AV76-1)</f>
        <v>0.10798222578054362</v>
      </c>
      <c r="AX76">
        <f>IF(OR(GDP.PCAP!AW76="",GDP.PCAP!AX76=""),"",GDP.PCAP!AX76/GDP.PCAP!AW76-1)</f>
        <v>0.25538022443890029</v>
      </c>
      <c r="AY76">
        <f>IF(OR(GDP.PCAP!AX76="",GDP.PCAP!AY76=""),"",GDP.PCAP!AY76/GDP.PCAP!AX76-1)</f>
        <v>0.1752288863564293</v>
      </c>
      <c r="AZ76">
        <f>IF(OR(GDP.PCAP!AY76="",GDP.PCAP!AZ76=""),"",GDP.PCAP!AZ76/GDP.PCAP!AY76-1)</f>
        <v>9.7725850924555546E-2</v>
      </c>
      <c r="BA76">
        <f>IF(OR(GDP.PCAP!AZ76="",GDP.PCAP!BA76=""),"",GDP.PCAP!BA76/GDP.PCAP!AZ76-1)</f>
        <v>2.4957145248358792E-2</v>
      </c>
      <c r="BB76">
        <f>IF(OR(GDP.PCAP!BA76="",GDP.PCAP!BB76=""),"",GDP.PCAP!BB76/GDP.PCAP!BA76-1)</f>
        <v>8.7703662694836426E-2</v>
      </c>
      <c r="BC76">
        <f>IF(OR(GDP.PCAP!BB76="",GDP.PCAP!BC76=""),"",GDP.PCAP!BC76/GDP.PCAP!BB76-1)</f>
        <v>2.4231135350941457E-2</v>
      </c>
      <c r="BD76">
        <f>IF(OR(GDP.PCAP!BC76="",GDP.PCAP!BD76=""),"",GDP.PCAP!BD76/GDP.PCAP!BC76-1)</f>
        <v>-0.19346954273344785</v>
      </c>
      <c r="BE76">
        <f>IF(OR(GDP.PCAP!BD76="",GDP.PCAP!BE76=""),"",GDP.PCAP!BE76/GDP.PCAP!BD76-1)</f>
        <v>8.3859988672469354E-2</v>
      </c>
      <c r="BF76">
        <f>IF(OR(GDP.PCAP!BE76="",GDP.PCAP!BF76=""),"",GDP.PCAP!BF76/GDP.PCAP!BE76-1)</f>
        <v>0.19199369813978473</v>
      </c>
      <c r="BG76">
        <f>IF(OR(GDP.PCAP!BF76="",GDP.PCAP!BG76=""),"",GDP.PCAP!BG76/GDP.PCAP!BF76-1)</f>
        <v>4.4477765398178937E-2</v>
      </c>
      <c r="BH76">
        <f>IF(OR(GDP.PCAP!BG76="",GDP.PCAP!BH76=""),"",GDP.PCAP!BH76/GDP.PCAP!BG76-1)</f>
        <v>4.7579259487797509E-2</v>
      </c>
      <c r="BI76">
        <f>IF(OR(GDP.PCAP!BH76="",GDP.PCAP!BI76=""),"",GDP.PCAP!BI76/GDP.PCAP!BH76-1)</f>
        <v>5.9408823875391148E-2</v>
      </c>
      <c r="BJ76">
        <f>IF(OR(GDP.PCAP!BI76="",GDP.PCAP!BJ76=""),"",GDP.PCAP!BJ76/GDP.PCAP!BI76-1)</f>
        <v>-2.460169526793532E-2</v>
      </c>
      <c r="BK76">
        <f>IF(OR(GDP.PCAP!BJ76="",GDP.PCAP!BK76=""),"",GDP.PCAP!BK76/GDP.PCAP!BJ76-1)</f>
        <v>4.7025643311435772E-2</v>
      </c>
      <c r="BM76">
        <f t="shared" si="5"/>
        <v>0.31779985870887573</v>
      </c>
      <c r="BN76">
        <f t="shared" si="6"/>
        <v>1973</v>
      </c>
      <c r="BO76">
        <f t="shared" si="7"/>
        <v>-0.21616240302578549</v>
      </c>
      <c r="BP76">
        <f t="shared" si="8"/>
        <v>1998</v>
      </c>
    </row>
    <row r="77" spans="1:68">
      <c r="A77" t="s">
        <v>382</v>
      </c>
      <c r="B77">
        <f t="shared" si="9"/>
        <v>76</v>
      </c>
      <c r="C77" t="s">
        <v>539</v>
      </c>
      <c r="D77" t="s">
        <v>381</v>
      </c>
      <c r="E77" t="s">
        <v>545</v>
      </c>
      <c r="F77" t="s">
        <v>546</v>
      </c>
      <c r="H77">
        <f>IF(OR(GDP.PCAP!G77="",GDP.PCAP!H77=""),"",GDP.PCAP!H77/GDP.PCAP!G77-1)</f>
        <v>7.6406451545985465E-2</v>
      </c>
      <c r="I77">
        <f>IF(OR(GDP.PCAP!H77="",GDP.PCAP!I77=""),"",GDP.PCAP!I77/GDP.PCAP!H77-1)</f>
        <v>0.10090763953788895</v>
      </c>
      <c r="J77">
        <f>IF(OR(GDP.PCAP!I77="",GDP.PCAP!J77=""),"",GDP.PCAP!J77/GDP.PCAP!I77-1)</f>
        <v>0.10533155722420839</v>
      </c>
      <c r="K77">
        <f>IF(OR(GDP.PCAP!J77="",GDP.PCAP!K77=""),"",GDP.PCAP!K77/GDP.PCAP!J77-1)</f>
        <v>9.486919106921432E-2</v>
      </c>
      <c r="L77">
        <f>IF(OR(GDP.PCAP!K77="",GDP.PCAP!L77=""),"",GDP.PCAP!L77/GDP.PCAP!K77-1)</f>
        <v>6.4073255107169214E-2</v>
      </c>
      <c r="M77">
        <f>IF(OR(GDP.PCAP!L77="",GDP.PCAP!M77=""),"",GDP.PCAP!M77/GDP.PCAP!L77-1)</f>
        <v>7.2190573312745254E-2</v>
      </c>
      <c r="N77">
        <f>IF(OR(GDP.PCAP!M77="",GDP.PCAP!N77=""),"",GDP.PCAP!N77/GDP.PCAP!M77-1)</f>
        <v>7.155964147152849E-2</v>
      </c>
      <c r="O77">
        <f>IF(OR(GDP.PCAP!N77="",GDP.PCAP!O77=""),"",GDP.PCAP!O77/GDP.PCAP!N77-1)</f>
        <v>7.9251079550830772E-2</v>
      </c>
      <c r="P77">
        <f>IF(OR(GDP.PCAP!O77="",GDP.PCAP!P77=""),"",GDP.PCAP!P77/GDP.PCAP!O77-1)</f>
        <v>7.6176508057741898E-2</v>
      </c>
      <c r="Q77">
        <f>IF(OR(GDP.PCAP!P77="",GDP.PCAP!Q77=""),"",GDP.PCAP!Q77/GDP.PCAP!P77-1)</f>
        <v>5.0363546101095835E-2</v>
      </c>
      <c r="R77">
        <f>IF(OR(GDP.PCAP!Q77="",GDP.PCAP!R77=""),"",GDP.PCAP!R77/GDP.PCAP!Q77-1)</f>
        <v>0.10877697862324243</v>
      </c>
      <c r="S77">
        <f>IF(OR(GDP.PCAP!R77="",GDP.PCAP!S77=""),"",GDP.PCAP!S77/GDP.PCAP!R77-1)</f>
        <v>0.21536459238832029</v>
      </c>
      <c r="T77">
        <f>IF(OR(GDP.PCAP!S77="",GDP.PCAP!T77=""),"",GDP.PCAP!T77/GDP.PCAP!S77-1)</f>
        <v>0.28736708627506968</v>
      </c>
      <c r="U77">
        <f>IF(OR(GDP.PCAP!T77="",GDP.PCAP!U77=""),"",GDP.PCAP!U77/GDP.PCAP!T77-1)</f>
        <v>7.0836695346329748E-2</v>
      </c>
      <c r="V77">
        <f>IF(OR(GDP.PCAP!U77="",GDP.PCAP!V77=""),"",GDP.PCAP!V77/GDP.PCAP!U77-1)</f>
        <v>0.2547929341955717</v>
      </c>
      <c r="W77">
        <f>IF(OR(GDP.PCAP!V77="",GDP.PCAP!W77=""),"",GDP.PCAP!W77/GDP.PCAP!V77-1)</f>
        <v>2.6053280172047222E-2</v>
      </c>
      <c r="X77">
        <f>IF(OR(GDP.PCAP!W77="",GDP.PCAP!X77=""),"",GDP.PCAP!X77/GDP.PCAP!W77-1)</f>
        <v>9.7423088529938306E-2</v>
      </c>
      <c r="Y77">
        <f>IF(OR(GDP.PCAP!X77="",GDP.PCAP!Y77=""),"",GDP.PCAP!Y77/GDP.PCAP!X77-1)</f>
        <v>0.23093531101712217</v>
      </c>
      <c r="Z77">
        <f>IF(OR(GDP.PCAP!Y77="",GDP.PCAP!Z77=""),"",GDP.PCAP!Z77/GDP.PCAP!Y77-1)</f>
        <v>0.20782079964546041</v>
      </c>
      <c r="AA77">
        <f>IF(OR(GDP.PCAP!Z77="",GDP.PCAP!AA77=""),"",GDP.PCAP!AA77/GDP.PCAP!Z77-1)</f>
        <v>0.13805530033230795</v>
      </c>
      <c r="AB77">
        <f>IF(OR(GDP.PCAP!AA77="",GDP.PCAP!AB77=""),"",GDP.PCAP!AB77/GDP.PCAP!AA77-1)</f>
        <v>-0.12601996879494537</v>
      </c>
      <c r="AC77">
        <f>IF(OR(GDP.PCAP!AB77="",GDP.PCAP!AC77=""),"",GDP.PCAP!AC77/GDP.PCAP!AB77-1)</f>
        <v>-5.4436887802571499E-2</v>
      </c>
      <c r="AD77">
        <f>IF(OR(GDP.PCAP!AC77="",GDP.PCAP!AD77=""),"",GDP.PCAP!AD77/GDP.PCAP!AC77-1)</f>
        <v>-4.7648620311923295E-2</v>
      </c>
      <c r="AE77">
        <f>IF(OR(GDP.PCAP!AD77="",GDP.PCAP!AE77=""),"",GDP.PCAP!AE77/GDP.PCAP!AD77-1)</f>
        <v>-5.7256434851634452E-2</v>
      </c>
      <c r="AF77">
        <f>IF(OR(GDP.PCAP!AE77="",GDP.PCAP!AF77=""),"",GDP.PCAP!AF77/GDP.PCAP!AE77-1)</f>
        <v>3.6369427996719716E-2</v>
      </c>
      <c r="AG77">
        <f>IF(OR(GDP.PCAP!AF77="",GDP.PCAP!AG77=""),"",GDP.PCAP!AG77/GDP.PCAP!AF77-1)</f>
        <v>0.38687227240230215</v>
      </c>
      <c r="AH77">
        <f>IF(OR(GDP.PCAP!AG77="",GDP.PCAP!AH77=""),"",GDP.PCAP!AH77/GDP.PCAP!AG77-1)</f>
        <v>0.20411715681714204</v>
      </c>
      <c r="AI77">
        <f>IF(OR(GDP.PCAP!AH77="",GDP.PCAP!AI77=""),"",GDP.PCAP!AI77/GDP.PCAP!AH77-1)</f>
        <v>8.4053204546670646E-2</v>
      </c>
      <c r="AJ77">
        <f>IF(OR(GDP.PCAP!AI77="",GDP.PCAP!AJ77=""),"",GDP.PCAP!AJ77/GDP.PCAP!AI77-1)</f>
        <v>4.7737281684612221E-4</v>
      </c>
      <c r="AK77">
        <f>IF(OR(GDP.PCAP!AJ77="",GDP.PCAP!AK77=""),"",GDP.PCAP!AK77/GDP.PCAP!AJ77-1)</f>
        <v>0.23102447432015261</v>
      </c>
      <c r="AL77">
        <f>IF(OR(GDP.PCAP!AK77="",GDP.PCAP!AL77=""),"",GDP.PCAP!AL77/GDP.PCAP!AK77-1)</f>
        <v>-5.8827629157698347E-4</v>
      </c>
      <c r="AM77">
        <f>IF(OR(GDP.PCAP!AL77="",GDP.PCAP!AM77=""),"",GDP.PCAP!AM77/GDP.PCAP!AL77-1)</f>
        <v>9.8916515673017402E-2</v>
      </c>
      <c r="AN77">
        <f>IF(OR(GDP.PCAP!AM77="",GDP.PCAP!AN77=""),"",GDP.PCAP!AN77/GDP.PCAP!AM77-1)</f>
        <v>-5.9898594530047422E-2</v>
      </c>
      <c r="AO77">
        <f>IF(OR(GDP.PCAP!AN77="",GDP.PCAP!AO77=""),"",GDP.PCAP!AO77/GDP.PCAP!AN77-1)</f>
        <v>4.9871356569759495E-2</v>
      </c>
      <c r="AP77">
        <f>IF(OR(GDP.PCAP!AO77="",GDP.PCAP!AP77=""),"",GDP.PCAP!AP77/GDP.PCAP!AO77-1)</f>
        <v>0.14443880327138148</v>
      </c>
      <c r="AQ77">
        <f>IF(OR(GDP.PCAP!AP77="",GDP.PCAP!AQ77=""),"",GDP.PCAP!AQ77/GDP.PCAP!AP77-1)</f>
        <v>-8.4004720139163602E-4</v>
      </c>
      <c r="AR77">
        <f>IF(OR(GDP.PCAP!AQ77="",GDP.PCAP!AR77=""),"",GDP.PCAP!AR77/GDP.PCAP!AQ77-1)</f>
        <v>-9.8308659608805193E-2</v>
      </c>
      <c r="AS77">
        <f>IF(OR(GDP.PCAP!AR77="",GDP.PCAP!AS77=""),"",GDP.PCAP!AS77/GDP.PCAP!AR77-1)</f>
        <v>3.0458176792174996E-2</v>
      </c>
      <c r="AT77">
        <f>IF(OR(GDP.PCAP!AS77="",GDP.PCAP!AT77=""),"",GDP.PCAP!AT77/GDP.PCAP!AS77-1)</f>
        <v>-1.2034113777009692E-2</v>
      </c>
      <c r="AU77">
        <f>IF(OR(GDP.PCAP!AT77="",GDP.PCAP!AU77=""),"",GDP.PCAP!AU77/GDP.PCAP!AT77-1)</f>
        <v>-9.4101629628393635E-2</v>
      </c>
      <c r="AV77">
        <f>IF(OR(GDP.PCAP!AU77="",GDP.PCAP!AV77=""),"",GDP.PCAP!AV77/GDP.PCAP!AU77-1)</f>
        <v>2.7453437530073899E-3</v>
      </c>
      <c r="AW77">
        <f>IF(OR(GDP.PCAP!AV77="",GDP.PCAP!AW77=""),"",GDP.PCAP!AW77/GDP.PCAP!AV77-1)</f>
        <v>7.7591343592884554E-2</v>
      </c>
      <c r="AX77">
        <f>IF(OR(GDP.PCAP!AW77="",GDP.PCAP!AX77=""),"",GDP.PCAP!AX77/GDP.PCAP!AW77-1)</f>
        <v>0.22310545231227819</v>
      </c>
      <c r="AY77">
        <f>IF(OR(GDP.PCAP!AX77="",GDP.PCAP!AY77=""),"",GDP.PCAP!AY77/GDP.PCAP!AX77-1)</f>
        <v>0.1409024747761185</v>
      </c>
      <c r="AZ77">
        <f>IF(OR(GDP.PCAP!AY77="",GDP.PCAP!AZ77=""),"",GDP.PCAP!AZ77/GDP.PCAP!AY77-1)</f>
        <v>2.9667643375503427E-2</v>
      </c>
      <c r="BA77">
        <f>IF(OR(GDP.PCAP!AZ77="",GDP.PCAP!BA77=""),"",GDP.PCAP!BA77/GDP.PCAP!AZ77-1)</f>
        <v>4.7729222113650049E-2</v>
      </c>
      <c r="BB77">
        <f>IF(OR(GDP.PCAP!BA77="",GDP.PCAP!BB77=""),"",GDP.PCAP!BB77/GDP.PCAP!BA77-1)</f>
        <v>0.13835390440767892</v>
      </c>
      <c r="BC77">
        <f>IF(OR(GDP.PCAP!BB77="",GDP.PCAP!BC77=""),"",GDP.PCAP!BC77/GDP.PCAP!BB77-1)</f>
        <v>9.1644909111788131E-2</v>
      </c>
      <c r="BD77">
        <f>IF(OR(GDP.PCAP!BC77="",GDP.PCAP!BD77=""),"",GDP.PCAP!BD77/GDP.PCAP!BC77-1)</f>
        <v>-8.3278550798214668E-2</v>
      </c>
      <c r="BE77">
        <f>IF(OR(GDP.PCAP!BD77="",GDP.PCAP!BE77=""),"",GDP.PCAP!BE77/GDP.PCAP!BD77-1)</f>
        <v>-2.2285933379556755E-2</v>
      </c>
      <c r="BF77">
        <f>IF(OR(GDP.PCAP!BE77="",GDP.PCAP!BF77=""),"",GDP.PCAP!BF77/GDP.PCAP!BE77-1)</f>
        <v>7.6329310466371147E-2</v>
      </c>
      <c r="BG77">
        <f>IF(OR(GDP.PCAP!BF77="",GDP.PCAP!BG77=""),"",GDP.PCAP!BG77/GDP.PCAP!BF77-1)</f>
        <v>-6.7842109453582822E-2</v>
      </c>
      <c r="BH77">
        <f>IF(OR(GDP.PCAP!BG77="",GDP.PCAP!BH77=""),"",GDP.PCAP!BH77/GDP.PCAP!BG77-1)</f>
        <v>4.2022052757759276E-2</v>
      </c>
      <c r="BI77">
        <f>IF(OR(GDP.PCAP!BH77="",GDP.PCAP!BI77=""),"",GDP.PCAP!BI77/GDP.PCAP!BH77-1)</f>
        <v>9.426132933390452E-3</v>
      </c>
      <c r="BJ77">
        <f>IF(OR(GDP.PCAP!BI77="",GDP.PCAP!BJ77=""),"",GDP.PCAP!BJ77/GDP.PCAP!BI77-1)</f>
        <v>-0.14965513703174238</v>
      </c>
      <c r="BK77">
        <f>IF(OR(GDP.PCAP!BJ77="",GDP.PCAP!BK77=""),"",GDP.PCAP!BK77/GDP.PCAP!BJ77-1)</f>
        <v>8.9851407938761341E-3</v>
      </c>
      <c r="BM77">
        <f t="shared" si="5"/>
        <v>0.38687227240230215</v>
      </c>
      <c r="BN77">
        <f t="shared" si="6"/>
        <v>1986</v>
      </c>
      <c r="BO77">
        <f t="shared" si="7"/>
        <v>-0.14965513703174238</v>
      </c>
      <c r="BP77">
        <f t="shared" si="8"/>
        <v>2015</v>
      </c>
    </row>
    <row r="78" spans="1:68">
      <c r="A78" t="s">
        <v>380</v>
      </c>
      <c r="B78">
        <f t="shared" si="9"/>
        <v>77</v>
      </c>
      <c r="C78" t="s">
        <v>539</v>
      </c>
      <c r="D78" t="s">
        <v>379</v>
      </c>
      <c r="E78" t="s">
        <v>545</v>
      </c>
      <c r="F78" t="s">
        <v>546</v>
      </c>
      <c r="H78" t="str">
        <f>IF(OR(GDP.PCAP!G78="",GDP.PCAP!H78=""),"",GDP.PCAP!H78/GDP.PCAP!G78-1)</f>
        <v/>
      </c>
      <c r="I78" t="str">
        <f>IF(OR(GDP.PCAP!H78="",GDP.PCAP!I78=""),"",GDP.PCAP!I78/GDP.PCAP!H78-1)</f>
        <v/>
      </c>
      <c r="J78" t="str">
        <f>IF(OR(GDP.PCAP!I78="",GDP.PCAP!J78=""),"",GDP.PCAP!J78/GDP.PCAP!I78-1)</f>
        <v/>
      </c>
      <c r="K78" t="str">
        <f>IF(OR(GDP.PCAP!J78="",GDP.PCAP!K78=""),"",GDP.PCAP!K78/GDP.PCAP!J78-1)</f>
        <v/>
      </c>
      <c r="L78" t="str">
        <f>IF(OR(GDP.PCAP!K78="",GDP.PCAP!L78=""),"",GDP.PCAP!L78/GDP.PCAP!K78-1)</f>
        <v/>
      </c>
      <c r="M78" t="str">
        <f>IF(OR(GDP.PCAP!L78="",GDP.PCAP!M78=""),"",GDP.PCAP!M78/GDP.PCAP!L78-1)</f>
        <v/>
      </c>
      <c r="N78" t="str">
        <f>IF(OR(GDP.PCAP!M78="",GDP.PCAP!N78=""),"",GDP.PCAP!N78/GDP.PCAP!M78-1)</f>
        <v/>
      </c>
      <c r="O78" t="str">
        <f>IF(OR(GDP.PCAP!N78="",GDP.PCAP!O78=""),"",GDP.PCAP!O78/GDP.PCAP!N78-1)</f>
        <v/>
      </c>
      <c r="P78" t="str">
        <f>IF(OR(GDP.PCAP!O78="",GDP.PCAP!P78=""),"",GDP.PCAP!P78/GDP.PCAP!O78-1)</f>
        <v/>
      </c>
      <c r="Q78" t="str">
        <f>IF(OR(GDP.PCAP!P78="",GDP.PCAP!Q78=""),"",GDP.PCAP!Q78/GDP.PCAP!P78-1)</f>
        <v/>
      </c>
      <c r="R78" t="str">
        <f>IF(OR(GDP.PCAP!Q78="",GDP.PCAP!R78=""),"",GDP.PCAP!R78/GDP.PCAP!Q78-1)</f>
        <v/>
      </c>
      <c r="S78" t="str">
        <f>IF(OR(GDP.PCAP!R78="",GDP.PCAP!S78=""),"",GDP.PCAP!S78/GDP.PCAP!R78-1)</f>
        <v/>
      </c>
      <c r="T78" t="str">
        <f>IF(OR(GDP.PCAP!S78="",GDP.PCAP!T78=""),"",GDP.PCAP!T78/GDP.PCAP!S78-1)</f>
        <v/>
      </c>
      <c r="U78" t="str">
        <f>IF(OR(GDP.PCAP!T78="",GDP.PCAP!U78=""),"",GDP.PCAP!U78/GDP.PCAP!T78-1)</f>
        <v/>
      </c>
      <c r="V78" t="str">
        <f>IF(OR(GDP.PCAP!U78="",GDP.PCAP!V78=""),"",GDP.PCAP!V78/GDP.PCAP!U78-1)</f>
        <v/>
      </c>
      <c r="W78" t="str">
        <f>IF(OR(GDP.PCAP!V78="",GDP.PCAP!W78=""),"",GDP.PCAP!W78/GDP.PCAP!V78-1)</f>
        <v/>
      </c>
      <c r="X78" t="str">
        <f>IF(OR(GDP.PCAP!W78="",GDP.PCAP!X78=""),"",GDP.PCAP!X78/GDP.PCAP!W78-1)</f>
        <v/>
      </c>
      <c r="Y78" t="str">
        <f>IF(OR(GDP.PCAP!X78="",GDP.PCAP!Y78=""),"",GDP.PCAP!Y78/GDP.PCAP!X78-1)</f>
        <v/>
      </c>
      <c r="Z78" t="str">
        <f>IF(OR(GDP.PCAP!Y78="",GDP.PCAP!Z78=""),"",GDP.PCAP!Z78/GDP.PCAP!Y78-1)</f>
        <v/>
      </c>
      <c r="AA78" t="str">
        <f>IF(OR(GDP.PCAP!Z78="",GDP.PCAP!AA78=""),"",GDP.PCAP!AA78/GDP.PCAP!Z78-1)</f>
        <v/>
      </c>
      <c r="AB78" t="str">
        <f>IF(OR(GDP.PCAP!AA78="",GDP.PCAP!AB78=""),"",GDP.PCAP!AB78/GDP.PCAP!AA78-1)</f>
        <v/>
      </c>
      <c r="AC78" t="str">
        <f>IF(OR(GDP.PCAP!AB78="",GDP.PCAP!AC78=""),"",GDP.PCAP!AC78/GDP.PCAP!AB78-1)</f>
        <v/>
      </c>
      <c r="AD78" t="str">
        <f>IF(OR(GDP.PCAP!AC78="",GDP.PCAP!AD78=""),"",GDP.PCAP!AD78/GDP.PCAP!AC78-1)</f>
        <v/>
      </c>
      <c r="AE78" t="str">
        <f>IF(OR(GDP.PCAP!AD78="",GDP.PCAP!AE78=""),"",GDP.PCAP!AE78/GDP.PCAP!AD78-1)</f>
        <v/>
      </c>
      <c r="AF78" t="str">
        <f>IF(OR(GDP.PCAP!AE78="",GDP.PCAP!AF78=""),"",GDP.PCAP!AF78/GDP.PCAP!AE78-1)</f>
        <v/>
      </c>
      <c r="AG78" t="str">
        <f>IF(OR(GDP.PCAP!AF78="",GDP.PCAP!AG78=""),"",GDP.PCAP!AG78/GDP.PCAP!AF78-1)</f>
        <v/>
      </c>
      <c r="AH78" t="str">
        <f>IF(OR(GDP.PCAP!AG78="",GDP.PCAP!AH78=""),"",GDP.PCAP!AH78/GDP.PCAP!AG78-1)</f>
        <v/>
      </c>
      <c r="AI78" t="str">
        <f>IF(OR(GDP.PCAP!AH78="",GDP.PCAP!AI78=""),"",GDP.PCAP!AI78/GDP.PCAP!AH78-1)</f>
        <v/>
      </c>
      <c r="AJ78" t="str">
        <f>IF(OR(GDP.PCAP!AI78="",GDP.PCAP!AJ78=""),"",GDP.PCAP!AJ78/GDP.PCAP!AI78-1)</f>
        <v/>
      </c>
      <c r="AK78" t="str">
        <f>IF(OR(GDP.PCAP!AJ78="",GDP.PCAP!AK78=""),"",GDP.PCAP!AK78/GDP.PCAP!AJ78-1)</f>
        <v/>
      </c>
      <c r="AL78" t="str">
        <f>IF(OR(GDP.PCAP!AK78="",GDP.PCAP!AL78=""),"",GDP.PCAP!AL78/GDP.PCAP!AK78-1)</f>
        <v/>
      </c>
      <c r="AM78" t="str">
        <f>IF(OR(GDP.PCAP!AL78="",GDP.PCAP!AM78=""),"",GDP.PCAP!AM78/GDP.PCAP!AL78-1)</f>
        <v/>
      </c>
      <c r="AN78" t="str">
        <f>IF(OR(GDP.PCAP!AM78="",GDP.PCAP!AN78=""),"",GDP.PCAP!AN78/GDP.PCAP!AM78-1)</f>
        <v/>
      </c>
      <c r="AO78" t="str">
        <f>IF(OR(GDP.PCAP!AN78="",GDP.PCAP!AO78=""),"",GDP.PCAP!AO78/GDP.PCAP!AN78-1)</f>
        <v/>
      </c>
      <c r="AP78" t="str">
        <f>IF(OR(GDP.PCAP!AO78="",GDP.PCAP!AP78=""),"",GDP.PCAP!AP78/GDP.PCAP!AO78-1)</f>
        <v/>
      </c>
      <c r="AQ78" t="str">
        <f>IF(OR(GDP.PCAP!AP78="",GDP.PCAP!AQ78=""),"",GDP.PCAP!AQ78/GDP.PCAP!AP78-1)</f>
        <v/>
      </c>
      <c r="AR78" t="str">
        <f>IF(OR(GDP.PCAP!AQ78="",GDP.PCAP!AR78=""),"",GDP.PCAP!AR78/GDP.PCAP!AQ78-1)</f>
        <v/>
      </c>
      <c r="AS78" t="str">
        <f>IF(OR(GDP.PCAP!AR78="",GDP.PCAP!AS78=""),"",GDP.PCAP!AS78/GDP.PCAP!AR78-1)</f>
        <v/>
      </c>
      <c r="AT78">
        <f>IF(OR(GDP.PCAP!AS78="",GDP.PCAP!AT78=""),"",GDP.PCAP!AT78/GDP.PCAP!AS78-1)</f>
        <v>1.0340801074240513E-2</v>
      </c>
      <c r="AU78">
        <f>IF(OR(GDP.PCAP!AT78="",GDP.PCAP!AU78=""),"",GDP.PCAP!AU78/GDP.PCAP!AT78-1)</f>
        <v>-6.2682281717634569E-2</v>
      </c>
      <c r="AV78">
        <f>IF(OR(GDP.PCAP!AU78="",GDP.PCAP!AV78=""),"",GDP.PCAP!AV78/GDP.PCAP!AU78-1)</f>
        <v>8.0997940951064162E-2</v>
      </c>
      <c r="AW78">
        <f>IF(OR(GDP.PCAP!AV78="",GDP.PCAP!AW78=""),"",GDP.PCAP!AW78/GDP.PCAP!AV78-1)</f>
        <v>9.2729747012837427E-2</v>
      </c>
      <c r="AX78">
        <f>IF(OR(GDP.PCAP!AW78="",GDP.PCAP!AX78=""),"",GDP.PCAP!AX78/GDP.PCAP!AW78-1)</f>
        <v>0.16718283018500735</v>
      </c>
      <c r="AY78">
        <f>IF(OR(GDP.PCAP!AX78="",GDP.PCAP!AY78=""),"",GDP.PCAP!AY78/GDP.PCAP!AX78-1)</f>
        <v>0.12860951592490544</v>
      </c>
      <c r="AZ78">
        <f>IF(OR(GDP.PCAP!AY78="",GDP.PCAP!AZ78=""),"",GDP.PCAP!AZ78/GDP.PCAP!AY78-1)</f>
        <v>2.4823753131308912E-2</v>
      </c>
      <c r="BA78">
        <f>IF(OR(GDP.PCAP!AZ78="",GDP.PCAP!BA78=""),"",GDP.PCAP!BA78/GDP.PCAP!AZ78-1)</f>
        <v>0.13591865712159557</v>
      </c>
      <c r="BB78">
        <f>IF(OR(GDP.PCAP!BA78="",GDP.PCAP!BB78=""),"",GDP.PCAP!BB78/GDP.PCAP!BA78-1)</f>
        <v>0.15482666841284365</v>
      </c>
      <c r="BC78">
        <f>IF(OR(GDP.PCAP!BB78="",GDP.PCAP!BC78=""),"",GDP.PCAP!BC78/GDP.PCAP!BB78-1)</f>
        <v>5.8451649022922769E-2</v>
      </c>
      <c r="BD78">
        <f>IF(OR(GDP.PCAP!BC78="",GDP.PCAP!BD78=""),"",GDP.PCAP!BD78/GDP.PCAP!BC78-1)</f>
        <v>-6.5318218492702473E-2</v>
      </c>
      <c r="BE78">
        <f>IF(OR(GDP.PCAP!BD78="",GDP.PCAP!BE78=""),"",GDP.PCAP!BE78/GDP.PCAP!BD78-1)</f>
        <v>1.8836821335825427E-2</v>
      </c>
      <c r="BF78">
        <f>IF(OR(GDP.PCAP!BE78="",GDP.PCAP!BF78=""),"",GDP.PCAP!BF78/GDP.PCAP!BE78-1)</f>
        <v>7.1539256729861167E-2</v>
      </c>
      <c r="BG78">
        <f>IF(OR(GDP.PCAP!BF78="",GDP.PCAP!BG78=""),"",GDP.PCAP!BG78/GDP.PCAP!BF78-1)</f>
        <v>-4.6603294271790441E-2</v>
      </c>
      <c r="BH78">
        <f>IF(OR(GDP.PCAP!BG78="",GDP.PCAP!BH78=""),"",GDP.PCAP!BH78/GDP.PCAP!BG78-1)</f>
        <v>0.10719724705375167</v>
      </c>
      <c r="BI78" t="str">
        <f>IF(OR(GDP.PCAP!BH78="",GDP.PCAP!BI78=""),"",GDP.PCAP!BI78/GDP.PCAP!BH78-1)</f>
        <v/>
      </c>
      <c r="BJ78" t="str">
        <f>IF(OR(GDP.PCAP!BI78="",GDP.PCAP!BJ78=""),"",GDP.PCAP!BJ78/GDP.PCAP!BI78-1)</f>
        <v/>
      </c>
      <c r="BK78" t="str">
        <f>IF(OR(GDP.PCAP!BJ78="",GDP.PCAP!BK78=""),"",GDP.PCAP!BK78/GDP.PCAP!BJ78-1)</f>
        <v/>
      </c>
      <c r="BM78">
        <f t="shared" si="5"/>
        <v>0.16718283018500735</v>
      </c>
      <c r="BN78">
        <f t="shared" si="6"/>
        <v>2003</v>
      </c>
      <c r="BO78">
        <f t="shared" si="7"/>
        <v>-6.5318218492702473E-2</v>
      </c>
      <c r="BP78">
        <f t="shared" si="8"/>
        <v>2009</v>
      </c>
    </row>
    <row r="79" spans="1:68">
      <c r="A79" t="s">
        <v>378</v>
      </c>
      <c r="B79">
        <f t="shared" si="9"/>
        <v>78</v>
      </c>
      <c r="C79" t="s">
        <v>539</v>
      </c>
      <c r="D79" t="s">
        <v>377</v>
      </c>
      <c r="E79" t="s">
        <v>545</v>
      </c>
      <c r="F79" t="s">
        <v>546</v>
      </c>
      <c r="H79" t="str">
        <f>IF(OR(GDP.PCAP!G79="",GDP.PCAP!H79=""),"",GDP.PCAP!H79/GDP.PCAP!G79-1)</f>
        <v/>
      </c>
      <c r="I79" t="str">
        <f>IF(OR(GDP.PCAP!H79="",GDP.PCAP!I79=""),"",GDP.PCAP!I79/GDP.PCAP!H79-1)</f>
        <v/>
      </c>
      <c r="J79" t="str">
        <f>IF(OR(GDP.PCAP!I79="",GDP.PCAP!J79=""),"",GDP.PCAP!J79/GDP.PCAP!I79-1)</f>
        <v/>
      </c>
      <c r="K79" t="str">
        <f>IF(OR(GDP.PCAP!J79="",GDP.PCAP!K79=""),"",GDP.PCAP!K79/GDP.PCAP!J79-1)</f>
        <v/>
      </c>
      <c r="L79" t="str">
        <f>IF(OR(GDP.PCAP!K79="",GDP.PCAP!L79=""),"",GDP.PCAP!L79/GDP.PCAP!K79-1)</f>
        <v/>
      </c>
      <c r="M79" t="str">
        <f>IF(OR(GDP.PCAP!L79="",GDP.PCAP!M79=""),"",GDP.PCAP!M79/GDP.PCAP!L79-1)</f>
        <v/>
      </c>
      <c r="N79" t="str">
        <f>IF(OR(GDP.PCAP!M79="",GDP.PCAP!N79=""),"",GDP.PCAP!N79/GDP.PCAP!M79-1)</f>
        <v/>
      </c>
      <c r="O79" t="str">
        <f>IF(OR(GDP.PCAP!N79="",GDP.PCAP!O79=""),"",GDP.PCAP!O79/GDP.PCAP!N79-1)</f>
        <v/>
      </c>
      <c r="P79" t="str">
        <f>IF(OR(GDP.PCAP!O79="",GDP.PCAP!P79=""),"",GDP.PCAP!P79/GDP.PCAP!O79-1)</f>
        <v/>
      </c>
      <c r="Q79" t="str">
        <f>IF(OR(GDP.PCAP!P79="",GDP.PCAP!Q79=""),"",GDP.PCAP!Q79/GDP.PCAP!P79-1)</f>
        <v/>
      </c>
      <c r="R79" t="str">
        <f>IF(OR(GDP.PCAP!Q79="",GDP.PCAP!R79=""),"",GDP.PCAP!R79/GDP.PCAP!Q79-1)</f>
        <v/>
      </c>
      <c r="S79" t="str">
        <f>IF(OR(GDP.PCAP!R79="",GDP.PCAP!S79=""),"",GDP.PCAP!S79/GDP.PCAP!R79-1)</f>
        <v/>
      </c>
      <c r="T79" t="str">
        <f>IF(OR(GDP.PCAP!S79="",GDP.PCAP!T79=""),"",GDP.PCAP!T79/GDP.PCAP!S79-1)</f>
        <v/>
      </c>
      <c r="U79" t="str">
        <f>IF(OR(GDP.PCAP!T79="",GDP.PCAP!U79=""),"",GDP.PCAP!U79/GDP.PCAP!T79-1)</f>
        <v/>
      </c>
      <c r="V79" t="str">
        <f>IF(OR(GDP.PCAP!U79="",GDP.PCAP!V79=""),"",GDP.PCAP!V79/GDP.PCAP!U79-1)</f>
        <v/>
      </c>
      <c r="W79" t="str">
        <f>IF(OR(GDP.PCAP!V79="",GDP.PCAP!W79=""),"",GDP.PCAP!W79/GDP.PCAP!V79-1)</f>
        <v/>
      </c>
      <c r="X79" t="str">
        <f>IF(OR(GDP.PCAP!W79="",GDP.PCAP!X79=""),"",GDP.PCAP!X79/GDP.PCAP!W79-1)</f>
        <v/>
      </c>
      <c r="Y79" t="str">
        <f>IF(OR(GDP.PCAP!X79="",GDP.PCAP!Y79=""),"",GDP.PCAP!Y79/GDP.PCAP!X79-1)</f>
        <v/>
      </c>
      <c r="Z79" t="str">
        <f>IF(OR(GDP.PCAP!Y79="",GDP.PCAP!Z79=""),"",GDP.PCAP!Z79/GDP.PCAP!Y79-1)</f>
        <v/>
      </c>
      <c r="AA79" t="str">
        <f>IF(OR(GDP.PCAP!Z79="",GDP.PCAP!AA79=""),"",GDP.PCAP!AA79/GDP.PCAP!Z79-1)</f>
        <v/>
      </c>
      <c r="AB79" t="str">
        <f>IF(OR(GDP.PCAP!AA79="",GDP.PCAP!AB79=""),"",GDP.PCAP!AB79/GDP.PCAP!AA79-1)</f>
        <v/>
      </c>
      <c r="AC79" t="str">
        <f>IF(OR(GDP.PCAP!AB79="",GDP.PCAP!AC79=""),"",GDP.PCAP!AC79/GDP.PCAP!AB79-1)</f>
        <v/>
      </c>
      <c r="AD79" t="str">
        <f>IF(OR(GDP.PCAP!AC79="",GDP.PCAP!AD79=""),"",GDP.PCAP!AD79/GDP.PCAP!AC79-1)</f>
        <v/>
      </c>
      <c r="AE79" t="str">
        <f>IF(OR(GDP.PCAP!AD79="",GDP.PCAP!AE79=""),"",GDP.PCAP!AE79/GDP.PCAP!AD79-1)</f>
        <v/>
      </c>
      <c r="AF79" t="str">
        <f>IF(OR(GDP.PCAP!AE79="",GDP.PCAP!AF79=""),"",GDP.PCAP!AF79/GDP.PCAP!AE79-1)</f>
        <v/>
      </c>
      <c r="AG79" t="str">
        <f>IF(OR(GDP.PCAP!AF79="",GDP.PCAP!AG79=""),"",GDP.PCAP!AG79/GDP.PCAP!AF79-1)</f>
        <v/>
      </c>
      <c r="AH79">
        <f>IF(OR(GDP.PCAP!AG79="",GDP.PCAP!AH79=""),"",GDP.PCAP!AH79/GDP.PCAP!AG79-1)</f>
        <v>1.6076139176391502E-2</v>
      </c>
      <c r="AI79">
        <f>IF(OR(GDP.PCAP!AH79="",GDP.PCAP!AI79=""),"",GDP.PCAP!AI79/GDP.PCAP!AH79-1)</f>
        <v>4.5316143560874655E-2</v>
      </c>
      <c r="AJ79">
        <f>IF(OR(GDP.PCAP!AI79="",GDP.PCAP!AJ79=""),"",GDP.PCAP!AJ79/GDP.PCAP!AI79-1)</f>
        <v>6.034966217974036E-2</v>
      </c>
      <c r="AK79">
        <f>IF(OR(GDP.PCAP!AJ79="",GDP.PCAP!AK79=""),"",GDP.PCAP!AK79/GDP.PCAP!AJ79-1)</f>
        <v>6.3440348271575298E-2</v>
      </c>
      <c r="AL79">
        <f>IF(OR(GDP.PCAP!AK79="",GDP.PCAP!AL79=""),"",GDP.PCAP!AL79/GDP.PCAP!AK79-1)</f>
        <v>0.10087175510489677</v>
      </c>
      <c r="AM79">
        <f>IF(OR(GDP.PCAP!AL79="",GDP.PCAP!AM79=""),"",GDP.PCAP!AM79/GDP.PCAP!AL79-1)</f>
        <v>4.3979134397746922E-2</v>
      </c>
      <c r="AN79">
        <f>IF(OR(GDP.PCAP!AM79="",GDP.PCAP!AN79=""),"",GDP.PCAP!AN79/GDP.PCAP!AM79-1)</f>
        <v>8.6960436290352217E-2</v>
      </c>
      <c r="AO79">
        <f>IF(OR(GDP.PCAP!AN79="",GDP.PCAP!AO79=""),"",GDP.PCAP!AO79/GDP.PCAP!AN79-1)</f>
        <v>2.3411596685529723E-4</v>
      </c>
      <c r="AP79">
        <f>IF(OR(GDP.PCAP!AO79="",GDP.PCAP!AP79=""),"",GDP.PCAP!AP79/GDP.PCAP!AO79-1)</f>
        <v>8.1521770809946048E-2</v>
      </c>
      <c r="AQ79">
        <f>IF(OR(GDP.PCAP!AP79="",GDP.PCAP!AQ79=""),"",GDP.PCAP!AQ79/GDP.PCAP!AP79-1)</f>
        <v>-2.1834824976570855E-2</v>
      </c>
      <c r="AR79">
        <f>IF(OR(GDP.PCAP!AQ79="",GDP.PCAP!AR79=""),"",GDP.PCAP!AR79/GDP.PCAP!AQ79-1)</f>
        <v>-5.5960373217690207E-2</v>
      </c>
      <c r="AS79">
        <f>IF(OR(GDP.PCAP!AR79="",GDP.PCAP!AS79=""),"",GDP.PCAP!AS79/GDP.PCAP!AR79-1)</f>
        <v>6.4193393330004289E-2</v>
      </c>
      <c r="AT79">
        <f>IF(OR(GDP.PCAP!AS79="",GDP.PCAP!AT79=""),"",GDP.PCAP!AT79/GDP.PCAP!AS79-1)</f>
        <v>8.5500315066946442E-3</v>
      </c>
      <c r="AU79">
        <f>IF(OR(GDP.PCAP!AT79="",GDP.PCAP!AU79=""),"",GDP.PCAP!AU79/GDP.PCAP!AT79-1)</f>
        <v>6.0724204652112368E-2</v>
      </c>
      <c r="AV79">
        <f>IF(OR(GDP.PCAP!AU79="",GDP.PCAP!AV79=""),"",GDP.PCAP!AV79/GDP.PCAP!AU79-1)</f>
        <v>3.1830397045340408E-2</v>
      </c>
      <c r="AW79">
        <f>IF(OR(GDP.PCAP!AV79="",GDP.PCAP!AW79=""),"",GDP.PCAP!AW79/GDP.PCAP!AV79-1)</f>
        <v>7.9250145782034931E-3</v>
      </c>
      <c r="AX79">
        <f>IF(OR(GDP.PCAP!AW79="",GDP.PCAP!AX79=""),"",GDP.PCAP!AX79/GDP.PCAP!AW79-1)</f>
        <v>1.5858962801141852E-2</v>
      </c>
      <c r="AY79">
        <f>IF(OR(GDP.PCAP!AX79="",GDP.PCAP!AY79=""),"",GDP.PCAP!AY79/GDP.PCAP!AX79-1)</f>
        <v>-1.9961863406208091E-2</v>
      </c>
      <c r="AZ79">
        <f>IF(OR(GDP.PCAP!AY79="",GDP.PCAP!AZ79=""),"",GDP.PCAP!AZ79/GDP.PCAP!AY79-1)</f>
        <v>4.6662708754384274E-2</v>
      </c>
      <c r="BA79">
        <f>IF(OR(GDP.PCAP!AZ79="",GDP.PCAP!BA79=""),"",GDP.PCAP!BA79/GDP.PCAP!AZ79-1)</f>
        <v>1.7495801614639372E-2</v>
      </c>
      <c r="BB79">
        <f>IF(OR(GDP.PCAP!BA79="",GDP.PCAP!BB79=""),"",GDP.PCAP!BB79/GDP.PCAP!BA79-1)</f>
        <v>1.7294511413937785E-2</v>
      </c>
      <c r="BC79">
        <f>IF(OR(GDP.PCAP!BB79="",GDP.PCAP!BC79=""),"",GDP.PCAP!BC79/GDP.PCAP!BB79-1)</f>
        <v>2.7158578636115482E-2</v>
      </c>
      <c r="BD79">
        <f>IF(OR(GDP.PCAP!BC79="",GDP.PCAP!BD79=""),"",GDP.PCAP!BD79/GDP.PCAP!BC79-1)</f>
        <v>6.7169497384568011E-2</v>
      </c>
      <c r="BE79">
        <f>IF(OR(GDP.PCAP!BD79="",GDP.PCAP!BE79=""),"",GDP.PCAP!BE79/GDP.PCAP!BD79-1)</f>
        <v>6.3358789044764441E-2</v>
      </c>
      <c r="BF79">
        <f>IF(OR(GDP.PCAP!BE79="",GDP.PCAP!BF79=""),"",GDP.PCAP!BF79/GDP.PCAP!BE79-1)</f>
        <v>5.6488139282932837E-2</v>
      </c>
      <c r="BG79">
        <f>IF(OR(GDP.PCAP!BF79="",GDP.PCAP!BG79=""),"",GDP.PCAP!BG79/GDP.PCAP!BF79-1)</f>
        <v>4.9752301904762541E-2</v>
      </c>
      <c r="BH79">
        <f>IF(OR(GDP.PCAP!BG79="",GDP.PCAP!BH79=""),"",GDP.PCAP!BH79/GDP.PCAP!BG79-1)</f>
        <v>-3.2886148666764758E-2</v>
      </c>
      <c r="BI79">
        <f>IF(OR(GDP.PCAP!BH79="",GDP.PCAP!BI79=""),"",GDP.PCAP!BI79/GDP.PCAP!BH79-1)</f>
        <v>4.4002249545005423E-3</v>
      </c>
      <c r="BJ79">
        <f>IF(OR(GDP.PCAP!BI79="",GDP.PCAP!BJ79=""),"",GDP.PCAP!BJ79/GDP.PCAP!BI79-1)</f>
        <v>-1.3712595547573203E-2</v>
      </c>
      <c r="BK79">
        <f>IF(OR(GDP.PCAP!BJ79="",GDP.PCAP!BK79=""),"",GDP.PCAP!BK79/GDP.PCAP!BJ79-1)</f>
        <v>1.7405952746934572E-2</v>
      </c>
      <c r="BM79">
        <f t="shared" si="5"/>
        <v>0.10087175510489677</v>
      </c>
      <c r="BN79">
        <f t="shared" si="6"/>
        <v>1991</v>
      </c>
      <c r="BO79">
        <f t="shared" si="7"/>
        <v>-5.5960373217690207E-2</v>
      </c>
      <c r="BP79">
        <f t="shared" si="8"/>
        <v>1997</v>
      </c>
    </row>
    <row r="80" spans="1:68">
      <c r="A80" t="s">
        <v>376</v>
      </c>
      <c r="B80">
        <f t="shared" si="9"/>
        <v>79</v>
      </c>
      <c r="C80" t="s">
        <v>539</v>
      </c>
      <c r="D80" t="s">
        <v>375</v>
      </c>
      <c r="E80" t="s">
        <v>545</v>
      </c>
      <c r="F80" t="s">
        <v>546</v>
      </c>
      <c r="H80">
        <f>IF(OR(GDP.PCAP!G80="",GDP.PCAP!H80=""),"",GDP.PCAP!H80/GDP.PCAP!G80-1)</f>
        <v>0.17326808471289223</v>
      </c>
      <c r="I80">
        <f>IF(OR(GDP.PCAP!H80="",GDP.PCAP!I80=""),"",GDP.PCAP!I80/GDP.PCAP!H80-1)</f>
        <v>7.8363563375607459E-2</v>
      </c>
      <c r="J80">
        <f>IF(OR(GDP.PCAP!I80="",GDP.PCAP!J80=""),"",GDP.PCAP!J80/GDP.PCAP!I80-1)</f>
        <v>-0.16547904975044492</v>
      </c>
      <c r="K80">
        <f>IF(OR(GDP.PCAP!J80="",GDP.PCAP!K80=""),"",GDP.PCAP!K80/GDP.PCAP!J80-1)</f>
        <v>0.3761093496244865</v>
      </c>
      <c r="L80">
        <f>IF(OR(GDP.PCAP!K80="",GDP.PCAP!L80=""),"",GDP.PCAP!L80/GDP.PCAP!K80-1)</f>
        <v>3.2849646484817585E-2</v>
      </c>
      <c r="M80">
        <f>IF(OR(GDP.PCAP!L80="",GDP.PCAP!M80=""),"",GDP.PCAP!M80/GDP.PCAP!L80-1)</f>
        <v>6.5452618260062323E-2</v>
      </c>
      <c r="N80">
        <f>IF(OR(GDP.PCAP!M80="",GDP.PCAP!N80=""),"",GDP.PCAP!N80/GDP.PCAP!M80-1)</f>
        <v>8.2042342669283119E-2</v>
      </c>
      <c r="O80">
        <f>IF(OR(GDP.PCAP!N80="",GDP.PCAP!O80=""),"",GDP.PCAP!O80/GDP.PCAP!N80-1)</f>
        <v>6.1331990253272517E-2</v>
      </c>
      <c r="P80">
        <f>IF(OR(GDP.PCAP!O80="",GDP.PCAP!P80=""),"",GDP.PCAP!P80/GDP.PCAP!O80-1)</f>
        <v>5.7470949852188369E-2</v>
      </c>
      <c r="Q80">
        <f>IF(OR(GDP.PCAP!P80="",GDP.PCAP!Q80=""),"",GDP.PCAP!Q80/GDP.PCAP!P80-1)</f>
        <v>-2.8674567127188189E-3</v>
      </c>
      <c r="R80">
        <f>IF(OR(GDP.PCAP!Q80="",GDP.PCAP!R80=""),"",GDP.PCAP!R80/GDP.PCAP!Q80-1)</f>
        <v>0.15601578086571388</v>
      </c>
      <c r="S80">
        <f>IF(OR(GDP.PCAP!R80="",GDP.PCAP!S80=""),"",GDP.PCAP!S80/GDP.PCAP!R80-1)</f>
        <v>0.10695231675795869</v>
      </c>
      <c r="T80">
        <f>IF(OR(GDP.PCAP!S80="",GDP.PCAP!T80=""),"",GDP.PCAP!T80/GDP.PCAP!S80-1)</f>
        <v>0.64799537172344324</v>
      </c>
      <c r="U80">
        <f>IF(OR(GDP.PCAP!T80="",GDP.PCAP!U80=""),"",GDP.PCAP!U80/GDP.PCAP!T80-1)</f>
        <v>1.0959743373330282</v>
      </c>
      <c r="V80">
        <f>IF(OR(GDP.PCAP!U80="",GDP.PCAP!V80=""),"",GDP.PCAP!V80/GDP.PCAP!U80-1)</f>
        <v>0.3692098732572251</v>
      </c>
      <c r="W80">
        <f>IF(OR(GDP.PCAP!V80="",GDP.PCAP!W80=""),"",GDP.PCAP!W80/GDP.PCAP!V80-1)</f>
        <v>0.36526760615145792</v>
      </c>
      <c r="X80">
        <f>IF(OR(GDP.PCAP!W80="",GDP.PCAP!X80=""),"",GDP.PCAP!X80/GDP.PCAP!W80-1)</f>
        <v>-8.7113527871253704E-2</v>
      </c>
      <c r="Y80">
        <f>IF(OR(GDP.PCAP!X80="",GDP.PCAP!Y80=""),"",GDP.PCAP!Y80/GDP.PCAP!X80-1)</f>
        <v>-0.16899151788030031</v>
      </c>
      <c r="Z80">
        <f>IF(OR(GDP.PCAP!Y80="",GDP.PCAP!Z80=""),"",GDP.PCAP!Z80/GDP.PCAP!Y80-1)</f>
        <v>0.23821941489765597</v>
      </c>
      <c r="AA80">
        <f>IF(OR(GDP.PCAP!Z80="",GDP.PCAP!AA80=""),"",GDP.PCAP!AA80/GDP.PCAP!Z80-1)</f>
        <v>0.3781649948857555</v>
      </c>
      <c r="AB80">
        <f>IF(OR(GDP.PCAP!AA80="",GDP.PCAP!AB80=""),"",GDP.PCAP!AB80/GDP.PCAP!AA80-1)</f>
        <v>-0.1197703281971022</v>
      </c>
      <c r="AC80">
        <f>IF(OR(GDP.PCAP!AB80="",GDP.PCAP!AC80=""),"",GDP.PCAP!AC80/GDP.PCAP!AB80-1)</f>
        <v>-8.6779906462763678E-2</v>
      </c>
      <c r="AD80">
        <f>IF(OR(GDP.PCAP!AC80="",GDP.PCAP!AD80=""),"",GDP.PCAP!AD80/GDP.PCAP!AC80-1)</f>
        <v>-8.6675841785922136E-2</v>
      </c>
      <c r="AE80">
        <f>IF(OR(GDP.PCAP!AD80="",GDP.PCAP!AE80=""),"",GDP.PCAP!AE80/GDP.PCAP!AD80-1)</f>
        <v>2.2798013406857054E-2</v>
      </c>
      <c r="AF80">
        <f>IF(OR(GDP.PCAP!AE80="",GDP.PCAP!AF80=""),"",GDP.PCAP!AF80/GDP.PCAP!AE80-1)</f>
        <v>-8.7061031301948533E-2</v>
      </c>
      <c r="AG80">
        <f>IF(OR(GDP.PCAP!AF80="",GDP.PCAP!AG80=""),"",GDP.PCAP!AG80/GDP.PCAP!AF80-1)</f>
        <v>-8.3285873904558327E-3</v>
      </c>
      <c r="AH80">
        <f>IF(OR(GDP.PCAP!AG80="",GDP.PCAP!AH80=""),"",GDP.PCAP!AH80/GDP.PCAP!AG80-1)</f>
        <v>-6.2007506120394962E-2</v>
      </c>
      <c r="AI80">
        <f>IF(OR(GDP.PCAP!AH80="",GDP.PCAP!AI80=""),"",GDP.PCAP!AI80/GDP.PCAP!AH80-1)</f>
        <v>0.13653719621756211</v>
      </c>
      <c r="AJ80">
        <f>IF(OR(GDP.PCAP!AI80="",GDP.PCAP!AJ80=""),"",GDP.PCAP!AJ80/GDP.PCAP!AI80-1)</f>
        <v>6.2125108780770821E-2</v>
      </c>
      <c r="AK80">
        <f>IF(OR(GDP.PCAP!AJ80="",GDP.PCAP!AK80=""),"",GDP.PCAP!AK80/GDP.PCAP!AJ80-1)</f>
        <v>0.38360270839002042</v>
      </c>
      <c r="AL80">
        <f>IF(OR(GDP.PCAP!AK80="",GDP.PCAP!AL80=""),"",GDP.PCAP!AL80/GDP.PCAP!AK80-1)</f>
        <v>-0.11643204390770845</v>
      </c>
      <c r="AM80">
        <f>IF(OR(GDP.PCAP!AL80="",GDP.PCAP!AM80=""),"",GDP.PCAP!AM80/GDP.PCAP!AL80-1)</f>
        <v>7.8150155333489568E-3</v>
      </c>
      <c r="AN80">
        <f>IF(OR(GDP.PCAP!AM80="",GDP.PCAP!AN80=""),"",GDP.PCAP!AN80/GDP.PCAP!AM80-1)</f>
        <v>-0.23739905495232949</v>
      </c>
      <c r="AO80">
        <f>IF(OR(GDP.PCAP!AN80="",GDP.PCAP!AO80=""),"",GDP.PCAP!AO80/GDP.PCAP!AN80-1)</f>
        <v>-6.7449467892080728E-2</v>
      </c>
      <c r="AP80">
        <f>IF(OR(GDP.PCAP!AO80="",GDP.PCAP!AP80=""),"",GDP.PCAP!AP80/GDP.PCAP!AO80-1)</f>
        <v>0.15333322330069854</v>
      </c>
      <c r="AQ80">
        <f>IF(OR(GDP.PCAP!AP80="",GDP.PCAP!AQ80=""),"",GDP.PCAP!AQ80/GDP.PCAP!AP80-1)</f>
        <v>0.11954533109650978</v>
      </c>
      <c r="AR80">
        <f>IF(OR(GDP.PCAP!AQ80="",GDP.PCAP!AR80=""),"",GDP.PCAP!AR80/GDP.PCAP!AQ80-1)</f>
        <v>-8.7693484329059102E-2</v>
      </c>
      <c r="AS80">
        <f>IF(OR(GDP.PCAP!AR80="",GDP.PCAP!AS80=""),"",GDP.PCAP!AS80/GDP.PCAP!AR80-1)</f>
        <v>-0.17909912520358362</v>
      </c>
      <c r="AT80">
        <f>IF(OR(GDP.PCAP!AS80="",GDP.PCAP!AT80=""),"",GDP.PCAP!AT80/GDP.PCAP!AS80-1)</f>
        <v>1.4459181166774027E-2</v>
      </c>
      <c r="AU80">
        <f>IF(OR(GDP.PCAP!AT80="",GDP.PCAP!AU80=""),"",GDP.PCAP!AU80/GDP.PCAP!AT80-1)</f>
        <v>6.0035019759225206E-2</v>
      </c>
      <c r="AV80">
        <f>IF(OR(GDP.PCAP!AU80="",GDP.PCAP!AV80=""),"",GDP.PCAP!AV80/GDP.PCAP!AU80-1)</f>
        <v>-3.409623353322333E-2</v>
      </c>
      <c r="AW80">
        <f>IF(OR(GDP.PCAP!AV80="",GDP.PCAP!AW80=""),"",GDP.PCAP!AW80/GDP.PCAP!AV80-1)</f>
        <v>3.1801933428403872E-2</v>
      </c>
      <c r="AX80">
        <f>IF(OR(GDP.PCAP!AW80="",GDP.PCAP!AX80=""),"",GDP.PCAP!AX80/GDP.PCAP!AW80-1)</f>
        <v>0.19243114301182551</v>
      </c>
      <c r="AY80">
        <f>IF(OR(GDP.PCAP!AX80="",GDP.PCAP!AY80=""),"",GDP.PCAP!AY80/GDP.PCAP!AX80-1)</f>
        <v>0.16221672799915887</v>
      </c>
      <c r="AZ80">
        <f>IF(OR(GDP.PCAP!AY80="",GDP.PCAP!AZ80=""),"",GDP.PCAP!AZ80/GDP.PCAP!AY80-1)</f>
        <v>0.18568319024089974</v>
      </c>
      <c r="BA80">
        <f>IF(OR(GDP.PCAP!AZ80="",GDP.PCAP!BA80=""),"",GDP.PCAP!BA80/GDP.PCAP!AZ80-1)</f>
        <v>4.2496796418563187E-2</v>
      </c>
      <c r="BB80">
        <f>IF(OR(GDP.PCAP!BA80="",GDP.PCAP!BB80=""),"",GDP.PCAP!BB80/GDP.PCAP!BA80-1)</f>
        <v>0.18854321800755525</v>
      </c>
      <c r="BC80">
        <f>IF(OR(GDP.PCAP!BB80="",GDP.PCAP!BC80=""),"",GDP.PCAP!BC80/GDP.PCAP!BB80-1)</f>
        <v>0.20845785753404478</v>
      </c>
      <c r="BD80">
        <f>IF(OR(GDP.PCAP!BC80="",GDP.PCAP!BD80=""),"",GDP.PCAP!BD80/GDP.PCAP!BC80-1)</f>
        <v>-0.24671690716286787</v>
      </c>
      <c r="BE80">
        <f>IF(OR(GDP.PCAP!BD80="",GDP.PCAP!BE80=""),"",GDP.PCAP!BE80/GDP.PCAP!BD80-1)</f>
        <v>0.15130254636589213</v>
      </c>
      <c r="BF80">
        <f>IF(OR(GDP.PCAP!BE80="",GDP.PCAP!BF80=""),"",GDP.PCAP!BF80/GDP.PCAP!BE80-1)</f>
        <v>0.22413340139917581</v>
      </c>
      <c r="BG80">
        <f>IF(OR(GDP.PCAP!BF80="",GDP.PCAP!BG80=""),"",GDP.PCAP!BG80/GDP.PCAP!BF80-1)</f>
        <v>-8.7906285687142316E-2</v>
      </c>
      <c r="BH80">
        <f>IF(OR(GDP.PCAP!BG80="",GDP.PCAP!BH80=""),"",GDP.PCAP!BH80/GDP.PCAP!BG80-1)</f>
        <v>-9.6619882571252758E-3</v>
      </c>
      <c r="BI80">
        <f>IF(OR(GDP.PCAP!BH80="",GDP.PCAP!BI80=""),"",GDP.PCAP!BI80/GDP.PCAP!BH80-1)</f>
        <v>1.2831826890529197E-3</v>
      </c>
      <c r="BJ80">
        <f>IF(OR(GDP.PCAP!BI80="",GDP.PCAP!BJ80=""),"",GDP.PCAP!BJ80/GDP.PCAP!BI80-1)</f>
        <v>-0.23763318071927286</v>
      </c>
      <c r="BK80">
        <f>IF(OR(GDP.PCAP!BJ80="",GDP.PCAP!BK80=""),"",GDP.PCAP!BK80/GDP.PCAP!BJ80-1)</f>
        <v>-2.83724364734389E-2</v>
      </c>
      <c r="BM80">
        <f t="shared" si="5"/>
        <v>1.0959743373330282</v>
      </c>
      <c r="BN80">
        <f t="shared" si="6"/>
        <v>1974</v>
      </c>
      <c r="BO80">
        <f t="shared" si="7"/>
        <v>-0.24671690716286787</v>
      </c>
      <c r="BP80">
        <f t="shared" si="8"/>
        <v>2009</v>
      </c>
    </row>
    <row r="81" spans="1:68">
      <c r="A81" t="s">
        <v>374</v>
      </c>
      <c r="B81">
        <f t="shared" si="9"/>
        <v>80</v>
      </c>
      <c r="C81" t="s">
        <v>539</v>
      </c>
      <c r="D81" t="s">
        <v>373</v>
      </c>
      <c r="E81" t="s">
        <v>545</v>
      </c>
      <c r="F81" t="s">
        <v>546</v>
      </c>
      <c r="H81">
        <f>IF(OR(GDP.PCAP!G81="",GDP.PCAP!H81=""),"",GDP.PCAP!H81/GDP.PCAP!G81-1)</f>
        <v>5.2335101871965328E-2</v>
      </c>
      <c r="I81">
        <f>IF(OR(GDP.PCAP!H81="",GDP.PCAP!I81=""),"",GDP.PCAP!I81/GDP.PCAP!H81-1)</f>
        <v>4.2068749523864524E-2</v>
      </c>
      <c r="J81">
        <f>IF(OR(GDP.PCAP!I81="",GDP.PCAP!J81=""),"",GDP.PCAP!J81/GDP.PCAP!I81-1)</f>
        <v>5.2167246390861344E-2</v>
      </c>
      <c r="K81">
        <f>IF(OR(GDP.PCAP!J81="",GDP.PCAP!K81=""),"",GDP.PCAP!K81/GDP.PCAP!J81-1)</f>
        <v>8.5887390469249869E-2</v>
      </c>
      <c r="L81">
        <f>IF(OR(GDP.PCAP!K81="",GDP.PCAP!L81=""),"",GDP.PCAP!L81/GDP.PCAP!K81-1)</f>
        <v>7.0287262670933215E-2</v>
      </c>
      <c r="M81">
        <f>IF(OR(GDP.PCAP!L81="",GDP.PCAP!M81=""),"",GDP.PCAP!M81/GDP.PCAP!L81-1)</f>
        <v>5.8711894484117622E-2</v>
      </c>
      <c r="N81">
        <f>IF(OR(GDP.PCAP!M81="",GDP.PCAP!N81=""),"",GDP.PCAP!N81/GDP.PCAP!M81-1)</f>
        <v>3.2659126964065921E-2</v>
      </c>
      <c r="O81">
        <f>IF(OR(GDP.PCAP!N81="",GDP.PCAP!O81=""),"",GDP.PCAP!O81/GDP.PCAP!N81-1)</f>
        <v>-6.2877585473522513E-2</v>
      </c>
      <c r="P81">
        <f>IF(OR(GDP.PCAP!O81="",GDP.PCAP!P81=""),"",GDP.PCAP!P81/GDP.PCAP!O81-1)</f>
        <v>7.1694374123593141E-2</v>
      </c>
      <c r="Q81">
        <f>IF(OR(GDP.PCAP!P81="",GDP.PCAP!Q81=""),"",GDP.PCAP!Q81/GDP.PCAP!P81-1)</f>
        <v>0.15509030032597448</v>
      </c>
      <c r="R81">
        <f>IF(OR(GDP.PCAP!Q81="",GDP.PCAP!R81=""),"",GDP.PCAP!R81/GDP.PCAP!Q81-1)</f>
        <v>0.12875462833692963</v>
      </c>
      <c r="S81">
        <f>IF(OR(GDP.PCAP!R81="",GDP.PCAP!S81=""),"",GDP.PCAP!S81/GDP.PCAP!R81-1)</f>
        <v>0.14364509879508347</v>
      </c>
      <c r="T81">
        <f>IF(OR(GDP.PCAP!S81="",GDP.PCAP!T81=""),"",GDP.PCAP!T81/GDP.PCAP!S81-1)</f>
        <v>0.13062284163717286</v>
      </c>
      <c r="U81">
        <f>IF(OR(GDP.PCAP!T81="",GDP.PCAP!U81=""),"",GDP.PCAP!U81/GDP.PCAP!T81-1)</f>
        <v>6.9926229445358867E-2</v>
      </c>
      <c r="V81">
        <f>IF(OR(GDP.PCAP!U81="",GDP.PCAP!V81=""),"",GDP.PCAP!V81/GDP.PCAP!U81-1)</f>
        <v>0.17291504219925624</v>
      </c>
      <c r="W81">
        <f>IF(OR(GDP.PCAP!V81="",GDP.PCAP!W81=""),"",GDP.PCAP!W81/GDP.PCAP!V81-1)</f>
        <v>-3.7578462712153371E-2</v>
      </c>
      <c r="X81">
        <f>IF(OR(GDP.PCAP!W81="",GDP.PCAP!X81=""),"",GDP.PCAP!X81/GDP.PCAP!W81-1)</f>
        <v>0.13128325674491248</v>
      </c>
      <c r="Y81">
        <f>IF(OR(GDP.PCAP!X81="",GDP.PCAP!Y81=""),"",GDP.PCAP!Y81/GDP.PCAP!X81-1)</f>
        <v>0.27673071878777211</v>
      </c>
      <c r="Z81">
        <f>IF(OR(GDP.PCAP!Y81="",GDP.PCAP!Z81=""),"",GDP.PCAP!Z81/GDP.PCAP!Y81-1)</f>
        <v>0.30581275225363114</v>
      </c>
      <c r="AA81">
        <f>IF(OR(GDP.PCAP!Z81="",GDP.PCAP!AA81=""),"",GDP.PCAP!AA81/GDP.PCAP!Z81-1)</f>
        <v>0.28537705269260982</v>
      </c>
      <c r="AB81">
        <f>IF(OR(GDP.PCAP!AA81="",GDP.PCAP!AB81=""),"",GDP.PCAP!AB81/GDP.PCAP!AA81-1)</f>
        <v>-4.3137278691429359E-2</v>
      </c>
      <c r="AC81">
        <f>IF(OR(GDP.PCAP!AB81="",GDP.PCAP!AC81=""),"",GDP.PCAP!AC81/GDP.PCAP!AB81-1)</f>
        <v>-4.7214752265328785E-2</v>
      </c>
      <c r="AD81">
        <f>IF(OR(GDP.PCAP!AC81="",GDP.PCAP!AD81=""),"",GDP.PCAP!AD81/GDP.PCAP!AC81-1)</f>
        <v>-4.9699835919773561E-2</v>
      </c>
      <c r="AE81">
        <f>IF(OR(GDP.PCAP!AD81="",GDP.PCAP!AE81=""),"",GDP.PCAP!AE81/GDP.PCAP!AD81-1)</f>
        <v>-5.8945321690508368E-2</v>
      </c>
      <c r="AF81">
        <f>IF(OR(GDP.PCAP!AE81="",GDP.PCAP!AF81=""),"",GDP.PCAP!AF81/GDP.PCAP!AE81-1)</f>
        <v>5.7832358095699421E-2</v>
      </c>
      <c r="AG81">
        <f>IF(OR(GDP.PCAP!AF81="",GDP.PCAP!AG81=""),"",GDP.PCAP!AG81/GDP.PCAP!AF81-1)</f>
        <v>0.22640391141429861</v>
      </c>
      <c r="AH81">
        <f>IF(OR(GDP.PCAP!AG81="",GDP.PCAP!AH81=""),"",GDP.PCAP!AH81/GDP.PCAP!AG81-1)</f>
        <v>0.23630645637196368</v>
      </c>
      <c r="AI81">
        <f>IF(OR(GDP.PCAP!AH81="",GDP.PCAP!AI81=""),"",GDP.PCAP!AI81/GDP.PCAP!AH81-1)</f>
        <v>0.21866544351920969</v>
      </c>
      <c r="AJ81">
        <f>IF(OR(GDP.PCAP!AI81="",GDP.PCAP!AJ81=""),"",GDP.PCAP!AJ81/GDP.PCAP!AI81-1)</f>
        <v>1.5769779694712494E-2</v>
      </c>
      <c r="AK81">
        <f>IF(OR(GDP.PCAP!AJ81="",GDP.PCAP!AK81=""),"",GDP.PCAP!AK81/GDP.PCAP!AJ81-1)</f>
        <v>0.17588122232725745</v>
      </c>
      <c r="AL81">
        <f>IF(OR(GDP.PCAP!AK81="",GDP.PCAP!AL81=""),"",GDP.PCAP!AL81/GDP.PCAP!AK81-1)</f>
        <v>4.2170199456813107E-2</v>
      </c>
      <c r="AM81">
        <f>IF(OR(GDP.PCAP!AL81="",GDP.PCAP!AM81=""),"",GDP.PCAP!AM81/GDP.PCAP!AL81-1)</f>
        <v>2.9468478467144177E-2</v>
      </c>
      <c r="AN81">
        <f>IF(OR(GDP.PCAP!AM81="",GDP.PCAP!AN81=""),"",GDP.PCAP!AN81/GDP.PCAP!AM81-1)</f>
        <v>-0.10241293147635078</v>
      </c>
      <c r="AO81">
        <f>IF(OR(GDP.PCAP!AN81="",GDP.PCAP!AO81=""),"",GDP.PCAP!AO81/GDP.PCAP!AN81-1)</f>
        <v>7.1793850999431585E-2</v>
      </c>
      <c r="AP81">
        <f>IF(OR(GDP.PCAP!AO81="",GDP.PCAP!AP81=""),"",GDP.PCAP!AP81/GDP.PCAP!AO81-1)</f>
        <v>0.15456325654246594</v>
      </c>
      <c r="AQ81">
        <f>IF(OR(GDP.PCAP!AP81="",GDP.PCAP!AQ81=""),"",GDP.PCAP!AQ81/GDP.PCAP!AP81-1)</f>
        <v>5.240022726411997E-2</v>
      </c>
      <c r="AR81">
        <f>IF(OR(GDP.PCAP!AQ81="",GDP.PCAP!AR81=""),"",GDP.PCAP!AR81/GDP.PCAP!AQ81-1)</f>
        <v>0.10061686117335844</v>
      </c>
      <c r="AS81">
        <f>IF(OR(GDP.PCAP!AR81="",GDP.PCAP!AS81=""),"",GDP.PCAP!AS81/GDP.PCAP!AR81-1)</f>
        <v>5.3184314693219159E-2</v>
      </c>
      <c r="AT81">
        <f>IF(OR(GDP.PCAP!AS81="",GDP.PCAP!AT81=""),"",GDP.PCAP!AT81/GDP.PCAP!AS81-1)</f>
        <v>1.4230782412067988E-2</v>
      </c>
      <c r="AU81">
        <f>IF(OR(GDP.PCAP!AT81="",GDP.PCAP!AU81=""),"",GDP.PCAP!AU81/GDP.PCAP!AT81-1)</f>
        <v>-1.3654718042440339E-2</v>
      </c>
      <c r="AV81">
        <f>IF(OR(GDP.PCAP!AU81="",GDP.PCAP!AV81=""),"",GDP.PCAP!AV81/GDP.PCAP!AU81-1)</f>
        <v>-1.7490400315725796E-2</v>
      </c>
      <c r="AW81">
        <f>IF(OR(GDP.PCAP!AV81="",GDP.PCAP!AW81=""),"",GDP.PCAP!AW81/GDP.PCAP!AV81-1)</f>
        <v>8.5003030306290306E-2</v>
      </c>
      <c r="AX81">
        <f>IF(OR(GDP.PCAP!AW81="",GDP.PCAP!AX81=""),"",GDP.PCAP!AX81/GDP.PCAP!AW81-1)</f>
        <v>0.14878065389257222</v>
      </c>
      <c r="AY81">
        <f>IF(OR(GDP.PCAP!AX81="",GDP.PCAP!AY81=""),"",GDP.PCAP!AY81/GDP.PCAP!AX81-1)</f>
        <v>0.17104481520321713</v>
      </c>
      <c r="AZ81">
        <f>IF(OR(GDP.PCAP!AY81="",GDP.PCAP!AZ81=""),"",GDP.PCAP!AZ81/GDP.PCAP!AY81-1)</f>
        <v>4.2669526521389001E-2</v>
      </c>
      <c r="BA81">
        <f>IF(OR(GDP.PCAP!AZ81="",GDP.PCAP!BA81=""),"",GDP.PCAP!BA81/GDP.PCAP!AZ81-1)</f>
        <v>6.002930693040387E-2</v>
      </c>
      <c r="BB81">
        <f>IF(OR(GDP.PCAP!BA81="",GDP.PCAP!BB81=""),"",GDP.PCAP!BB81/GDP.PCAP!BA81-1)</f>
        <v>0.13477668501212881</v>
      </c>
      <c r="BC81">
        <f>IF(OR(GDP.PCAP!BB81="",GDP.PCAP!BC81=""),"",GDP.PCAP!BC81/GDP.PCAP!BB81-1)</f>
        <v>-6.858753537242257E-2</v>
      </c>
      <c r="BD81">
        <f>IF(OR(GDP.PCAP!BC81="",GDP.PCAP!BD81=""),"",GDP.PCAP!BD81/GDP.PCAP!BC81-1)</f>
        <v>-0.18298726282862976</v>
      </c>
      <c r="BE81">
        <f>IF(OR(GDP.PCAP!BD81="",GDP.PCAP!BE81=""),"",GDP.PCAP!BE81/GDP.PCAP!BD81-1)</f>
        <v>1.8411190797398946E-2</v>
      </c>
      <c r="BF81">
        <f>IF(OR(GDP.PCAP!BE81="",GDP.PCAP!BF81=""),"",GDP.PCAP!BF81/GDP.PCAP!BE81-1)</f>
        <v>6.537119525559687E-2</v>
      </c>
      <c r="BG81">
        <f>IF(OR(GDP.PCAP!BF81="",GDP.PCAP!BG81=""),"",GDP.PCAP!BG81/GDP.PCAP!BF81-1)</f>
        <v>7.2230683076459634E-3</v>
      </c>
      <c r="BH81">
        <f>IF(OR(GDP.PCAP!BG81="",GDP.PCAP!BH81=""),"",GDP.PCAP!BH81/GDP.PCAP!BG81-1)</f>
        <v>2.0921982870185651E-2</v>
      </c>
      <c r="BI81">
        <f>IF(OR(GDP.PCAP!BH81="",GDP.PCAP!BI81=""),"",GDP.PCAP!BI81/GDP.PCAP!BH81-1)</f>
        <v>9.4435145611289073E-2</v>
      </c>
      <c r="BJ81">
        <f>IF(OR(GDP.PCAP!BI81="",GDP.PCAP!BJ81=""),"",GDP.PCAP!BJ81/GDP.PCAP!BI81-1)</f>
        <v>-5.3486602297857844E-2</v>
      </c>
      <c r="BK81">
        <f>IF(OR(GDP.PCAP!BJ81="",GDP.PCAP!BK81=""),"",GDP.PCAP!BK81/GDP.PCAP!BJ81-1)</f>
        <v>-9.1744383891982584E-2</v>
      </c>
      <c r="BM81">
        <f t="shared" si="5"/>
        <v>0.30581275225363114</v>
      </c>
      <c r="BN81">
        <f t="shared" si="6"/>
        <v>1979</v>
      </c>
      <c r="BO81">
        <f t="shared" si="7"/>
        <v>-0.18298726282862976</v>
      </c>
      <c r="BP81">
        <f t="shared" si="8"/>
        <v>2009</v>
      </c>
    </row>
    <row r="82" spans="1:68">
      <c r="A82" t="s">
        <v>372</v>
      </c>
      <c r="B82">
        <f t="shared" si="9"/>
        <v>81</v>
      </c>
      <c r="C82" t="s">
        <v>539</v>
      </c>
      <c r="D82" t="s">
        <v>371</v>
      </c>
      <c r="E82" t="s">
        <v>545</v>
      </c>
      <c r="F82" t="s">
        <v>546</v>
      </c>
      <c r="H82" t="str">
        <f>IF(OR(GDP.PCAP!G82="",GDP.PCAP!H82=""),"",GDP.PCAP!H82/GDP.PCAP!G82-1)</f>
        <v/>
      </c>
      <c r="I82" t="str">
        <f>IF(OR(GDP.PCAP!H82="",GDP.PCAP!I82=""),"",GDP.PCAP!I82/GDP.PCAP!H82-1)</f>
        <v/>
      </c>
      <c r="J82" t="str">
        <f>IF(OR(GDP.PCAP!I82="",GDP.PCAP!J82=""),"",GDP.PCAP!J82/GDP.PCAP!I82-1)</f>
        <v/>
      </c>
      <c r="K82" t="str">
        <f>IF(OR(GDP.PCAP!J82="",GDP.PCAP!K82=""),"",GDP.PCAP!K82/GDP.PCAP!J82-1)</f>
        <v/>
      </c>
      <c r="L82" t="str">
        <f>IF(OR(GDP.PCAP!K82="",GDP.PCAP!L82=""),"",GDP.PCAP!L82/GDP.PCAP!K82-1)</f>
        <v/>
      </c>
      <c r="M82" t="str">
        <f>IF(OR(GDP.PCAP!L82="",GDP.PCAP!M82=""),"",GDP.PCAP!M82/GDP.PCAP!L82-1)</f>
        <v/>
      </c>
      <c r="N82" t="str">
        <f>IF(OR(GDP.PCAP!M82="",GDP.PCAP!N82=""),"",GDP.PCAP!N82/GDP.PCAP!M82-1)</f>
        <v/>
      </c>
      <c r="O82" t="str">
        <f>IF(OR(GDP.PCAP!N82="",GDP.PCAP!O82=""),"",GDP.PCAP!O82/GDP.PCAP!N82-1)</f>
        <v/>
      </c>
      <c r="P82" t="str">
        <f>IF(OR(GDP.PCAP!O82="",GDP.PCAP!P82=""),"",GDP.PCAP!P82/GDP.PCAP!O82-1)</f>
        <v/>
      </c>
      <c r="Q82" t="str">
        <f>IF(OR(GDP.PCAP!P82="",GDP.PCAP!Q82=""),"",GDP.PCAP!Q82/GDP.PCAP!P82-1)</f>
        <v/>
      </c>
      <c r="R82" t="str">
        <f>IF(OR(GDP.PCAP!Q82="",GDP.PCAP!R82=""),"",GDP.PCAP!R82/GDP.PCAP!Q82-1)</f>
        <v/>
      </c>
      <c r="S82" t="str">
        <f>IF(OR(GDP.PCAP!R82="",GDP.PCAP!S82=""),"",GDP.PCAP!S82/GDP.PCAP!R82-1)</f>
        <v/>
      </c>
      <c r="T82" t="str">
        <f>IF(OR(GDP.PCAP!S82="",GDP.PCAP!T82=""),"",GDP.PCAP!T82/GDP.PCAP!S82-1)</f>
        <v/>
      </c>
      <c r="U82" t="str">
        <f>IF(OR(GDP.PCAP!T82="",GDP.PCAP!U82=""),"",GDP.PCAP!U82/GDP.PCAP!T82-1)</f>
        <v/>
      </c>
      <c r="V82" t="str">
        <f>IF(OR(GDP.PCAP!U82="",GDP.PCAP!V82=""),"",GDP.PCAP!V82/GDP.PCAP!U82-1)</f>
        <v/>
      </c>
      <c r="W82" t="str">
        <f>IF(OR(GDP.PCAP!V82="",GDP.PCAP!W82=""),"",GDP.PCAP!W82/GDP.PCAP!V82-1)</f>
        <v/>
      </c>
      <c r="X82" t="str">
        <f>IF(OR(GDP.PCAP!W82="",GDP.PCAP!X82=""),"",GDP.PCAP!X82/GDP.PCAP!W82-1)</f>
        <v/>
      </c>
      <c r="Y82" t="str">
        <f>IF(OR(GDP.PCAP!X82="",GDP.PCAP!Y82=""),"",GDP.PCAP!Y82/GDP.PCAP!X82-1)</f>
        <v/>
      </c>
      <c r="Z82" t="str">
        <f>IF(OR(GDP.PCAP!Y82="",GDP.PCAP!Z82=""),"",GDP.PCAP!Z82/GDP.PCAP!Y82-1)</f>
        <v/>
      </c>
      <c r="AA82" t="str">
        <f>IF(OR(GDP.PCAP!Z82="",GDP.PCAP!AA82=""),"",GDP.PCAP!AA82/GDP.PCAP!Z82-1)</f>
        <v/>
      </c>
      <c r="AB82" t="str">
        <f>IF(OR(GDP.PCAP!AA82="",GDP.PCAP!AB82=""),"",GDP.PCAP!AB82/GDP.PCAP!AA82-1)</f>
        <v/>
      </c>
      <c r="AC82" t="str">
        <f>IF(OR(GDP.PCAP!AB82="",GDP.PCAP!AC82=""),"",GDP.PCAP!AC82/GDP.PCAP!AB82-1)</f>
        <v/>
      </c>
      <c r="AD82" t="str">
        <f>IF(OR(GDP.PCAP!AC82="",GDP.PCAP!AD82=""),"",GDP.PCAP!AD82/GDP.PCAP!AC82-1)</f>
        <v/>
      </c>
      <c r="AE82" t="str">
        <f>IF(OR(GDP.PCAP!AD82="",GDP.PCAP!AE82=""),"",GDP.PCAP!AE82/GDP.PCAP!AD82-1)</f>
        <v/>
      </c>
      <c r="AF82" t="str">
        <f>IF(OR(GDP.PCAP!AE82="",GDP.PCAP!AF82=""),"",GDP.PCAP!AF82/GDP.PCAP!AE82-1)</f>
        <v/>
      </c>
      <c r="AG82" t="str">
        <f>IF(OR(GDP.PCAP!AF82="",GDP.PCAP!AG82=""),"",GDP.PCAP!AG82/GDP.PCAP!AF82-1)</f>
        <v/>
      </c>
      <c r="AH82" t="str">
        <f>IF(OR(GDP.PCAP!AG82="",GDP.PCAP!AH82=""),"",GDP.PCAP!AH82/GDP.PCAP!AG82-1)</f>
        <v/>
      </c>
      <c r="AI82" t="str">
        <f>IF(OR(GDP.PCAP!AH82="",GDP.PCAP!AI82=""),"",GDP.PCAP!AI82/GDP.PCAP!AH82-1)</f>
        <v/>
      </c>
      <c r="AJ82" t="str">
        <f>IF(OR(GDP.PCAP!AI82="",GDP.PCAP!AJ82=""),"",GDP.PCAP!AJ82/GDP.PCAP!AI82-1)</f>
        <v/>
      </c>
      <c r="AK82" t="str">
        <f>IF(OR(GDP.PCAP!AJ82="",GDP.PCAP!AK82=""),"",GDP.PCAP!AK82/GDP.PCAP!AJ82-1)</f>
        <v/>
      </c>
      <c r="AL82">
        <f>IF(OR(GDP.PCAP!AK82="",GDP.PCAP!AL82=""),"",GDP.PCAP!AL82/GDP.PCAP!AK82-1)</f>
        <v>-0.18578099728466313</v>
      </c>
      <c r="AM82">
        <f>IF(OR(GDP.PCAP!AL82="",GDP.PCAP!AM82=""),"",GDP.PCAP!AM82/GDP.PCAP!AL82-1)</f>
        <v>-0.42402035303044183</v>
      </c>
      <c r="AN82">
        <f>IF(OR(GDP.PCAP!AM82="",GDP.PCAP!AN82=""),"",GDP.PCAP!AN82/GDP.PCAP!AM82-1)</f>
        <v>-0.2736417882211003</v>
      </c>
      <c r="AO82">
        <f>IF(OR(GDP.PCAP!AN82="",GDP.PCAP!AO82=""),"",GDP.PCAP!AO82/GDP.PCAP!AN82-1)</f>
        <v>-5.9868225745263848E-2</v>
      </c>
      <c r="AP82">
        <f>IF(OR(GDP.PCAP!AO82="",GDP.PCAP!AP82=""),"",GDP.PCAP!AP82/GDP.PCAP!AO82-1)</f>
        <v>0.10042998832015049</v>
      </c>
      <c r="AQ82">
        <f>IF(OR(GDP.PCAP!AP82="",GDP.PCAP!AQ82=""),"",GDP.PCAP!AQ82/GDP.PCAP!AP82-1)</f>
        <v>0.17827721098103178</v>
      </c>
      <c r="AR82">
        <f>IF(OR(GDP.PCAP!AQ82="",GDP.PCAP!AR82=""),"",GDP.PCAP!AR82/GDP.PCAP!AQ82-1)</f>
        <v>0.15544391425196036</v>
      </c>
      <c r="AS82">
        <f>IF(OR(GDP.PCAP!AR82="",GDP.PCAP!AS82=""),"",GDP.PCAP!AS82/GDP.PCAP!AR82-1)</f>
        <v>3.9490464705539186E-2</v>
      </c>
      <c r="AT82">
        <f>IF(OR(GDP.PCAP!AS82="",GDP.PCAP!AT82=""),"",GDP.PCAP!AT82/GDP.PCAP!AS82-1)</f>
        <v>-0.21906496552798338</v>
      </c>
      <c r="AU82">
        <f>IF(OR(GDP.PCAP!AT82="",GDP.PCAP!AU82=""),"",GDP.PCAP!AU82/GDP.PCAP!AT82-1)</f>
        <v>0.10039037478775836</v>
      </c>
      <c r="AV82">
        <f>IF(OR(GDP.PCAP!AU82="",GDP.PCAP!AV82=""),"",GDP.PCAP!AV82/GDP.PCAP!AU82-1)</f>
        <v>6.0654397390502934E-2</v>
      </c>
      <c r="AW82">
        <f>IF(OR(GDP.PCAP!AV82="",GDP.PCAP!AW82=""),"",GDP.PCAP!AW82/GDP.PCAP!AV82-1)</f>
        <v>6.1874672866174096E-2</v>
      </c>
      <c r="AX82">
        <f>IF(OR(GDP.PCAP!AW82="",GDP.PCAP!AX82=""),"",GDP.PCAP!AX82/GDP.PCAP!AW82-1)</f>
        <v>0.19069690430158182</v>
      </c>
      <c r="AY82">
        <f>IF(OR(GDP.PCAP!AX82="",GDP.PCAP!AY82=""),"",GDP.PCAP!AY82/GDP.PCAP!AX82-1)</f>
        <v>0.30102709790416071</v>
      </c>
      <c r="AZ82">
        <f>IF(OR(GDP.PCAP!AY82="",GDP.PCAP!AZ82=""),"",GDP.PCAP!AZ82/GDP.PCAP!AY82-1)</f>
        <v>0.26726772605003535</v>
      </c>
      <c r="BA82">
        <f>IF(OR(GDP.PCAP!AZ82="",GDP.PCAP!BA82=""),"",GDP.PCAP!BA82/GDP.PCAP!AZ82-1)</f>
        <v>0.22392811412705282</v>
      </c>
      <c r="BB82">
        <f>IF(OR(GDP.PCAP!BA82="",GDP.PCAP!BB82=""),"",GDP.PCAP!BB82/GDP.PCAP!BA82-1)</f>
        <v>0.33078167452566998</v>
      </c>
      <c r="BC82">
        <f>IF(OR(GDP.PCAP!BB82="",GDP.PCAP!BC82=""),"",GDP.PCAP!BC82/GDP.PCAP!BB82-1)</f>
        <v>0.27399074487480868</v>
      </c>
      <c r="BD82">
        <f>IF(OR(GDP.PCAP!BC82="",GDP.PCAP!BD82=""),"",GDP.PCAP!BD82/GDP.PCAP!BC82-1)</f>
        <v>-0.14751748421893818</v>
      </c>
      <c r="BE82">
        <f>IF(OR(GDP.PCAP!BD82="",GDP.PCAP!BE82=""),"",GDP.PCAP!BE82/GDP.PCAP!BD82-1)</f>
        <v>9.5281761910100737E-2</v>
      </c>
      <c r="BF82">
        <f>IF(OR(GDP.PCAP!BE82="",GDP.PCAP!BF82=""),"",GDP.PCAP!BF82/GDP.PCAP!BE82-1)</f>
        <v>0.25656673296194166</v>
      </c>
      <c r="BG82">
        <f>IF(OR(GDP.PCAP!BF82="",GDP.PCAP!BG82=""),"",GDP.PCAP!BG82/GDP.PCAP!BF82-1)</f>
        <v>0.11216076864682112</v>
      </c>
      <c r="BH82">
        <f>IF(OR(GDP.PCAP!BG82="",GDP.PCAP!BH82=""),"",GDP.PCAP!BH82/GDP.PCAP!BG82-1)</f>
        <v>3.174314131039635E-2</v>
      </c>
      <c r="BI82">
        <f>IF(OR(GDP.PCAP!BH82="",GDP.PCAP!BI82=""),"",GDP.PCAP!BI82/GDP.PCAP!BH82-1)</f>
        <v>3.6326515578506857E-2</v>
      </c>
      <c r="BJ82">
        <f>IF(OR(GDP.PCAP!BI82="",GDP.PCAP!BJ82=""),"",GDP.PCAP!BJ82/GDP.PCAP!BI82-1)</f>
        <v>-0.1501267937055637</v>
      </c>
      <c r="BK82">
        <f>IF(OR(GDP.PCAP!BJ82="",GDP.PCAP!BK82=""),"",GDP.PCAP!BK82/GDP.PCAP!BJ82-1)</f>
        <v>2.3643421518568575E-2</v>
      </c>
      <c r="BM82">
        <f t="shared" si="5"/>
        <v>0.33078167452566998</v>
      </c>
      <c r="BN82">
        <f t="shared" si="6"/>
        <v>2007</v>
      </c>
      <c r="BO82">
        <f t="shared" si="7"/>
        <v>-0.42402035303044183</v>
      </c>
      <c r="BP82">
        <f t="shared" si="8"/>
        <v>1992</v>
      </c>
    </row>
    <row r="83" spans="1:68">
      <c r="A83" t="s">
        <v>370</v>
      </c>
      <c r="B83">
        <f t="shared" si="9"/>
        <v>82</v>
      </c>
      <c r="C83" t="s">
        <v>539</v>
      </c>
      <c r="D83" t="s">
        <v>369</v>
      </c>
      <c r="E83" t="s">
        <v>545</v>
      </c>
      <c r="F83" t="s">
        <v>546</v>
      </c>
      <c r="H83">
        <f>IF(OR(GDP.PCAP!G83="",GDP.PCAP!H83=""),"",GDP.PCAP!H83/GDP.PCAP!G83-1)</f>
        <v>3.6803032502647826E-2</v>
      </c>
      <c r="I83">
        <f>IF(OR(GDP.PCAP!H83="",GDP.PCAP!I83=""),"",GDP.PCAP!I83/GDP.PCAP!H83-1)</f>
        <v>2.849882383462532E-2</v>
      </c>
      <c r="J83">
        <f>IF(OR(GDP.PCAP!I83="",GDP.PCAP!J83=""),"",GDP.PCAP!J83/GDP.PCAP!I83-1)</f>
        <v>8.1226890581737043E-2</v>
      </c>
      <c r="K83">
        <f>IF(OR(GDP.PCAP!J83="",GDP.PCAP!K83=""),"",GDP.PCAP!K83/GDP.PCAP!J83-1)</f>
        <v>9.2251579108091564E-2</v>
      </c>
      <c r="L83">
        <f>IF(OR(GDP.PCAP!K83="",GDP.PCAP!L83=""),"",GDP.PCAP!L83/GDP.PCAP!K83-1)</f>
        <v>0.15574039411842788</v>
      </c>
      <c r="M83">
        <f>IF(OR(GDP.PCAP!L83="",GDP.PCAP!M83=""),"",GDP.PCAP!M83/GDP.PCAP!L83-1)</f>
        <v>1.1792601921476242E-2</v>
      </c>
      <c r="N83">
        <f>IF(OR(GDP.PCAP!M83="",GDP.PCAP!N83=""),"",GDP.PCAP!N83/GDP.PCAP!M83-1)</f>
        <v>-0.19527187370494259</v>
      </c>
      <c r="O83">
        <f>IF(OR(GDP.PCAP!N83="",GDP.PCAP!O83=""),"",GDP.PCAP!O83/GDP.PCAP!N83-1)</f>
        <v>-6.4930121157130816E-2</v>
      </c>
      <c r="P83">
        <f>IF(OR(GDP.PCAP!O83="",GDP.PCAP!P83=""),"",GDP.PCAP!P83/GDP.PCAP!O83-1)</f>
        <v>0.15234301135963135</v>
      </c>
      <c r="Q83">
        <f>IF(OR(GDP.PCAP!P83="",GDP.PCAP!Q83=""),"",GDP.PCAP!Q83/GDP.PCAP!P83-1)</f>
        <v>0.10271980354010246</v>
      </c>
      <c r="R83">
        <f>IF(OR(GDP.PCAP!Q83="",GDP.PCAP!R83=""),"",GDP.PCAP!R83/GDP.PCAP!Q83-1)</f>
        <v>6.2762773361193069E-2</v>
      </c>
      <c r="S83">
        <f>IF(OR(GDP.PCAP!R83="",GDP.PCAP!S83=""),"",GDP.PCAP!S83/GDP.PCAP!R83-1)</f>
        <v>-0.15076495974105197</v>
      </c>
      <c r="T83">
        <f>IF(OR(GDP.PCAP!S83="",GDP.PCAP!T83=""),"",GDP.PCAP!T83/GDP.PCAP!S83-1)</f>
        <v>0.13393851388437761</v>
      </c>
      <c r="U83">
        <f>IF(OR(GDP.PCAP!T83="",GDP.PCAP!U83=""),"",GDP.PCAP!U83/GDP.PCAP!T83-1)</f>
        <v>0.1429004190662575</v>
      </c>
      <c r="V83">
        <f>IF(OR(GDP.PCAP!U83="",GDP.PCAP!V83=""),"",GDP.PCAP!V83/GDP.PCAP!U83-1)</f>
        <v>-5.1556024326635641E-2</v>
      </c>
      <c r="W83">
        <f>IF(OR(GDP.PCAP!V83="",GDP.PCAP!W83=""),"",GDP.PCAP!W83/GDP.PCAP!V83-1)</f>
        <v>-3.4816659692715857E-2</v>
      </c>
      <c r="X83">
        <f>IF(OR(GDP.PCAP!W83="",GDP.PCAP!X83=""),"",GDP.PCAP!X83/GDP.PCAP!W83-1)</f>
        <v>0.13455741969899648</v>
      </c>
      <c r="Y83">
        <f>IF(OR(GDP.PCAP!X83="",GDP.PCAP!Y83=""),"",GDP.PCAP!Y83/GDP.PCAP!X83-1)</f>
        <v>0.13006277713676662</v>
      </c>
      <c r="Z83">
        <f>IF(OR(GDP.PCAP!Y83="",GDP.PCAP!Z83=""),"",GDP.PCAP!Z83/GDP.PCAP!Y83-1)</f>
        <v>7.7259364439894007E-2</v>
      </c>
      <c r="AA83">
        <f>IF(OR(GDP.PCAP!Z83="",GDP.PCAP!AA83=""),"",GDP.PCAP!AA83/GDP.PCAP!Z83-1)</f>
        <v>7.9996916530695739E-2</v>
      </c>
      <c r="AB83">
        <f>IF(OR(GDP.PCAP!AA83="",GDP.PCAP!AB83=""),"",GDP.PCAP!AB83/GDP.PCAP!AA83-1)</f>
        <v>-7.7080820864779742E-2</v>
      </c>
      <c r="AC83">
        <f>IF(OR(GDP.PCAP!AB83="",GDP.PCAP!AC83=""),"",GDP.PCAP!AC83/GDP.PCAP!AB83-1)</f>
        <v>-7.4983030986414456E-2</v>
      </c>
      <c r="AD83">
        <f>IF(OR(GDP.PCAP!AC83="",GDP.PCAP!AD83=""),"",GDP.PCAP!AD83/GDP.PCAP!AC83-1)</f>
        <v>-2.9124986895524452E-2</v>
      </c>
      <c r="AE83">
        <f>IF(OR(GDP.PCAP!AD83="",GDP.PCAP!AE83=""),"",GDP.PCAP!AE83/GDP.PCAP!AD83-1)</f>
        <v>5.074831752357456E-2</v>
      </c>
      <c r="AF83">
        <f>IF(OR(GDP.PCAP!AE83="",GDP.PCAP!AF83=""),"",GDP.PCAP!AF83/GDP.PCAP!AE83-1)</f>
        <v>-1.1654202650379752E-2</v>
      </c>
      <c r="AG83">
        <f>IF(OR(GDP.PCAP!AF83="",GDP.PCAP!AG83=""),"",GDP.PCAP!AG83/GDP.PCAP!AF83-1)</f>
        <v>0.23391749140036544</v>
      </c>
      <c r="AH83">
        <f>IF(OR(GDP.PCAP!AG83="",GDP.PCAP!AH83=""),"",GDP.PCAP!AH83/GDP.PCAP!AG83-1)</f>
        <v>-0.13875419817910728</v>
      </c>
      <c r="AI83">
        <f>IF(OR(GDP.PCAP!AH83="",GDP.PCAP!AI83=""),"",GDP.PCAP!AI83/GDP.PCAP!AH83-1)</f>
        <v>-3.3221844766990749E-3</v>
      </c>
      <c r="AJ83">
        <f>IF(OR(GDP.PCAP!AI83="",GDP.PCAP!AJ83=""),"",GDP.PCAP!AJ83/GDP.PCAP!AI83-1)</f>
        <v>-1.6575529507900311E-2</v>
      </c>
      <c r="AK83">
        <f>IF(OR(GDP.PCAP!AJ83="",GDP.PCAP!AK83=""),"",GDP.PCAP!AK83/GDP.PCAP!AJ83-1)</f>
        <v>9.1137972061121175E-2</v>
      </c>
      <c r="AL83">
        <f>IF(OR(GDP.PCAP!AK83="",GDP.PCAP!AL83=""),"",GDP.PCAP!AL83/GDP.PCAP!AK83-1)</f>
        <v>8.9484432598357033E-2</v>
      </c>
      <c r="AM83">
        <f>IF(OR(GDP.PCAP!AL83="",GDP.PCAP!AM83=""),"",GDP.PCAP!AM83/GDP.PCAP!AL83-1)</f>
        <v>-5.4368901023628569E-2</v>
      </c>
      <c r="AN83">
        <f>IF(OR(GDP.PCAP!AM83="",GDP.PCAP!AN83=""),"",GDP.PCAP!AN83/GDP.PCAP!AM83-1)</f>
        <v>-9.5106103093633432E-2</v>
      </c>
      <c r="AO83">
        <f>IF(OR(GDP.PCAP!AN83="",GDP.PCAP!AO83=""),"",GDP.PCAP!AO83/GDP.PCAP!AN83-1)</f>
        <v>-0.11167922706941646</v>
      </c>
      <c r="AP83">
        <f>IF(OR(GDP.PCAP!AO83="",GDP.PCAP!AP83=""),"",GDP.PCAP!AP83/GDP.PCAP!AO83-1)</f>
        <v>0.15696342251889561</v>
      </c>
      <c r="AQ83">
        <f>IF(OR(GDP.PCAP!AP83="",GDP.PCAP!AQ83=""),"",GDP.PCAP!AQ83/GDP.PCAP!AP83-1)</f>
        <v>4.6137928841886833E-2</v>
      </c>
      <c r="AR83">
        <f>IF(OR(GDP.PCAP!AQ83="",GDP.PCAP!AR83=""),"",GDP.PCAP!AR83/GDP.PCAP!AQ83-1)</f>
        <v>-3.0180225867067922E-2</v>
      </c>
      <c r="AS83">
        <f>IF(OR(GDP.PCAP!AR83="",GDP.PCAP!AS83=""),"",GDP.PCAP!AS83/GDP.PCAP!AR83-1)</f>
        <v>5.982481466872458E-2</v>
      </c>
      <c r="AT83">
        <f>IF(OR(GDP.PCAP!AS83="",GDP.PCAP!AT83=""),"",GDP.PCAP!AT83/GDP.PCAP!AS83-1)</f>
        <v>7.2318173046528322E-3</v>
      </c>
      <c r="AU83">
        <f>IF(OR(GDP.PCAP!AT83="",GDP.PCAP!AU83=""),"",GDP.PCAP!AU83/GDP.PCAP!AT83-1)</f>
        <v>-0.37019476430694886</v>
      </c>
      <c r="AV83">
        <f>IF(OR(GDP.PCAP!AU83="",GDP.PCAP!AV83=""),"",GDP.PCAP!AV83/GDP.PCAP!AU83-1)</f>
        <v>4.0086275904186897E-2</v>
      </c>
      <c r="AW83">
        <f>IF(OR(GDP.PCAP!AV83="",GDP.PCAP!AW83=""),"",GDP.PCAP!AW83/GDP.PCAP!AV83-1)</f>
        <v>0.13091006001374605</v>
      </c>
      <c r="AX83">
        <f>IF(OR(GDP.PCAP!AW83="",GDP.PCAP!AX83=""),"",GDP.PCAP!AX83/GDP.PCAP!AW83-1)</f>
        <v>0.20613985372489108</v>
      </c>
      <c r="AY83">
        <f>IF(OR(GDP.PCAP!AX83="",GDP.PCAP!AY83=""),"",GDP.PCAP!AY83/GDP.PCAP!AX83-1)</f>
        <v>0.13371163063632507</v>
      </c>
      <c r="AZ83">
        <f>IF(OR(GDP.PCAP!AY83="",GDP.PCAP!AZ83=""),"",GDP.PCAP!AZ83/GDP.PCAP!AY83-1)</f>
        <v>0.17717362585773966</v>
      </c>
      <c r="BA83">
        <f>IF(OR(GDP.PCAP!AZ83="",GDP.PCAP!BA83=""),"",GDP.PCAP!BA83/GDP.PCAP!AZ83-1)</f>
        <v>0.8526421486627318</v>
      </c>
      <c r="BB83">
        <f>IF(OR(GDP.PCAP!BA83="",GDP.PCAP!BB83=""),"",GDP.PCAP!BB83/GDP.PCAP!BA83-1)</f>
        <v>0.18175875825592547</v>
      </c>
      <c r="BC83">
        <f>IF(OR(GDP.PCAP!BB83="",GDP.PCAP!BC83=""),"",GDP.PCAP!BC83/GDP.PCAP!BB83-1)</f>
        <v>0.12259692321903581</v>
      </c>
      <c r="BD83">
        <f>IF(OR(GDP.PCAP!BC83="",GDP.PCAP!BD83=""),"",GDP.PCAP!BD83/GDP.PCAP!BC83-1)</f>
        <v>-0.11241125490691872</v>
      </c>
      <c r="BE83">
        <f>IF(OR(GDP.PCAP!BD83="",GDP.PCAP!BE83=""),"",GDP.PCAP!BE83/GDP.PCAP!BD83-1)</f>
        <v>0.20781172652297597</v>
      </c>
      <c r="BF83">
        <f>IF(OR(GDP.PCAP!BE83="",GDP.PCAP!BF83=""),"",GDP.PCAP!BF83/GDP.PCAP!BE83-1)</f>
        <v>0.19988540713531888</v>
      </c>
      <c r="BG83">
        <f>IF(OR(GDP.PCAP!BF83="",GDP.PCAP!BG83=""),"",GDP.PCAP!BG83/GDP.PCAP!BF83-1)</f>
        <v>3.4807817107652239E-2</v>
      </c>
      <c r="BH83">
        <f>IF(OR(GDP.PCAP!BG83="",GDP.PCAP!BH83=""),"",GDP.PCAP!BH83/GDP.PCAP!BG83-1)</f>
        <v>0.11332191042703421</v>
      </c>
      <c r="BI83">
        <f>IF(OR(GDP.PCAP!BH83="",GDP.PCAP!BI83=""),"",GDP.PCAP!BI83/GDP.PCAP!BH83-1)</f>
        <v>-0.2106729001213612</v>
      </c>
      <c r="BJ83">
        <f>IF(OR(GDP.PCAP!BI83="",GDP.PCAP!BJ83=""),"",GDP.PCAP!BJ83/GDP.PCAP!BI83-1)</f>
        <v>-4.9652737108991651E-2</v>
      </c>
      <c r="BK83">
        <f>IF(OR(GDP.PCAP!BJ83="",GDP.PCAP!BK83=""),"",GDP.PCAP!BK83/GDP.PCAP!BJ83-1)</f>
        <v>0.11192827338990119</v>
      </c>
      <c r="BM83">
        <f t="shared" si="5"/>
        <v>0.8526421486627318</v>
      </c>
      <c r="BN83">
        <f t="shared" si="6"/>
        <v>2006</v>
      </c>
      <c r="BO83">
        <f t="shared" si="7"/>
        <v>-0.37019476430694886</v>
      </c>
      <c r="BP83">
        <f t="shared" si="8"/>
        <v>2000</v>
      </c>
    </row>
    <row r="84" spans="1:68">
      <c r="A84" t="s">
        <v>368</v>
      </c>
      <c r="B84">
        <f t="shared" si="9"/>
        <v>83</v>
      </c>
      <c r="C84" t="s">
        <v>539</v>
      </c>
      <c r="D84" t="s">
        <v>367</v>
      </c>
      <c r="E84" t="s">
        <v>545</v>
      </c>
      <c r="F84" t="s">
        <v>546</v>
      </c>
      <c r="H84" t="str">
        <f>IF(OR(GDP.PCAP!G84="",GDP.PCAP!H84=""),"",GDP.PCAP!H84/GDP.PCAP!G84-1)</f>
        <v/>
      </c>
      <c r="I84" t="str">
        <f>IF(OR(GDP.PCAP!H84="",GDP.PCAP!I84=""),"",GDP.PCAP!I84/GDP.PCAP!H84-1)</f>
        <v/>
      </c>
      <c r="J84" t="str">
        <f>IF(OR(GDP.PCAP!I84="",GDP.PCAP!J84=""),"",GDP.PCAP!J84/GDP.PCAP!I84-1)</f>
        <v/>
      </c>
      <c r="K84" t="str">
        <f>IF(OR(GDP.PCAP!J84="",GDP.PCAP!K84=""),"",GDP.PCAP!K84/GDP.PCAP!J84-1)</f>
        <v/>
      </c>
      <c r="L84" t="str">
        <f>IF(OR(GDP.PCAP!K84="",GDP.PCAP!L84=""),"",GDP.PCAP!L84/GDP.PCAP!K84-1)</f>
        <v/>
      </c>
      <c r="M84" t="str">
        <f>IF(OR(GDP.PCAP!L84="",GDP.PCAP!M84=""),"",GDP.PCAP!M84/GDP.PCAP!L84-1)</f>
        <v/>
      </c>
      <c r="N84" t="str">
        <f>IF(OR(GDP.PCAP!M84="",GDP.PCAP!N84=""),"",GDP.PCAP!N84/GDP.PCAP!M84-1)</f>
        <v/>
      </c>
      <c r="O84" t="str">
        <f>IF(OR(GDP.PCAP!N84="",GDP.PCAP!O84=""),"",GDP.PCAP!O84/GDP.PCAP!N84-1)</f>
        <v/>
      </c>
      <c r="P84" t="str">
        <f>IF(OR(GDP.PCAP!O84="",GDP.PCAP!P84=""),"",GDP.PCAP!P84/GDP.PCAP!O84-1)</f>
        <v/>
      </c>
      <c r="Q84" t="str">
        <f>IF(OR(GDP.PCAP!P84="",GDP.PCAP!Q84=""),"",GDP.PCAP!Q84/GDP.PCAP!P84-1)</f>
        <v/>
      </c>
      <c r="R84" t="str">
        <f>IF(OR(GDP.PCAP!Q84="",GDP.PCAP!R84=""),"",GDP.PCAP!R84/GDP.PCAP!Q84-1)</f>
        <v/>
      </c>
      <c r="S84" t="str">
        <f>IF(OR(GDP.PCAP!R84="",GDP.PCAP!S84=""),"",GDP.PCAP!S84/GDP.PCAP!R84-1)</f>
        <v/>
      </c>
      <c r="T84" t="str">
        <f>IF(OR(GDP.PCAP!S84="",GDP.PCAP!T84=""),"",GDP.PCAP!T84/GDP.PCAP!S84-1)</f>
        <v/>
      </c>
      <c r="U84" t="str">
        <f>IF(OR(GDP.PCAP!T84="",GDP.PCAP!U84=""),"",GDP.PCAP!U84/GDP.PCAP!T84-1)</f>
        <v/>
      </c>
      <c r="V84" t="str">
        <f>IF(OR(GDP.PCAP!U84="",GDP.PCAP!V84=""),"",GDP.PCAP!V84/GDP.PCAP!U84-1)</f>
        <v/>
      </c>
      <c r="W84" t="str">
        <f>IF(OR(GDP.PCAP!V84="",GDP.PCAP!W84=""),"",GDP.PCAP!W84/GDP.PCAP!V84-1)</f>
        <v/>
      </c>
      <c r="X84" t="str">
        <f>IF(OR(GDP.PCAP!W84="",GDP.PCAP!X84=""),"",GDP.PCAP!X84/GDP.PCAP!W84-1)</f>
        <v/>
      </c>
      <c r="Y84" t="str">
        <f>IF(OR(GDP.PCAP!X84="",GDP.PCAP!Y84=""),"",GDP.PCAP!Y84/GDP.PCAP!X84-1)</f>
        <v/>
      </c>
      <c r="Z84" t="str">
        <f>IF(OR(GDP.PCAP!Y84="",GDP.PCAP!Z84=""),"",GDP.PCAP!Z84/GDP.PCAP!Y84-1)</f>
        <v/>
      </c>
      <c r="AA84" t="str">
        <f>IF(OR(GDP.PCAP!Z84="",GDP.PCAP!AA84=""),"",GDP.PCAP!AA84/GDP.PCAP!Z84-1)</f>
        <v/>
      </c>
      <c r="AB84" t="str">
        <f>IF(OR(GDP.PCAP!AA84="",GDP.PCAP!AB84=""),"",GDP.PCAP!AB84/GDP.PCAP!AA84-1)</f>
        <v/>
      </c>
      <c r="AC84" t="str">
        <f>IF(OR(GDP.PCAP!AB84="",GDP.PCAP!AC84=""),"",GDP.PCAP!AC84/GDP.PCAP!AB84-1)</f>
        <v/>
      </c>
      <c r="AD84" t="str">
        <f>IF(OR(GDP.PCAP!AC84="",GDP.PCAP!AD84=""),"",GDP.PCAP!AD84/GDP.PCAP!AC84-1)</f>
        <v/>
      </c>
      <c r="AE84" t="str">
        <f>IF(OR(GDP.PCAP!AD84="",GDP.PCAP!AE84=""),"",GDP.PCAP!AE84/GDP.PCAP!AD84-1)</f>
        <v/>
      </c>
      <c r="AF84" t="str">
        <f>IF(OR(GDP.PCAP!AE84="",GDP.PCAP!AF84=""),"",GDP.PCAP!AF84/GDP.PCAP!AE84-1)</f>
        <v/>
      </c>
      <c r="AG84" t="str">
        <f>IF(OR(GDP.PCAP!AF84="",GDP.PCAP!AG84=""),"",GDP.PCAP!AG84/GDP.PCAP!AF84-1)</f>
        <v/>
      </c>
      <c r="AH84" t="str">
        <f>IF(OR(GDP.PCAP!AG84="",GDP.PCAP!AH84=""),"",GDP.PCAP!AH84/GDP.PCAP!AG84-1)</f>
        <v/>
      </c>
      <c r="AI84" t="str">
        <f>IF(OR(GDP.PCAP!AH84="",GDP.PCAP!AI84=""),"",GDP.PCAP!AI84/GDP.PCAP!AH84-1)</f>
        <v/>
      </c>
      <c r="AJ84" t="str">
        <f>IF(OR(GDP.PCAP!AI84="",GDP.PCAP!AJ84=""),"",GDP.PCAP!AJ84/GDP.PCAP!AI84-1)</f>
        <v/>
      </c>
      <c r="AK84" t="str">
        <f>IF(OR(GDP.PCAP!AJ84="",GDP.PCAP!AK84=""),"",GDP.PCAP!AK84/GDP.PCAP!AJ84-1)</f>
        <v/>
      </c>
      <c r="AL84" t="str">
        <f>IF(OR(GDP.PCAP!AK84="",GDP.PCAP!AL84=""),"",GDP.PCAP!AL84/GDP.PCAP!AK84-1)</f>
        <v/>
      </c>
      <c r="AM84" t="str">
        <f>IF(OR(GDP.PCAP!AL84="",GDP.PCAP!AM84=""),"",GDP.PCAP!AM84/GDP.PCAP!AL84-1)</f>
        <v/>
      </c>
      <c r="AN84" t="str">
        <f>IF(OR(GDP.PCAP!AM84="",GDP.PCAP!AN84=""),"",GDP.PCAP!AN84/GDP.PCAP!AM84-1)</f>
        <v/>
      </c>
      <c r="AO84" t="str">
        <f>IF(OR(GDP.PCAP!AN84="",GDP.PCAP!AO84=""),"",GDP.PCAP!AO84/GDP.PCAP!AN84-1)</f>
        <v/>
      </c>
      <c r="AP84" t="str">
        <f>IF(OR(GDP.PCAP!AO84="",GDP.PCAP!AP84=""),"",GDP.PCAP!AP84/GDP.PCAP!AO84-1)</f>
        <v/>
      </c>
      <c r="AQ84" t="str">
        <f>IF(OR(GDP.PCAP!AP84="",GDP.PCAP!AQ84=""),"",GDP.PCAP!AQ84/GDP.PCAP!AP84-1)</f>
        <v/>
      </c>
      <c r="AR84" t="str">
        <f>IF(OR(GDP.PCAP!AQ84="",GDP.PCAP!AR84=""),"",GDP.PCAP!AR84/GDP.PCAP!AQ84-1)</f>
        <v/>
      </c>
      <c r="AS84" t="str">
        <f>IF(OR(GDP.PCAP!AR84="",GDP.PCAP!AS84=""),"",GDP.PCAP!AS84/GDP.PCAP!AR84-1)</f>
        <v/>
      </c>
      <c r="AT84" t="str">
        <f>IF(OR(GDP.PCAP!AS84="",GDP.PCAP!AT84=""),"",GDP.PCAP!AT84/GDP.PCAP!AS84-1)</f>
        <v/>
      </c>
      <c r="AU84" t="str">
        <f>IF(OR(GDP.PCAP!AT84="",GDP.PCAP!AU84=""),"",GDP.PCAP!AU84/GDP.PCAP!AT84-1)</f>
        <v/>
      </c>
      <c r="AV84" t="str">
        <f>IF(OR(GDP.PCAP!AU84="",GDP.PCAP!AV84=""),"",GDP.PCAP!AV84/GDP.PCAP!AU84-1)</f>
        <v/>
      </c>
      <c r="AW84" t="str">
        <f>IF(OR(GDP.PCAP!AV84="",GDP.PCAP!AW84=""),"",GDP.PCAP!AW84/GDP.PCAP!AV84-1)</f>
        <v/>
      </c>
      <c r="AX84" t="str">
        <f>IF(OR(GDP.PCAP!AW84="",GDP.PCAP!AX84=""),"",GDP.PCAP!AX84/GDP.PCAP!AW84-1)</f>
        <v/>
      </c>
      <c r="AY84" t="str">
        <f>IF(OR(GDP.PCAP!AX84="",GDP.PCAP!AY84=""),"",GDP.PCAP!AY84/GDP.PCAP!AX84-1)</f>
        <v/>
      </c>
      <c r="AZ84" t="str">
        <f>IF(OR(GDP.PCAP!AY84="",GDP.PCAP!AZ84=""),"",GDP.PCAP!AZ84/GDP.PCAP!AY84-1)</f>
        <v/>
      </c>
      <c r="BA84" t="str">
        <f>IF(OR(GDP.PCAP!AZ84="",GDP.PCAP!BA84=""),"",GDP.PCAP!BA84/GDP.PCAP!AZ84-1)</f>
        <v/>
      </c>
      <c r="BB84" t="str">
        <f>IF(OR(GDP.PCAP!BA84="",GDP.PCAP!BB84=""),"",GDP.PCAP!BB84/GDP.PCAP!BA84-1)</f>
        <v/>
      </c>
      <c r="BC84" t="str">
        <f>IF(OR(GDP.PCAP!BB84="",GDP.PCAP!BC84=""),"",GDP.PCAP!BC84/GDP.PCAP!BB84-1)</f>
        <v/>
      </c>
      <c r="BD84" t="str">
        <f>IF(OR(GDP.PCAP!BC84="",GDP.PCAP!BD84=""),"",GDP.PCAP!BD84/GDP.PCAP!BC84-1)</f>
        <v/>
      </c>
      <c r="BE84" t="str">
        <f>IF(OR(GDP.PCAP!BD84="",GDP.PCAP!BE84=""),"",GDP.PCAP!BE84/GDP.PCAP!BD84-1)</f>
        <v/>
      </c>
      <c r="BF84" t="str">
        <f>IF(OR(GDP.PCAP!BE84="",GDP.PCAP!BF84=""),"",GDP.PCAP!BF84/GDP.PCAP!BE84-1)</f>
        <v/>
      </c>
      <c r="BG84" t="str">
        <f>IF(OR(GDP.PCAP!BF84="",GDP.PCAP!BG84=""),"",GDP.PCAP!BG84/GDP.PCAP!BF84-1)</f>
        <v/>
      </c>
      <c r="BH84" t="str">
        <f>IF(OR(GDP.PCAP!BG84="",GDP.PCAP!BH84=""),"",GDP.PCAP!BH84/GDP.PCAP!BG84-1)</f>
        <v/>
      </c>
      <c r="BI84" t="str">
        <f>IF(OR(GDP.PCAP!BH84="",GDP.PCAP!BI84=""),"",GDP.PCAP!BI84/GDP.PCAP!BH84-1)</f>
        <v/>
      </c>
      <c r="BJ84" t="str">
        <f>IF(OR(GDP.PCAP!BI84="",GDP.PCAP!BJ84=""),"",GDP.PCAP!BJ84/GDP.PCAP!BI84-1)</f>
        <v/>
      </c>
      <c r="BK84" t="str">
        <f>IF(OR(GDP.PCAP!BJ84="",GDP.PCAP!BK84=""),"",GDP.PCAP!BK84/GDP.PCAP!BJ84-1)</f>
        <v/>
      </c>
      <c r="BM84">
        <f t="shared" si="5"/>
        <v>0</v>
      </c>
      <c r="BN84" t="e">
        <f t="shared" si="6"/>
        <v>#N/A</v>
      </c>
      <c r="BO84">
        <f t="shared" si="7"/>
        <v>0</v>
      </c>
      <c r="BP84" t="e">
        <f t="shared" si="8"/>
        <v>#N/A</v>
      </c>
    </row>
    <row r="85" spans="1:68">
      <c r="A85" t="s">
        <v>366</v>
      </c>
      <c r="B85">
        <f t="shared" si="9"/>
        <v>84</v>
      </c>
      <c r="C85" t="s">
        <v>539</v>
      </c>
      <c r="D85" t="s">
        <v>365</v>
      </c>
      <c r="E85" t="s">
        <v>545</v>
      </c>
      <c r="F85" t="s">
        <v>546</v>
      </c>
      <c r="H85" t="str">
        <f>IF(OR(GDP.PCAP!G85="",GDP.PCAP!H85=""),"",GDP.PCAP!H85/GDP.PCAP!G85-1)</f>
        <v/>
      </c>
      <c r="I85" t="str">
        <f>IF(OR(GDP.PCAP!H85="",GDP.PCAP!I85=""),"",GDP.PCAP!I85/GDP.PCAP!H85-1)</f>
        <v/>
      </c>
      <c r="J85" t="str">
        <f>IF(OR(GDP.PCAP!I85="",GDP.PCAP!J85=""),"",GDP.PCAP!J85/GDP.PCAP!I85-1)</f>
        <v/>
      </c>
      <c r="K85" t="str">
        <f>IF(OR(GDP.PCAP!J85="",GDP.PCAP!K85=""),"",GDP.PCAP!K85/GDP.PCAP!J85-1)</f>
        <v/>
      </c>
      <c r="L85" t="str">
        <f>IF(OR(GDP.PCAP!K85="",GDP.PCAP!L85=""),"",GDP.PCAP!L85/GDP.PCAP!K85-1)</f>
        <v/>
      </c>
      <c r="M85" t="str">
        <f>IF(OR(GDP.PCAP!L85="",GDP.PCAP!M85=""),"",GDP.PCAP!M85/GDP.PCAP!L85-1)</f>
        <v/>
      </c>
      <c r="N85" t="str">
        <f>IF(OR(GDP.PCAP!M85="",GDP.PCAP!N85=""),"",GDP.PCAP!N85/GDP.PCAP!M85-1)</f>
        <v/>
      </c>
      <c r="O85" t="str">
        <f>IF(OR(GDP.PCAP!N85="",GDP.PCAP!O85=""),"",GDP.PCAP!O85/GDP.PCAP!N85-1)</f>
        <v/>
      </c>
      <c r="P85" t="str">
        <f>IF(OR(GDP.PCAP!O85="",GDP.PCAP!P85=""),"",GDP.PCAP!P85/GDP.PCAP!O85-1)</f>
        <v/>
      </c>
      <c r="Q85" t="str">
        <f>IF(OR(GDP.PCAP!P85="",GDP.PCAP!Q85=""),"",GDP.PCAP!Q85/GDP.PCAP!P85-1)</f>
        <v/>
      </c>
      <c r="R85" t="str">
        <f>IF(OR(GDP.PCAP!Q85="",GDP.PCAP!R85=""),"",GDP.PCAP!R85/GDP.PCAP!Q85-1)</f>
        <v/>
      </c>
      <c r="S85" t="str">
        <f>IF(OR(GDP.PCAP!R85="",GDP.PCAP!S85=""),"",GDP.PCAP!S85/GDP.PCAP!R85-1)</f>
        <v/>
      </c>
      <c r="T85" t="str">
        <f>IF(OR(GDP.PCAP!S85="",GDP.PCAP!T85=""),"",GDP.PCAP!T85/GDP.PCAP!S85-1)</f>
        <v/>
      </c>
      <c r="U85" t="str">
        <f>IF(OR(GDP.PCAP!T85="",GDP.PCAP!U85=""),"",GDP.PCAP!U85/GDP.PCAP!T85-1)</f>
        <v/>
      </c>
      <c r="V85" t="str">
        <f>IF(OR(GDP.PCAP!U85="",GDP.PCAP!V85=""),"",GDP.PCAP!V85/GDP.PCAP!U85-1)</f>
        <v/>
      </c>
      <c r="W85" t="str">
        <f>IF(OR(GDP.PCAP!V85="",GDP.PCAP!W85=""),"",GDP.PCAP!W85/GDP.PCAP!V85-1)</f>
        <v/>
      </c>
      <c r="X85" t="str">
        <f>IF(OR(GDP.PCAP!W85="",GDP.PCAP!X85=""),"",GDP.PCAP!X85/GDP.PCAP!W85-1)</f>
        <v/>
      </c>
      <c r="Y85" t="str">
        <f>IF(OR(GDP.PCAP!X85="",GDP.PCAP!Y85=""),"",GDP.PCAP!Y85/GDP.PCAP!X85-1)</f>
        <v/>
      </c>
      <c r="Z85" t="str">
        <f>IF(OR(GDP.PCAP!Y85="",GDP.PCAP!Z85=""),"",GDP.PCAP!Z85/GDP.PCAP!Y85-1)</f>
        <v/>
      </c>
      <c r="AA85" t="str">
        <f>IF(OR(GDP.PCAP!Z85="",GDP.PCAP!AA85=""),"",GDP.PCAP!AA85/GDP.PCAP!Z85-1)</f>
        <v/>
      </c>
      <c r="AB85" t="str">
        <f>IF(OR(GDP.PCAP!AA85="",GDP.PCAP!AB85=""),"",GDP.PCAP!AB85/GDP.PCAP!AA85-1)</f>
        <v/>
      </c>
      <c r="AC85" t="str">
        <f>IF(OR(GDP.PCAP!AB85="",GDP.PCAP!AC85=""),"",GDP.PCAP!AC85/GDP.PCAP!AB85-1)</f>
        <v/>
      </c>
      <c r="AD85" t="str">
        <f>IF(OR(GDP.PCAP!AC85="",GDP.PCAP!AD85=""),"",GDP.PCAP!AD85/GDP.PCAP!AC85-1)</f>
        <v/>
      </c>
      <c r="AE85" t="str">
        <f>IF(OR(GDP.PCAP!AD85="",GDP.PCAP!AE85=""),"",GDP.PCAP!AE85/GDP.PCAP!AD85-1)</f>
        <v/>
      </c>
      <c r="AF85" t="str">
        <f>IF(OR(GDP.PCAP!AE85="",GDP.PCAP!AF85=""),"",GDP.PCAP!AF85/GDP.PCAP!AE85-1)</f>
        <v/>
      </c>
      <c r="AG85" t="str">
        <f>IF(OR(GDP.PCAP!AF85="",GDP.PCAP!AG85=""),"",GDP.PCAP!AG85/GDP.PCAP!AF85-1)</f>
        <v/>
      </c>
      <c r="AH85">
        <f>IF(OR(GDP.PCAP!AG85="",GDP.PCAP!AH85=""),"",GDP.PCAP!AH85/GDP.PCAP!AG85-1)</f>
        <v>3.1932280156639958E-2</v>
      </c>
      <c r="AI85">
        <f>IF(OR(GDP.PCAP!AH85="",GDP.PCAP!AI85=""),"",GDP.PCAP!AI85/GDP.PCAP!AH85-1)</f>
        <v>0.13143544986130884</v>
      </c>
      <c r="AJ85">
        <f>IF(OR(GDP.PCAP!AI85="",GDP.PCAP!AJ85=""),"",GDP.PCAP!AJ85/GDP.PCAP!AI85-1)</f>
        <v>-1.8119482200268933E-2</v>
      </c>
      <c r="AK85">
        <f>IF(OR(GDP.PCAP!AJ85="",GDP.PCAP!AK85=""),"",GDP.PCAP!AK85/GDP.PCAP!AJ85-1)</f>
        <v>4.7372058400991568E-2</v>
      </c>
      <c r="AL85">
        <f>IF(OR(GDP.PCAP!AK85="",GDP.PCAP!AL85=""),"",GDP.PCAP!AL85/GDP.PCAP!AK85-1)</f>
        <v>7.1499967506270856E-2</v>
      </c>
      <c r="AM85">
        <f>IF(OR(GDP.PCAP!AL85="",GDP.PCAP!AM85=""),"",GDP.PCAP!AM85/GDP.PCAP!AL85-1)</f>
        <v>2.7487898140686973E-2</v>
      </c>
      <c r="AN85">
        <f>IF(OR(GDP.PCAP!AM85="",GDP.PCAP!AN85=""),"",GDP.PCAP!AN85/GDP.PCAP!AM85-1)</f>
        <v>-5.80523876991621E-2</v>
      </c>
      <c r="AO85">
        <f>IF(OR(GDP.PCAP!AN85="",GDP.PCAP!AO85=""),"",GDP.PCAP!AO85/GDP.PCAP!AN85-1)</f>
        <v>-2.0349586136454767E-2</v>
      </c>
      <c r="AP85">
        <f>IF(OR(GDP.PCAP!AO85="",GDP.PCAP!AP85=""),"",GDP.PCAP!AP85/GDP.PCAP!AO85-1)</f>
        <v>4.6445869826156505E-2</v>
      </c>
      <c r="AQ85">
        <f>IF(OR(GDP.PCAP!AP85="",GDP.PCAP!AQ85=""),"",GDP.PCAP!AQ85/GDP.PCAP!AP85-1)</f>
        <v>1.3787811600373567E-2</v>
      </c>
      <c r="AR85">
        <f>IF(OR(GDP.PCAP!AQ85="",GDP.PCAP!AR85=""),"",GDP.PCAP!AR85/GDP.PCAP!AQ85-1)</f>
        <v>-4.6128023905205873E-2</v>
      </c>
      <c r="AS85">
        <f>IF(OR(GDP.PCAP!AR85="",GDP.PCAP!AS85=""),"",GDP.PCAP!AS85/GDP.PCAP!AR85-1)</f>
        <v>-7.0081240400528766E-2</v>
      </c>
      <c r="AT85">
        <f>IF(OR(GDP.PCAP!AS85="",GDP.PCAP!AT85=""),"",GDP.PCAP!AT85/GDP.PCAP!AS85-1)</f>
        <v>-5.2190362091292131E-2</v>
      </c>
      <c r="AU85">
        <f>IF(OR(GDP.PCAP!AT85="",GDP.PCAP!AU85=""),"",GDP.PCAP!AU85/GDP.PCAP!AT85-1)</f>
        <v>-0.14981543289035026</v>
      </c>
      <c r="AV85">
        <f>IF(OR(GDP.PCAP!AU85="",GDP.PCAP!AV85=""),"",GDP.PCAP!AV85/GDP.PCAP!AU85-1)</f>
        <v>-7.1200620417812055E-2</v>
      </c>
      <c r="AW85">
        <f>IF(OR(GDP.PCAP!AV85="",GDP.PCAP!AW85=""),"",GDP.PCAP!AW85/GDP.PCAP!AV85-1)</f>
        <v>2.2072489417791941E-2</v>
      </c>
      <c r="AX85">
        <f>IF(OR(GDP.PCAP!AW85="",GDP.PCAP!AX85=""),"",GDP.PCAP!AX85/GDP.PCAP!AW85-1)</f>
        <v>0.14677932922545955</v>
      </c>
      <c r="AY85">
        <f>IF(OR(GDP.PCAP!AX85="",GDP.PCAP!AY85=""),"",GDP.PCAP!AY85/GDP.PCAP!AX85-1)</f>
        <v>4.3587108275085384E-2</v>
      </c>
      <c r="AZ85">
        <f>IF(OR(GDP.PCAP!AY85="",GDP.PCAP!AZ85=""),"",GDP.PCAP!AZ85/GDP.PCAP!AY85-1)</f>
        <v>-0.21459524685845854</v>
      </c>
      <c r="BA85">
        <f>IF(OR(GDP.PCAP!AZ85="",GDP.PCAP!BA85=""),"",GDP.PCAP!BA85/GDP.PCAP!AZ85-1)</f>
        <v>-2.2226912560077472E-2</v>
      </c>
      <c r="BB85">
        <f>IF(OR(GDP.PCAP!BA85="",GDP.PCAP!BB85=""),"",GDP.PCAP!BB85/GDP.PCAP!BA85-1)</f>
        <v>0.38012791428176707</v>
      </c>
      <c r="BC85">
        <f>IF(OR(GDP.PCAP!BB85="",GDP.PCAP!BC85=""),"",GDP.PCAP!BC85/GDP.PCAP!BB85-1)</f>
        <v>6.8358739107891475E-2</v>
      </c>
      <c r="BD85">
        <f>IF(OR(GDP.PCAP!BC85="",GDP.PCAP!BD85=""),"",GDP.PCAP!BD85/GDP.PCAP!BC85-1)</f>
        <v>-1.7308849059999298E-3</v>
      </c>
      <c r="BE85">
        <f>IF(OR(GDP.PCAP!BD85="",GDP.PCAP!BE85=""),"",GDP.PCAP!BE85/GDP.PCAP!BD85-1)</f>
        <v>4.7213876792968623E-3</v>
      </c>
      <c r="BF85">
        <f>IF(OR(GDP.PCAP!BE85="",GDP.PCAP!BF85=""),"",GDP.PCAP!BF85/GDP.PCAP!BE85-1)</f>
        <v>4.6608557204941725E-2</v>
      </c>
      <c r="BG85">
        <f>IF(OR(GDP.PCAP!BF85="",GDP.PCAP!BG85=""),"",GDP.PCAP!BG85/GDP.PCAP!BF85-1)</f>
        <v>9.396249715735383E-2</v>
      </c>
      <c r="BH85">
        <f>IF(OR(GDP.PCAP!BG85="",GDP.PCAP!BH85=""),"",GDP.PCAP!BH85/GDP.PCAP!BG85-1)</f>
        <v>7.528787472674825E-2</v>
      </c>
      <c r="BI85">
        <f>IF(OR(GDP.PCAP!BH85="",GDP.PCAP!BI85=""),"",GDP.PCAP!BI85/GDP.PCAP!BH85-1)</f>
        <v>3.8747884256550957E-2</v>
      </c>
      <c r="BJ85">
        <f>IF(OR(GDP.PCAP!BI85="",GDP.PCAP!BJ85=""),"",GDP.PCAP!BJ85/GDP.PCAP!BI85-1)</f>
        <v>-1.2580405230766756E-2</v>
      </c>
      <c r="BK85">
        <f>IF(OR(GDP.PCAP!BJ85="",GDP.PCAP!BK85=""),"",GDP.PCAP!BK85/GDP.PCAP!BJ85-1)</f>
        <v>-8.2838288926919468E-2</v>
      </c>
      <c r="BM85">
        <f t="shared" si="5"/>
        <v>0.38012791428176707</v>
      </c>
      <c r="BN85">
        <f t="shared" si="6"/>
        <v>2007</v>
      </c>
      <c r="BO85">
        <f t="shared" si="7"/>
        <v>-0.21459524685845854</v>
      </c>
      <c r="BP85">
        <f t="shared" si="8"/>
        <v>2005</v>
      </c>
    </row>
    <row r="86" spans="1:68">
      <c r="A86" t="s">
        <v>364</v>
      </c>
      <c r="B86">
        <f t="shared" si="9"/>
        <v>85</v>
      </c>
      <c r="C86" t="s">
        <v>539</v>
      </c>
      <c r="D86" t="s">
        <v>363</v>
      </c>
      <c r="E86" t="s">
        <v>545</v>
      </c>
      <c r="F86" t="s">
        <v>546</v>
      </c>
      <c r="H86" t="str">
        <f>IF(OR(GDP.PCAP!G86="",GDP.PCAP!H86=""),"",GDP.PCAP!H86/GDP.PCAP!G86-1)</f>
        <v/>
      </c>
      <c r="I86" t="str">
        <f>IF(OR(GDP.PCAP!H86="",GDP.PCAP!I86=""),"",GDP.PCAP!I86/GDP.PCAP!H86-1)</f>
        <v/>
      </c>
      <c r="J86" t="str">
        <f>IF(OR(GDP.PCAP!I86="",GDP.PCAP!J86=""),"",GDP.PCAP!J86/GDP.PCAP!I86-1)</f>
        <v/>
      </c>
      <c r="K86" t="str">
        <f>IF(OR(GDP.PCAP!J86="",GDP.PCAP!K86=""),"",GDP.PCAP!K86/GDP.PCAP!J86-1)</f>
        <v/>
      </c>
      <c r="L86" t="str">
        <f>IF(OR(GDP.PCAP!K86="",GDP.PCAP!L86=""),"",GDP.PCAP!L86/GDP.PCAP!K86-1)</f>
        <v/>
      </c>
      <c r="M86" t="str">
        <f>IF(OR(GDP.PCAP!L86="",GDP.PCAP!M86=""),"",GDP.PCAP!M86/GDP.PCAP!L86-1)</f>
        <v/>
      </c>
      <c r="N86">
        <f>IF(OR(GDP.PCAP!M86="",GDP.PCAP!N86=""),"",GDP.PCAP!N86/GDP.PCAP!M86-1)</f>
        <v>3.5463389217935015E-2</v>
      </c>
      <c r="O86">
        <f>IF(OR(GDP.PCAP!N86="",GDP.PCAP!O86=""),"",GDP.PCAP!O86/GDP.PCAP!N86-1)</f>
        <v>-0.13752625910044658</v>
      </c>
      <c r="P86">
        <f>IF(OR(GDP.PCAP!O86="",GDP.PCAP!P86=""),"",GDP.PCAP!P86/GDP.PCAP!O86-1)</f>
        <v>7.1470042216178253E-2</v>
      </c>
      <c r="Q86">
        <f>IF(OR(GDP.PCAP!P86="",GDP.PCAP!Q86=""),"",GDP.PCAP!Q86/GDP.PCAP!P86-1)</f>
        <v>0.1280763903250639</v>
      </c>
      <c r="R86">
        <f>IF(OR(GDP.PCAP!Q86="",GDP.PCAP!R86=""),"",GDP.PCAP!R86/GDP.PCAP!Q86-1)</f>
        <v>3.5729066056974013E-2</v>
      </c>
      <c r="S86">
        <f>IF(OR(GDP.PCAP!R86="",GDP.PCAP!S86=""),"",GDP.PCAP!S86/GDP.PCAP!R86-1)</f>
        <v>2.9509468995258414E-2</v>
      </c>
      <c r="T86">
        <f>IF(OR(GDP.PCAP!S86="",GDP.PCAP!T86=""),"",GDP.PCAP!T86/GDP.PCAP!S86-1)</f>
        <v>0.23114129313508069</v>
      </c>
      <c r="U86">
        <f>IF(OR(GDP.PCAP!T86="",GDP.PCAP!U86=""),"",GDP.PCAP!U86/GDP.PCAP!T86-1)</f>
        <v>0.23465995796583572</v>
      </c>
      <c r="V86">
        <f>IF(OR(GDP.PCAP!U86="",GDP.PCAP!V86=""),"",GDP.PCAP!V86/GDP.PCAP!U86-1)</f>
        <v>0.16645410614250467</v>
      </c>
      <c r="W86">
        <f>IF(OR(GDP.PCAP!V86="",GDP.PCAP!W86=""),"",GDP.PCAP!W86/GDP.PCAP!V86-1)</f>
        <v>-5.3837959328563945E-2</v>
      </c>
      <c r="X86">
        <f>IF(OR(GDP.PCAP!W86="",GDP.PCAP!X86=""),"",GDP.PCAP!X86/GDP.PCAP!W86-1)</f>
        <v>0.19653240388357962</v>
      </c>
      <c r="Y86">
        <f>IF(OR(GDP.PCAP!X86="",GDP.PCAP!Y86=""),"",GDP.PCAP!Y86/GDP.PCAP!X86-1)</f>
        <v>0.20925129813254806</v>
      </c>
      <c r="Z86">
        <f>IF(OR(GDP.PCAP!Y86="",GDP.PCAP!Z86=""),"",GDP.PCAP!Z86/GDP.PCAP!Y86-1)</f>
        <v>0.1696092451275919</v>
      </c>
      <c r="AA86">
        <f>IF(OR(GDP.PCAP!Z86="",GDP.PCAP!AA86=""),"",GDP.PCAP!AA86/GDP.PCAP!Z86-1)</f>
        <v>0.12699613376201091</v>
      </c>
      <c r="AB86">
        <f>IF(OR(GDP.PCAP!AA86="",GDP.PCAP!AB86=""),"",GDP.PCAP!AB86/GDP.PCAP!AA86-1)</f>
        <v>-0.12309823306855527</v>
      </c>
      <c r="AC86">
        <f>IF(OR(GDP.PCAP!AB86="",GDP.PCAP!AC86=""),"",GDP.PCAP!AC86/GDP.PCAP!AB86-1)</f>
        <v>-4.713730161047569E-2</v>
      </c>
      <c r="AD86">
        <f>IF(OR(GDP.PCAP!AC86="",GDP.PCAP!AD86=""),"",GDP.PCAP!AD86/GDP.PCAP!AC86-1)</f>
        <v>-4.8784337004201928E-2</v>
      </c>
      <c r="AE86">
        <f>IF(OR(GDP.PCAP!AD86="",GDP.PCAP!AE86=""),"",GDP.PCAP!AE86/GDP.PCAP!AD86-1)</f>
        <v>-0.20218760148610559</v>
      </c>
      <c r="AF86">
        <f>IF(OR(GDP.PCAP!AE86="",GDP.PCAP!AF86=""),"",GDP.PCAP!AF86/GDP.PCAP!AE86-1)</f>
        <v>0.21896157909187552</v>
      </c>
      <c r="AG86">
        <f>IF(OR(GDP.PCAP!AF86="",GDP.PCAP!AG86=""),"",GDP.PCAP!AG86/GDP.PCAP!AF86-1)</f>
        <v>-0.21456154496207691</v>
      </c>
      <c r="AH86">
        <f>IF(OR(GDP.PCAP!AG86="",GDP.PCAP!AH86=""),"",GDP.PCAP!AH86/GDP.PCAP!AG86-1)</f>
        <v>0.13294956525622958</v>
      </c>
      <c r="AI86">
        <f>IF(OR(GDP.PCAP!AH86="",GDP.PCAP!AI86=""),"",GDP.PCAP!AI86/GDP.PCAP!AH86-1)</f>
        <v>0.15290053182030627</v>
      </c>
      <c r="AJ86">
        <f>IF(OR(GDP.PCAP!AI86="",GDP.PCAP!AJ86=""),"",GDP.PCAP!AJ86/GDP.PCAP!AI86-1)</f>
        <v>1.9369148530643532E-2</v>
      </c>
      <c r="AK86">
        <f>IF(OR(GDP.PCAP!AJ86="",GDP.PCAP!AK86=""),"",GDP.PCAP!AK86/GDP.PCAP!AJ86-1)</f>
        <v>7.259969945664424E-2</v>
      </c>
      <c r="AL86">
        <f>IF(OR(GDP.PCAP!AK86="",GDP.PCAP!AL86=""),"",GDP.PCAP!AL86/GDP.PCAP!AK86-1)</f>
        <v>1.1021322754050109</v>
      </c>
      <c r="AM86">
        <f>IF(OR(GDP.PCAP!AL86="",GDP.PCAP!AM86=""),"",GDP.PCAP!AM86/GDP.PCAP!AL86-1)</f>
        <v>2.760840970901457E-3</v>
      </c>
      <c r="AN86">
        <f>IF(OR(GDP.PCAP!AM86="",GDP.PCAP!AN86=""),"",GDP.PCAP!AN86/GDP.PCAP!AM86-1)</f>
        <v>2.7079817877696311E-2</v>
      </c>
      <c r="AO86">
        <f>IF(OR(GDP.PCAP!AN86="",GDP.PCAP!AO86=""),"",GDP.PCAP!AO86/GDP.PCAP!AN86-1)</f>
        <v>-3.8473704439833667E-2</v>
      </c>
      <c r="AP86">
        <f>IF(OR(GDP.PCAP!AO86="",GDP.PCAP!AP86=""),"",GDP.PCAP!AP86/GDP.PCAP!AO86-1)</f>
        <v>2.389397858194009E-2</v>
      </c>
      <c r="AQ86">
        <f>IF(OR(GDP.PCAP!AP86="",GDP.PCAP!AQ86=""),"",GDP.PCAP!AQ86/GDP.PCAP!AP86-1)</f>
        <v>4.9188265015993604E-2</v>
      </c>
      <c r="AR86">
        <f>IF(OR(GDP.PCAP!AQ86="",GDP.PCAP!AR86=""),"",GDP.PCAP!AR86/GDP.PCAP!AQ86-1)</f>
        <v>-7.9007436206520842E-2</v>
      </c>
      <c r="AS86">
        <f>IF(OR(GDP.PCAP!AR86="",GDP.PCAP!AS86=""),"",GDP.PCAP!AS86/GDP.PCAP!AR86-1)</f>
        <v>1.6092150129580984E-2</v>
      </c>
      <c r="AT86">
        <f>IF(OR(GDP.PCAP!AS86="",GDP.PCAP!AT86=""),"",GDP.PCAP!AT86/GDP.PCAP!AS86-1)</f>
        <v>-5.8383135622655402E-2</v>
      </c>
      <c r="AU86">
        <f>IF(OR(GDP.PCAP!AT86="",GDP.PCAP!AU86=""),"",GDP.PCAP!AU86/GDP.PCAP!AT86-1)</f>
        <v>-6.7455811317240211E-2</v>
      </c>
      <c r="AV86">
        <f>IF(OR(GDP.PCAP!AU86="",GDP.PCAP!AV86=""),"",GDP.PCAP!AV86/GDP.PCAP!AU86-1)</f>
        <v>-0.14869927029867536</v>
      </c>
      <c r="AW86">
        <f>IF(OR(GDP.PCAP!AV86="",GDP.PCAP!AW86=""),"",GDP.PCAP!AW86/GDP.PCAP!AV86-1)</f>
        <v>-0.18502416169227209</v>
      </c>
      <c r="AX86">
        <f>IF(OR(GDP.PCAP!AW86="",GDP.PCAP!AX86=""),"",GDP.PCAP!AX86/GDP.PCAP!AW86-1)</f>
        <v>-0.18436504228235062</v>
      </c>
      <c r="AY86">
        <f>IF(OR(GDP.PCAP!AX86="",GDP.PCAP!AY86=""),"",GDP.PCAP!AY86/GDP.PCAP!AX86-1)</f>
        <v>0.1506669571001007</v>
      </c>
      <c r="AZ86">
        <f>IF(OR(GDP.PCAP!AY86="",GDP.PCAP!AZ86=""),"",GDP.PCAP!AZ86/GDP.PCAP!AY86-1)</f>
        <v>4.4348139781476226E-2</v>
      </c>
      <c r="BA86">
        <f>IF(OR(GDP.PCAP!AZ86="",GDP.PCAP!BA86=""),"",GDP.PCAP!BA86/GDP.PCAP!AZ86-1)</f>
        <v>1.6542292139399395E-2</v>
      </c>
      <c r="BB86">
        <f>IF(OR(GDP.PCAP!BA86="",GDP.PCAP!BB86=""),"",GDP.PCAP!BB86/GDP.PCAP!BA86-1)</f>
        <v>0.18141412691268122</v>
      </c>
      <c r="BC86">
        <f>IF(OR(GDP.PCAP!BB86="",GDP.PCAP!BC86=""),"",GDP.PCAP!BC86/GDP.PCAP!BB86-1)</f>
        <v>0.17128119196228608</v>
      </c>
      <c r="BD86">
        <f>IF(OR(GDP.PCAP!BC86="",GDP.PCAP!BD86=""),"",GDP.PCAP!BD86/GDP.PCAP!BC86-1)</f>
        <v>-9.6439202138808411E-2</v>
      </c>
      <c r="BE86">
        <f>IF(OR(GDP.PCAP!BD86="",GDP.PCAP!BE86=""),"",GDP.PCAP!BE86/GDP.PCAP!BD86-1)</f>
        <v>2.4637455437671596E-2</v>
      </c>
      <c r="BF86">
        <f>IF(OR(GDP.PCAP!BE86="",GDP.PCAP!BF86=""),"",GDP.PCAP!BF86/GDP.PCAP!BE86-1)</f>
        <v>-8.0052245009930911E-2</v>
      </c>
      <c r="BG86">
        <f>IF(OR(GDP.PCAP!BF86="",GDP.PCAP!BG86=""),"",GDP.PCAP!BG86/GDP.PCAP!BF86-1)</f>
        <v>-2.2033585584337323E-2</v>
      </c>
      <c r="BH86">
        <f>IF(OR(GDP.PCAP!BG86="",GDP.PCAP!BH86=""),"",GDP.PCAP!BH86/GDP.PCAP!BG86-1)</f>
        <v>-4.0099538526629841E-2</v>
      </c>
      <c r="BI86">
        <f>IF(OR(GDP.PCAP!BH86="",GDP.PCAP!BI86=""),"",GDP.PCAP!BI86/GDP.PCAP!BH86-1)</f>
        <v>-8.9147624156948768E-2</v>
      </c>
      <c r="BJ86">
        <f>IF(OR(GDP.PCAP!BI86="",GDP.PCAP!BJ86=""),"",GDP.PCAP!BJ86/GDP.PCAP!BI86-1)</f>
        <v>7.2208035686515348E-2</v>
      </c>
      <c r="BK86">
        <f>IF(OR(GDP.PCAP!BJ86="",GDP.PCAP!BK86=""),"",GDP.PCAP!BK86/GDP.PCAP!BJ86-1)</f>
        <v>-3.2148076941418413E-3</v>
      </c>
      <c r="BM86">
        <f t="shared" si="5"/>
        <v>1.1021322754050109</v>
      </c>
      <c r="BN86">
        <f t="shared" si="6"/>
        <v>1991</v>
      </c>
      <c r="BO86">
        <f t="shared" si="7"/>
        <v>-0.21456154496207691</v>
      </c>
      <c r="BP86">
        <f t="shared" si="8"/>
        <v>1986</v>
      </c>
    </row>
    <row r="87" spans="1:68">
      <c r="A87" t="s">
        <v>362</v>
      </c>
      <c r="B87">
        <f t="shared" si="9"/>
        <v>86</v>
      </c>
      <c r="C87" t="s">
        <v>539</v>
      </c>
      <c r="D87" t="s">
        <v>361</v>
      </c>
      <c r="E87" t="s">
        <v>545</v>
      </c>
      <c r="F87" t="s">
        <v>546</v>
      </c>
      <c r="H87" t="str">
        <f>IF(OR(GDP.PCAP!G87="",GDP.PCAP!H87=""),"",GDP.PCAP!H87/GDP.PCAP!G87-1)</f>
        <v/>
      </c>
      <c r="I87" t="str">
        <f>IF(OR(GDP.PCAP!H87="",GDP.PCAP!I87=""),"",GDP.PCAP!I87/GDP.PCAP!H87-1)</f>
        <v/>
      </c>
      <c r="J87" t="str">
        <f>IF(OR(GDP.PCAP!I87="",GDP.PCAP!J87=""),"",GDP.PCAP!J87/GDP.PCAP!I87-1)</f>
        <v/>
      </c>
      <c r="K87" t="str">
        <f>IF(OR(GDP.PCAP!J87="",GDP.PCAP!K87=""),"",GDP.PCAP!K87/GDP.PCAP!J87-1)</f>
        <v/>
      </c>
      <c r="L87" t="str">
        <f>IF(OR(GDP.PCAP!K87="",GDP.PCAP!L87=""),"",GDP.PCAP!L87/GDP.PCAP!K87-1)</f>
        <v/>
      </c>
      <c r="M87" t="str">
        <f>IF(OR(GDP.PCAP!L87="",GDP.PCAP!M87=""),"",GDP.PCAP!M87/GDP.PCAP!L87-1)</f>
        <v/>
      </c>
      <c r="N87" t="str">
        <f>IF(OR(GDP.PCAP!M87="",GDP.PCAP!N87=""),"",GDP.PCAP!N87/GDP.PCAP!M87-1)</f>
        <v/>
      </c>
      <c r="O87" t="str">
        <f>IF(OR(GDP.PCAP!N87="",GDP.PCAP!O87=""),"",GDP.PCAP!O87/GDP.PCAP!N87-1)</f>
        <v/>
      </c>
      <c r="P87" t="str">
        <f>IF(OR(GDP.PCAP!O87="",GDP.PCAP!P87=""),"",GDP.PCAP!P87/GDP.PCAP!O87-1)</f>
        <v/>
      </c>
      <c r="Q87" t="str">
        <f>IF(OR(GDP.PCAP!P87="",GDP.PCAP!Q87=""),"",GDP.PCAP!Q87/GDP.PCAP!P87-1)</f>
        <v/>
      </c>
      <c r="R87">
        <f>IF(OR(GDP.PCAP!Q87="",GDP.PCAP!R87=""),"",GDP.PCAP!R87/GDP.PCAP!Q87-1)</f>
        <v>-2.227694632012811E-2</v>
      </c>
      <c r="S87">
        <f>IF(OR(GDP.PCAP!R87="",GDP.PCAP!S87=""),"",GDP.PCAP!S87/GDP.PCAP!R87-1)</f>
        <v>9.3721683949488543E-2</v>
      </c>
      <c r="T87">
        <f>IF(OR(GDP.PCAP!S87="",GDP.PCAP!T87=""),"",GDP.PCAP!T87/GDP.PCAP!S87-1)</f>
        <v>-8.7130738964491528E-4</v>
      </c>
      <c r="U87">
        <f>IF(OR(GDP.PCAP!T87="",GDP.PCAP!U87=""),"",GDP.PCAP!U87/GDP.PCAP!T87-1)</f>
        <v>8.6984807946228537E-2</v>
      </c>
      <c r="V87">
        <f>IF(OR(GDP.PCAP!U87="",GDP.PCAP!V87=""),"",GDP.PCAP!V87/GDP.PCAP!U87-1)</f>
        <v>8.9869727985675274E-2</v>
      </c>
      <c r="W87">
        <f>IF(OR(GDP.PCAP!V87="",GDP.PCAP!W87=""),"",GDP.PCAP!W87/GDP.PCAP!V87-1)</f>
        <v>2.3726243989164786E-2</v>
      </c>
      <c r="X87">
        <f>IF(OR(GDP.PCAP!W87="",GDP.PCAP!X87=""),"",GDP.PCAP!X87/GDP.PCAP!W87-1)</f>
        <v>1.9620357115153197E-2</v>
      </c>
      <c r="Y87">
        <f>IF(OR(GDP.PCAP!X87="",GDP.PCAP!Y87=""),"",GDP.PCAP!Y87/GDP.PCAP!X87-1)</f>
        <v>6.4579670642947784E-2</v>
      </c>
      <c r="Z87">
        <f>IF(OR(GDP.PCAP!Y87="",GDP.PCAP!Z87=""),"",GDP.PCAP!Z87/GDP.PCAP!Y87-1)</f>
        <v>-3.8497558546048527E-2</v>
      </c>
      <c r="AA87">
        <f>IF(OR(GDP.PCAP!Z87="",GDP.PCAP!AA87=""),"",GDP.PCAP!AA87/GDP.PCAP!Z87-1)</f>
        <v>-7.6292621965800556E-2</v>
      </c>
      <c r="AB87">
        <f>IF(OR(GDP.PCAP!AA87="",GDP.PCAP!AB87=""),"",GDP.PCAP!AB87/GDP.PCAP!AA87-1)</f>
        <v>0.37490321874202293</v>
      </c>
      <c r="AC87">
        <f>IF(OR(GDP.PCAP!AB87="",GDP.PCAP!AC87=""),"",GDP.PCAP!AC87/GDP.PCAP!AB87-1)</f>
        <v>4.6412469131915657E-2</v>
      </c>
      <c r="AD87">
        <f>IF(OR(GDP.PCAP!AC87="",GDP.PCAP!AD87=""),"",GDP.PCAP!AD87/GDP.PCAP!AC87-1)</f>
        <v>-3.656993010969356E-2</v>
      </c>
      <c r="AE87">
        <f>IF(OR(GDP.PCAP!AD87="",GDP.PCAP!AE87=""),"",GDP.PCAP!AE87/GDP.PCAP!AD87-1)</f>
        <v>-0.17540903284801757</v>
      </c>
      <c r="AF87">
        <f>IF(OR(GDP.PCAP!AE87="",GDP.PCAP!AF87=""),"",GDP.PCAP!AF87/GDP.PCAP!AE87-1)</f>
        <v>1.2689535426941179E-2</v>
      </c>
      <c r="AG87">
        <f>IF(OR(GDP.PCAP!AF87="",GDP.PCAP!AG87=""),"",GDP.PCAP!AG87/GDP.PCAP!AF87-1)</f>
        <v>-0.11647980862688123</v>
      </c>
      <c r="AH87">
        <f>IF(OR(GDP.PCAP!AG87="",GDP.PCAP!AH87=""),"",GDP.PCAP!AH87/GDP.PCAP!AG87-1)</f>
        <v>0.30378253080512252</v>
      </c>
      <c r="AI87">
        <f>IF(OR(GDP.PCAP!AH87="",GDP.PCAP!AI87=""),"",GDP.PCAP!AI87/GDP.PCAP!AH87-1)</f>
        <v>-7.5622566357499199E-2</v>
      </c>
      <c r="AJ87">
        <f>IF(OR(GDP.PCAP!AI87="",GDP.PCAP!AJ87=""),"",GDP.PCAP!AJ87/GDP.PCAP!AI87-1)</f>
        <v>0.2661683234224641</v>
      </c>
      <c r="AK87">
        <f>IF(OR(GDP.PCAP!AJ87="",GDP.PCAP!AK87=""),"",GDP.PCAP!AK87/GDP.PCAP!AJ87-1)</f>
        <v>0.11772733839243044</v>
      </c>
      <c r="AL87">
        <f>IF(OR(GDP.PCAP!AK87="",GDP.PCAP!AL87=""),"",GDP.PCAP!AL87/GDP.PCAP!AK87-1)</f>
        <v>2.8779521435668087E-2</v>
      </c>
      <c r="AM87">
        <f>IF(OR(GDP.PCAP!AL87="",GDP.PCAP!AM87=""),"",GDP.PCAP!AM87/GDP.PCAP!AL87-1)</f>
        <v>-0.1411544493834338</v>
      </c>
      <c r="AN87">
        <f>IF(OR(GDP.PCAP!AM87="",GDP.PCAP!AN87=""),"",GDP.PCAP!AN87/GDP.PCAP!AM87-1)</f>
        <v>2.1915585098545076E-2</v>
      </c>
      <c r="AO87">
        <f>IF(OR(GDP.PCAP!AN87="",GDP.PCAP!AO87=""),"",GDP.PCAP!AO87/GDP.PCAP!AN87-1)</f>
        <v>-2.7628982399390489E-2</v>
      </c>
      <c r="AP87">
        <f>IF(OR(GDP.PCAP!AO87="",GDP.PCAP!AP87=""),"",GDP.PCAP!AP87/GDP.PCAP!AO87-1)</f>
        <v>5.5514394106821463E-2</v>
      </c>
      <c r="AQ87">
        <f>IF(OR(GDP.PCAP!AP87="",GDP.PCAP!AQ87=""),"",GDP.PCAP!AQ87/GDP.PCAP!AP87-1)</f>
        <v>4.4629884626103955E-2</v>
      </c>
      <c r="AR87">
        <f>IF(OR(GDP.PCAP!AQ87="",GDP.PCAP!AR87=""),"",GDP.PCAP!AR87/GDP.PCAP!AQ87-1)</f>
        <v>-2.4308016872572447E-2</v>
      </c>
      <c r="AS87">
        <f>IF(OR(GDP.PCAP!AR87="",GDP.PCAP!AS87=""),"",GDP.PCAP!AS87/GDP.PCAP!AR87-1)</f>
        <v>-0.244151037068983</v>
      </c>
      <c r="AT87">
        <f>IF(OR(GDP.PCAP!AS87="",GDP.PCAP!AT87=""),"",GDP.PCAP!AT87/GDP.PCAP!AS87-1)</f>
        <v>6.8539181586095621E-2</v>
      </c>
      <c r="AU87">
        <f>IF(OR(GDP.PCAP!AT87="",GDP.PCAP!AU87=""),"",GDP.PCAP!AU87/GDP.PCAP!AT87-1)</f>
        <v>0.61951084411451585</v>
      </c>
      <c r="AV87">
        <f>IF(OR(GDP.PCAP!AU87="",GDP.PCAP!AV87=""),"",GDP.PCAP!AV87/GDP.PCAP!AU87-1)</f>
        <v>3.9411345374841922E-2</v>
      </c>
      <c r="AW87">
        <f>IF(OR(GDP.PCAP!AV87="",GDP.PCAP!AW87=""),"",GDP.PCAP!AW87/GDP.PCAP!AV87-1)</f>
        <v>3.8756332639712676E-2</v>
      </c>
      <c r="AX87">
        <f>IF(OR(GDP.PCAP!AW87="",GDP.PCAP!AX87=""),"",GDP.PCAP!AX87/GDP.PCAP!AW87-1)</f>
        <v>0.12159505284329475</v>
      </c>
      <c r="AY87">
        <f>IF(OR(GDP.PCAP!AX87="",GDP.PCAP!AY87=""),"",GDP.PCAP!AY87/GDP.PCAP!AX87-1)</f>
        <v>9.0805660669814658E-2</v>
      </c>
      <c r="AZ87">
        <f>IF(OR(GDP.PCAP!AY87="",GDP.PCAP!AZ87=""),"",GDP.PCAP!AZ87/GDP.PCAP!AY87-1)</f>
        <v>8.0443737709501972E-2</v>
      </c>
      <c r="BA87">
        <f>IF(OR(GDP.PCAP!AZ87="",GDP.PCAP!BA87=""),"",GDP.PCAP!BA87/GDP.PCAP!AZ87-1)</f>
        <v>-1.4140273432033057E-2</v>
      </c>
      <c r="BB87">
        <f>IF(OR(GDP.PCAP!BA87="",GDP.PCAP!BB87=""),"",GDP.PCAP!BB87/GDP.PCAP!BA87-1)</f>
        <v>0.14828932506546511</v>
      </c>
      <c r="BC87">
        <f>IF(OR(GDP.PCAP!BB87="",GDP.PCAP!BC87=""),"",GDP.PCAP!BC87/GDP.PCAP!BB87-1)</f>
        <v>0.21301509466747892</v>
      </c>
      <c r="BD87">
        <f>IF(OR(GDP.PCAP!BC87="",GDP.PCAP!BD87=""),"",GDP.PCAP!BD87/GDP.PCAP!BC87-1)</f>
        <v>-6.73855723152611E-2</v>
      </c>
      <c r="BE87">
        <f>IF(OR(GDP.PCAP!BD87="",GDP.PCAP!BE87=""),"",GDP.PCAP!BE87/GDP.PCAP!BD87-1)</f>
        <v>-4.8632174805984807E-4</v>
      </c>
      <c r="BF87">
        <f>IF(OR(GDP.PCAP!BE87="",GDP.PCAP!BF87=""),"",GDP.PCAP!BF87/GDP.PCAP!BE87-1)</f>
        <v>0.27326328328442751</v>
      </c>
      <c r="BG87">
        <f>IF(OR(GDP.PCAP!BF87="",GDP.PCAP!BG87=""),"",GDP.PCAP!BG87/GDP.PCAP!BF87-1)</f>
        <v>-0.12250793132130133</v>
      </c>
      <c r="BH87">
        <f>IF(OR(GDP.PCAP!BG87="",GDP.PCAP!BH87=""),"",GDP.PCAP!BH87/GDP.PCAP!BG87-1)</f>
        <v>4.6308723829919796E-3</v>
      </c>
      <c r="BI87">
        <f>IF(OR(GDP.PCAP!BH87="",GDP.PCAP!BI87=""),"",GDP.PCAP!BI87/GDP.PCAP!BH87-1)</f>
        <v>5.2507500662607898E-2</v>
      </c>
      <c r="BJ87">
        <f>IF(OR(GDP.PCAP!BI87="",GDP.PCAP!BJ87=""),"",GDP.PCAP!BJ87/GDP.PCAP!BI87-1)</f>
        <v>-7.1198370227578911E-2</v>
      </c>
      <c r="BK87">
        <f>IF(OR(GDP.PCAP!BJ87="",GDP.PCAP!BK87=""),"",GDP.PCAP!BK87/GDP.PCAP!BJ87-1)</f>
        <v>3.9108982940308401E-2</v>
      </c>
      <c r="BM87">
        <f t="shared" si="5"/>
        <v>0.61951084411451585</v>
      </c>
      <c r="BN87">
        <f t="shared" si="6"/>
        <v>2000</v>
      </c>
      <c r="BO87">
        <f t="shared" si="7"/>
        <v>-0.244151037068983</v>
      </c>
      <c r="BP87">
        <f t="shared" si="8"/>
        <v>1998</v>
      </c>
    </row>
    <row r="88" spans="1:68">
      <c r="A88" t="s">
        <v>360</v>
      </c>
      <c r="B88">
        <f t="shared" si="9"/>
        <v>87</v>
      </c>
      <c r="C88" t="s">
        <v>539</v>
      </c>
      <c r="D88" t="s">
        <v>359</v>
      </c>
      <c r="E88" t="s">
        <v>545</v>
      </c>
      <c r="F88" t="s">
        <v>546</v>
      </c>
      <c r="H88" t="str">
        <f>IF(OR(GDP.PCAP!G88="",GDP.PCAP!H88=""),"",GDP.PCAP!H88/GDP.PCAP!G88-1)</f>
        <v/>
      </c>
      <c r="I88" t="str">
        <f>IF(OR(GDP.PCAP!H88="",GDP.PCAP!I88=""),"",GDP.PCAP!I88/GDP.PCAP!H88-1)</f>
        <v/>
      </c>
      <c r="J88">
        <f>IF(OR(GDP.PCAP!I88="",GDP.PCAP!J88=""),"",GDP.PCAP!J88/GDP.PCAP!I88-1)</f>
        <v>0.17038446010131469</v>
      </c>
      <c r="K88">
        <f>IF(OR(GDP.PCAP!J88="",GDP.PCAP!K88=""),"",GDP.PCAP!K88/GDP.PCAP!J88-1)</f>
        <v>0.15173545717821812</v>
      </c>
      <c r="L88">
        <f>IF(OR(GDP.PCAP!K88="",GDP.PCAP!L88=""),"",GDP.PCAP!L88/GDP.PCAP!K88-1)</f>
        <v>3.9842458504519032</v>
      </c>
      <c r="M88">
        <f>IF(OR(GDP.PCAP!L88="",GDP.PCAP!M88=""),"",GDP.PCAP!M88/GDP.PCAP!L88-1)</f>
        <v>3.936676818109297E-2</v>
      </c>
      <c r="N88">
        <f>IF(OR(GDP.PCAP!M88="",GDP.PCAP!N88=""),"",GDP.PCAP!N88/GDP.PCAP!M88-1)</f>
        <v>1.584288962617153E-2</v>
      </c>
      <c r="O88">
        <f>IF(OR(GDP.PCAP!N88="",GDP.PCAP!O88=""),"",GDP.PCAP!O88/GDP.PCAP!N88-1)</f>
        <v>-9.093196662452574E-2</v>
      </c>
      <c r="P88">
        <f>IF(OR(GDP.PCAP!O88="",GDP.PCAP!P88=""),"",GDP.PCAP!P88/GDP.PCAP!O88-1)</f>
        <v>-2.0141693850928011E-2</v>
      </c>
      <c r="Q88">
        <f>IF(OR(GDP.PCAP!P88="",GDP.PCAP!Q88=""),"",GDP.PCAP!Q88/GDP.PCAP!P88-1)</f>
        <v>-1.4210514241965289E-2</v>
      </c>
      <c r="R88">
        <f>IF(OR(GDP.PCAP!Q88="",GDP.PCAP!R88=""),"",GDP.PCAP!R88/GDP.PCAP!Q88-1)</f>
        <v>-5.1334941997739358E-3</v>
      </c>
      <c r="S88">
        <f>IF(OR(GDP.PCAP!R88="",GDP.PCAP!S88=""),"",GDP.PCAP!S88/GDP.PCAP!R88-1)</f>
        <v>3.8692781175042157E-2</v>
      </c>
      <c r="T88">
        <f>IF(OR(GDP.PCAP!S88="",GDP.PCAP!T88=""),"",GDP.PCAP!T88/GDP.PCAP!S88-1)</f>
        <v>0.2921560692848042</v>
      </c>
      <c r="U88">
        <f>IF(OR(GDP.PCAP!T88="",GDP.PCAP!U88=""),"",GDP.PCAP!U88/GDP.PCAP!T88-1)</f>
        <v>0.20946080879786066</v>
      </c>
      <c r="V88">
        <f>IF(OR(GDP.PCAP!U88="",GDP.PCAP!V88=""),"",GDP.PCAP!V88/GDP.PCAP!U88-1)</f>
        <v>0.14891874229319835</v>
      </c>
      <c r="W88">
        <f>IF(OR(GDP.PCAP!V88="",GDP.PCAP!W88=""),"",GDP.PCAP!W88/GDP.PCAP!V88-1)</f>
        <v>2.3603372881160212E-2</v>
      </c>
      <c r="X88">
        <f>IF(OR(GDP.PCAP!W88="",GDP.PCAP!X88=""),"",GDP.PCAP!X88/GDP.PCAP!W88-1)</f>
        <v>2.5664272000337718E-2</v>
      </c>
      <c r="Y88" t="str">
        <f>IF(OR(GDP.PCAP!X88="",GDP.PCAP!Y88=""),"",GDP.PCAP!Y88/GDP.PCAP!X88-1)</f>
        <v/>
      </c>
      <c r="Z88" t="str">
        <f>IF(OR(GDP.PCAP!Y88="",GDP.PCAP!Z88=""),"",GDP.PCAP!Z88/GDP.PCAP!Y88-1)</f>
        <v/>
      </c>
      <c r="AA88" t="str">
        <f>IF(OR(GDP.PCAP!Z88="",GDP.PCAP!AA88=""),"",GDP.PCAP!AA88/GDP.PCAP!Z88-1)</f>
        <v/>
      </c>
      <c r="AB88">
        <f>IF(OR(GDP.PCAP!AA88="",GDP.PCAP!AB88=""),"",GDP.PCAP!AB88/GDP.PCAP!AA88-1)</f>
        <v>-0.31427875904399616</v>
      </c>
      <c r="AC88">
        <f>IF(OR(GDP.PCAP!AB88="",GDP.PCAP!AC88=""),"",GDP.PCAP!AC88/GDP.PCAP!AB88-1)</f>
        <v>0.12061794534858183</v>
      </c>
      <c r="AD88">
        <f>IF(OR(GDP.PCAP!AC88="",GDP.PCAP!AD88=""),"",GDP.PCAP!AD88/GDP.PCAP!AC88-1)</f>
        <v>-7.2782333600931781E-2</v>
      </c>
      <c r="AE88">
        <f>IF(OR(GDP.PCAP!AD88="",GDP.PCAP!AE88=""),"",GDP.PCAP!AE88/GDP.PCAP!AD88-1)</f>
        <v>5.319648870117577E-2</v>
      </c>
      <c r="AF88">
        <f>IF(OR(GDP.PCAP!AE88="",GDP.PCAP!AF88=""),"",GDP.PCAP!AF88/GDP.PCAP!AE88-1)</f>
        <v>0.16287078114233311</v>
      </c>
      <c r="AG88">
        <f>IF(OR(GDP.PCAP!AF88="",GDP.PCAP!AG88=""),"",GDP.PCAP!AG88/GDP.PCAP!AF88-1)</f>
        <v>0.17399715058070808</v>
      </c>
      <c r="AH88">
        <f>IF(OR(GDP.PCAP!AG88="",GDP.PCAP!AH88=""),"",GDP.PCAP!AH88/GDP.PCAP!AG88-1)</f>
        <v>0.17738352083075171</v>
      </c>
      <c r="AI88">
        <f>IF(OR(GDP.PCAP!AH88="",GDP.PCAP!AI88=""),"",GDP.PCAP!AI88/GDP.PCAP!AH88-1)</f>
        <v>4.447953988514497E-2</v>
      </c>
      <c r="AJ88">
        <f>IF(OR(GDP.PCAP!AI88="",GDP.PCAP!AJ88=""),"",GDP.PCAP!AJ88/GDP.PCAP!AI88-1)</f>
        <v>-0.14707565497895314</v>
      </c>
      <c r="AK88">
        <f>IF(OR(GDP.PCAP!AJ88="",GDP.PCAP!AK88=""),"",GDP.PCAP!AK88/GDP.PCAP!AJ88-1)</f>
        <v>0.23242737210727649</v>
      </c>
      <c r="AL88">
        <f>IF(OR(GDP.PCAP!AK88="",GDP.PCAP!AL88=""),"",GDP.PCAP!AL88/GDP.PCAP!AK88-1)</f>
        <v>-4.1753052290021242E-2</v>
      </c>
      <c r="AM88">
        <f>IF(OR(GDP.PCAP!AL88="",GDP.PCAP!AM88=""),"",GDP.PCAP!AM88/GDP.PCAP!AL88-1)</f>
        <v>0.17584777296929532</v>
      </c>
      <c r="AN88">
        <f>IF(OR(GDP.PCAP!AM88="",GDP.PCAP!AN88=""),"",GDP.PCAP!AN88/GDP.PCAP!AM88-1)</f>
        <v>-2.3229445367519808E-2</v>
      </c>
      <c r="AO88">
        <f>IF(OR(GDP.PCAP!AN88="",GDP.PCAP!AO88=""),"",GDP.PCAP!AO88/GDP.PCAP!AN88-1)</f>
        <v>-0.28417604578412425</v>
      </c>
      <c r="AP88">
        <f>IF(OR(GDP.PCAP!AO88="",GDP.PCAP!AP88=""),"",GDP.PCAP!AP88/GDP.PCAP!AO88-1)</f>
        <v>0.35775784453228265</v>
      </c>
      <c r="AQ88">
        <f>IF(OR(GDP.PCAP!AP88="",GDP.PCAP!AQ88=""),"",GDP.PCAP!AQ88/GDP.PCAP!AP88-1)</f>
        <v>0.57893488819087358</v>
      </c>
      <c r="AR88">
        <f>IF(OR(GDP.PCAP!AQ88="",GDP.PCAP!AR88=""),"",GDP.PCAP!AR88/GDP.PCAP!AQ88-1)</f>
        <v>0.83073004759884772</v>
      </c>
      <c r="AS88">
        <f>IF(OR(GDP.PCAP!AR88="",GDP.PCAP!AS88=""),"",GDP.PCAP!AS88/GDP.PCAP!AR88-1)</f>
        <v>-0.19456999923106033</v>
      </c>
      <c r="AT88">
        <f>IF(OR(GDP.PCAP!AS88="",GDP.PCAP!AT88=""),"",GDP.PCAP!AT88/GDP.PCAP!AS88-1)</f>
        <v>0.60950416128067686</v>
      </c>
      <c r="AU88">
        <f>IF(OR(GDP.PCAP!AT88="",GDP.PCAP!AU88=""),"",GDP.PCAP!AU88/GDP.PCAP!AT88-1)</f>
        <v>0.61721075548589921</v>
      </c>
      <c r="AV88">
        <f>IF(OR(GDP.PCAP!AU88="",GDP.PCAP!AV88=""),"",GDP.PCAP!AV88/GDP.PCAP!AU88-1)</f>
        <v>0.34133980873026459</v>
      </c>
      <c r="AW88">
        <f>IF(OR(GDP.PCAP!AV88="",GDP.PCAP!AW88=""),"",GDP.PCAP!AW88/GDP.PCAP!AV88-1)</f>
        <v>0.18709006359424341</v>
      </c>
      <c r="AX88">
        <f>IF(OR(GDP.PCAP!AW88="",GDP.PCAP!AX88=""),"",GDP.PCAP!AX88/GDP.PCAP!AW88-1)</f>
        <v>0.31942152132036283</v>
      </c>
      <c r="AY88">
        <f>IF(OR(GDP.PCAP!AX88="",GDP.PCAP!AY88=""),"",GDP.PCAP!AY88/GDP.PCAP!AX88-1)</f>
        <v>0.70115995759791372</v>
      </c>
      <c r="AZ88">
        <f>IF(OR(GDP.PCAP!AY88="",GDP.PCAP!AZ88=""),"",GDP.PCAP!AZ88/GDP.PCAP!AY88-1)</f>
        <v>0.78307497410486171</v>
      </c>
      <c r="BA88">
        <f>IF(OR(GDP.PCAP!AZ88="",GDP.PCAP!BA88=""),"",GDP.PCAP!BA88/GDP.PCAP!AZ88-1)</f>
        <v>0.17339026972723448</v>
      </c>
      <c r="BB88">
        <f>IF(OR(GDP.PCAP!BA88="",GDP.PCAP!BB88=""),"",GDP.PCAP!BB88/GDP.PCAP!BA88-1)</f>
        <v>0.23796771728787758</v>
      </c>
      <c r="BC88">
        <f>IF(OR(GDP.PCAP!BB88="",GDP.PCAP!BC88=""),"",GDP.PCAP!BC88/GDP.PCAP!BB88-1)</f>
        <v>0.44287613937130543</v>
      </c>
      <c r="BD88">
        <f>IF(OR(GDP.PCAP!BC88="",GDP.PCAP!BD88=""),"",GDP.PCAP!BD88/GDP.PCAP!BC88-1)</f>
        <v>-0.27315398754897435</v>
      </c>
      <c r="BE88">
        <f>IF(OR(GDP.PCAP!BD88="",GDP.PCAP!BE88=""),"",GDP.PCAP!BE88/GDP.PCAP!BD88-1)</f>
        <v>3.6674447925522324E-2</v>
      </c>
      <c r="BF88">
        <f>IF(OR(GDP.PCAP!BE88="",GDP.PCAP!BF88=""),"",GDP.PCAP!BF88/GDP.PCAP!BE88-1)</f>
        <v>0.2518282132013705</v>
      </c>
      <c r="BG88">
        <f>IF(OR(GDP.PCAP!BF88="",GDP.PCAP!BG88=""),"",GDP.PCAP!BG88/GDP.PCAP!BF88-1)</f>
        <v>4.9304116272739229E-3</v>
      </c>
      <c r="BH88">
        <f>IF(OR(GDP.PCAP!BG88="",GDP.PCAP!BH88=""),"",GDP.PCAP!BH88/GDP.PCAP!BG88-1)</f>
        <v>-6.0797885994983702E-2</v>
      </c>
      <c r="BI88">
        <f>IF(OR(GDP.PCAP!BH88="",GDP.PCAP!BI88=""),"",GDP.PCAP!BI88/GDP.PCAP!BH88-1)</f>
        <v>-6.1460768562920487E-2</v>
      </c>
      <c r="BJ88">
        <f>IF(OR(GDP.PCAP!BI88="",GDP.PCAP!BJ88=""),"",GDP.PCAP!BJ88/GDP.PCAP!BI88-1)</f>
        <v>-0.45547903822332703</v>
      </c>
      <c r="BK88">
        <f>IF(OR(GDP.PCAP!BJ88="",GDP.PCAP!BK88=""),"",GDP.PCAP!BK88/GDP.PCAP!BJ88-1)</f>
        <v>-0.19464709269641922</v>
      </c>
      <c r="BM88">
        <f t="shared" si="5"/>
        <v>3.9842458504519032</v>
      </c>
      <c r="BN88">
        <f t="shared" si="6"/>
        <v>1965</v>
      </c>
      <c r="BO88">
        <f t="shared" si="7"/>
        <v>-0.45547903822332703</v>
      </c>
      <c r="BP88">
        <f t="shared" si="8"/>
        <v>2015</v>
      </c>
    </row>
    <row r="89" spans="1:68">
      <c r="A89" t="s">
        <v>358</v>
      </c>
      <c r="B89">
        <f t="shared" si="9"/>
        <v>88</v>
      </c>
      <c r="C89" t="s">
        <v>539</v>
      </c>
      <c r="D89" t="s">
        <v>357</v>
      </c>
      <c r="E89" t="s">
        <v>545</v>
      </c>
      <c r="F89" t="s">
        <v>546</v>
      </c>
      <c r="H89">
        <f>IF(OR(GDP.PCAP!G89="",GDP.PCAP!H89=""),"",GDP.PCAP!H89/GDP.PCAP!G89-1)</f>
        <v>0.11917287383795472</v>
      </c>
      <c r="I89">
        <f>IF(OR(GDP.PCAP!H89="",GDP.PCAP!I89=""),"",GDP.PCAP!I89/GDP.PCAP!H89-1)</f>
        <v>5.5796631050202938E-2</v>
      </c>
      <c r="J89">
        <f>IF(OR(GDP.PCAP!I89="",GDP.PCAP!J89=""),"",GDP.PCAP!J89/GDP.PCAP!I89-1)</f>
        <v>0.11259896397684721</v>
      </c>
      <c r="K89">
        <f>IF(OR(GDP.PCAP!J89="",GDP.PCAP!K89=""),"",GDP.PCAP!K89/GDP.PCAP!J89-1)</f>
        <v>0.11877352564363752</v>
      </c>
      <c r="L89">
        <f>IF(OR(GDP.PCAP!K89="",GDP.PCAP!L89=""),"",GDP.PCAP!L89/GDP.PCAP!K89-1)</f>
        <v>0.13245056821452716</v>
      </c>
      <c r="M89">
        <f>IF(OR(GDP.PCAP!L89="",GDP.PCAP!M89=""),"",GDP.PCAP!M89/GDP.PCAP!L89-1)</f>
        <v>0.10431781054270606</v>
      </c>
      <c r="N89">
        <f>IF(OR(GDP.PCAP!M89="",GDP.PCAP!N89=""),"",GDP.PCAP!N89/GDP.PCAP!M89-1)</f>
        <v>7.1785693889788726E-2</v>
      </c>
      <c r="O89">
        <f>IF(OR(GDP.PCAP!N89="",GDP.PCAP!O89=""),"",GDP.PCAP!O89/GDP.PCAP!N89-1)</f>
        <v>7.8161313456503567E-2</v>
      </c>
      <c r="P89">
        <f>IF(OR(GDP.PCAP!O89="",GDP.PCAP!P89=""),"",GDP.PCAP!P89/GDP.PCAP!O89-1)</f>
        <v>0.13210680254215679</v>
      </c>
      <c r="Q89">
        <f>IF(OR(GDP.PCAP!P89="",GDP.PCAP!Q89=""),"",GDP.PCAP!Q89/GDP.PCAP!P89-1)</f>
        <v>0.16366105285789301</v>
      </c>
      <c r="R89">
        <f>IF(OR(GDP.PCAP!Q89="",GDP.PCAP!R89=""),"",GDP.PCAP!R89/GDP.PCAP!Q89-1)</f>
        <v>0.10568791994044768</v>
      </c>
      <c r="S89">
        <f>IF(OR(GDP.PCAP!R89="",GDP.PCAP!S89=""),"",GDP.PCAP!S89/GDP.PCAP!R89-1)</f>
        <v>0.14969720475725468</v>
      </c>
      <c r="T89">
        <f>IF(OR(GDP.PCAP!S89="",GDP.PCAP!T89=""),"",GDP.PCAP!T89/GDP.PCAP!S89-1)</f>
        <v>0.31749588716824695</v>
      </c>
      <c r="U89">
        <f>IF(OR(GDP.PCAP!T89="",GDP.PCAP!U89=""),"",GDP.PCAP!U89/GDP.PCAP!T89-1)</f>
        <v>0.13022702726550639</v>
      </c>
      <c r="V89">
        <f>IF(OR(GDP.PCAP!U89="",GDP.PCAP!V89=""),"",GDP.PCAP!V89/GDP.PCAP!U89-1)</f>
        <v>0.11471040332057836</v>
      </c>
      <c r="W89">
        <f>IF(OR(GDP.PCAP!V89="",GDP.PCAP!W89=""),"",GDP.PCAP!W89/GDP.PCAP!V89-1)</f>
        <v>7.5259267017993903E-2</v>
      </c>
      <c r="X89">
        <f>IF(OR(GDP.PCAP!W89="",GDP.PCAP!X89=""),"",GDP.PCAP!X89/GDP.PCAP!W89-1)</f>
        <v>0.14623864257699437</v>
      </c>
      <c r="Y89">
        <f>IF(OR(GDP.PCAP!X89="",GDP.PCAP!Y89=""),"",GDP.PCAP!Y89/GDP.PCAP!X89-1)</f>
        <v>0.20797261871402006</v>
      </c>
      <c r="Z89">
        <f>IF(OR(GDP.PCAP!Y89="",GDP.PCAP!Z89=""),"",GDP.PCAP!Z89/GDP.PCAP!Y89-1)</f>
        <v>0.21541948937117406</v>
      </c>
      <c r="AA89">
        <f>IF(OR(GDP.PCAP!Z89="",GDP.PCAP!AA89=""),"",GDP.PCAP!AA89/GDP.PCAP!Z89-1)</f>
        <v>3.289768740866239E-2</v>
      </c>
      <c r="AB89">
        <f>IF(OR(GDP.PCAP!AA89="",GDP.PCAP!AB89=""),"",GDP.PCAP!AB89/GDP.PCAP!AA89-1)</f>
        <v>-8.7109532836635362E-2</v>
      </c>
      <c r="AC89">
        <f>IF(OR(GDP.PCAP!AB89="",GDP.PCAP!AC89=""),"",GDP.PCAP!AC89/GDP.PCAP!AB89-1)</f>
        <v>3.6980890259557864E-2</v>
      </c>
      <c r="AD89">
        <f>IF(OR(GDP.PCAP!AC89="",GDP.PCAP!AD89=""),"",GDP.PCAP!AD89/GDP.PCAP!AC89-1)</f>
        <v>-0.10025678105119673</v>
      </c>
      <c r="AE89">
        <f>IF(OR(GDP.PCAP!AD89="",GDP.PCAP!AE89=""),"",GDP.PCAP!AE89/GDP.PCAP!AD89-1)</f>
        <v>-3.3330073446958819E-2</v>
      </c>
      <c r="AF89">
        <f>IF(OR(GDP.PCAP!AE89="",GDP.PCAP!AF89=""),"",GDP.PCAP!AF89/GDP.PCAP!AE89-1)</f>
        <v>-8.0070112877865807E-3</v>
      </c>
      <c r="AG89">
        <f>IF(OR(GDP.PCAP!AF89="",GDP.PCAP!AG89=""),"",GDP.PCAP!AG89/GDP.PCAP!AF89-1)</f>
        <v>0.17508199903531585</v>
      </c>
      <c r="AH89">
        <f>IF(OR(GDP.PCAP!AG89="",GDP.PCAP!AH89=""),"",GDP.PCAP!AH89/GDP.PCAP!AG89-1)</f>
        <v>0.16059016819732252</v>
      </c>
      <c r="AI89">
        <f>IF(OR(GDP.PCAP!AH89="",GDP.PCAP!AI89=""),"",GDP.PCAP!AI89/GDP.PCAP!AH89-1)</f>
        <v>0.15737421584970068</v>
      </c>
      <c r="AJ89">
        <f>IF(OR(GDP.PCAP!AI89="",GDP.PCAP!AJ89=""),"",GDP.PCAP!AJ89/GDP.PCAP!AI89-1)</f>
        <v>3.2725611029414958E-2</v>
      </c>
      <c r="AK89">
        <f>IF(OR(GDP.PCAP!AJ89="",GDP.PCAP!AK89=""),"",GDP.PCAP!AK89/GDP.PCAP!AJ89-1)</f>
        <v>0.22347124846880706</v>
      </c>
      <c r="AL89">
        <f>IF(OR(GDP.PCAP!AK89="",GDP.PCAP!AL89=""),"",GDP.PCAP!AL89/GDP.PCAP!AK89-1)</f>
        <v>6.1268052909413617E-2</v>
      </c>
      <c r="AM89">
        <f>IF(OR(GDP.PCAP!AL89="",GDP.PCAP!AM89=""),"",GDP.PCAP!AM89/GDP.PCAP!AL89-1)</f>
        <v>9.6982017481878957E-2</v>
      </c>
      <c r="AN89">
        <f>IF(OR(GDP.PCAP!AM89="",GDP.PCAP!AN89=""),"",GDP.PCAP!AN89/GDP.PCAP!AM89-1)</f>
        <v>-6.9295247191019205E-2</v>
      </c>
      <c r="AO89">
        <f>IF(OR(GDP.PCAP!AN89="",GDP.PCAP!AO89=""),"",GDP.PCAP!AO89/GDP.PCAP!AN89-1)</f>
        <v>6.6266295124800756E-2</v>
      </c>
      <c r="AP89">
        <f>IF(OR(GDP.PCAP!AO89="",GDP.PCAP!AP89=""),"",GDP.PCAP!AP89/GDP.PCAP!AO89-1)</f>
        <v>0.16842418618947663</v>
      </c>
      <c r="AQ89">
        <f>IF(OR(GDP.PCAP!AP89="",GDP.PCAP!AQ89=""),"",GDP.PCAP!AQ89/GDP.PCAP!AP89-1)</f>
        <v>6.0943828089893071E-2</v>
      </c>
      <c r="AR89">
        <f>IF(OR(GDP.PCAP!AQ89="",GDP.PCAP!AR89=""),"",GDP.PCAP!AR89/GDP.PCAP!AQ89-1)</f>
        <v>-2.3367515272866735E-2</v>
      </c>
      <c r="AS89">
        <f>IF(OR(GDP.PCAP!AR89="",GDP.PCAP!AS89=""),"",GDP.PCAP!AS89/GDP.PCAP!AR89-1)</f>
        <v>3.2995010738758879E-3</v>
      </c>
      <c r="AT89">
        <f>IF(OR(GDP.PCAP!AS89="",GDP.PCAP!AT89=""),"",GDP.PCAP!AT89/GDP.PCAP!AS89-1)</f>
        <v>-1.6845743723402529E-2</v>
      </c>
      <c r="AU89">
        <f>IF(OR(GDP.PCAP!AT89="",GDP.PCAP!AU89=""),"",GDP.PCAP!AU89/GDP.PCAP!AT89-1)</f>
        <v>-9.0767726323101039E-2</v>
      </c>
      <c r="AV89">
        <f>IF(OR(GDP.PCAP!AU89="",GDP.PCAP!AV89=""),"",GDP.PCAP!AV89/GDP.PCAP!AU89-1)</f>
        <v>4.1121564343292283E-2</v>
      </c>
      <c r="AW89">
        <f>IF(OR(GDP.PCAP!AV89="",GDP.PCAP!AW89=""),"",GDP.PCAP!AW89/GDP.PCAP!AV89-1)</f>
        <v>0.12538779234678765</v>
      </c>
      <c r="AX89">
        <f>IF(OR(GDP.PCAP!AW89="",GDP.PCAP!AX89=""),"",GDP.PCAP!AX89/GDP.PCAP!AW89-1)</f>
        <v>0.30950871889007581</v>
      </c>
      <c r="AY89">
        <f>IF(OR(GDP.PCAP!AX89="",GDP.PCAP!AY89=""),"",GDP.PCAP!AY89/GDP.PCAP!AX89-1)</f>
        <v>0.18820245822838833</v>
      </c>
      <c r="AZ89">
        <f>IF(OR(GDP.PCAP!AY89="",GDP.PCAP!AZ89=""),"",GDP.PCAP!AZ89/GDP.PCAP!AY89-1)</f>
        <v>2.7175077397141756E-2</v>
      </c>
      <c r="BA89">
        <f>IF(OR(GDP.PCAP!AZ89="",GDP.PCAP!BA89=""),"",GDP.PCAP!BA89/GDP.PCAP!AZ89-1)</f>
        <v>9.9744963666181574E-2</v>
      </c>
      <c r="BB89">
        <f>IF(OR(GDP.PCAP!BA89="",GDP.PCAP!BB89=""),"",GDP.PCAP!BB89/GDP.PCAP!BA89-1)</f>
        <v>0.16233792714157391</v>
      </c>
      <c r="BC89">
        <f>IF(OR(GDP.PCAP!BB89="",GDP.PCAP!BC89=""),"",GDP.PCAP!BC89/GDP.PCAP!BB89-1)</f>
        <v>0.1099635677712345</v>
      </c>
      <c r="BD89">
        <f>IF(OR(GDP.PCAP!BC89="",GDP.PCAP!BD89=""),"",GDP.PCAP!BD89/GDP.PCAP!BC89-1)</f>
        <v>-7.1453310161637584E-2</v>
      </c>
      <c r="BE89">
        <f>IF(OR(GDP.PCAP!BD89="",GDP.PCAP!BE89=""),"",GDP.PCAP!BE89/GDP.PCAP!BD89-1)</f>
        <v>-9.4012793542810003E-2</v>
      </c>
      <c r="BF89">
        <f>IF(OR(GDP.PCAP!BE89="",GDP.PCAP!BF89=""),"",GDP.PCAP!BF89/GDP.PCAP!BE89-1)</f>
        <v>-3.7204636930652457E-2</v>
      </c>
      <c r="BG89">
        <f>IF(OR(GDP.PCAP!BF89="",GDP.PCAP!BG89=""),"",GDP.PCAP!BG89/GDP.PCAP!BF89-1)</f>
        <v>-0.14174911200409757</v>
      </c>
      <c r="BH89">
        <f>IF(OR(GDP.PCAP!BG89="",GDP.PCAP!BH89=""),"",GDP.PCAP!BH89/GDP.PCAP!BG89-1)</f>
        <v>-1.6538582518201839E-2</v>
      </c>
      <c r="BI89">
        <f>IF(OR(GDP.PCAP!BH89="",GDP.PCAP!BI89=""),"",GDP.PCAP!BI89/GDP.PCAP!BH89-1)</f>
        <v>-9.1904042410912989E-3</v>
      </c>
      <c r="BJ89">
        <f>IF(OR(GDP.PCAP!BI89="",GDP.PCAP!BJ89=""),"",GDP.PCAP!BJ89/GDP.PCAP!BI89-1)</f>
        <v>-0.16914405241410557</v>
      </c>
      <c r="BK89">
        <f>IF(OR(GDP.PCAP!BJ89="",GDP.PCAP!BK89=""),"",GDP.PCAP!BK89/GDP.PCAP!BJ89-1)</f>
        <v>5.3409893174214407E-3</v>
      </c>
      <c r="BM89">
        <f t="shared" si="5"/>
        <v>0.31749588716824695</v>
      </c>
      <c r="BN89">
        <f t="shared" si="6"/>
        <v>1973</v>
      </c>
      <c r="BO89">
        <f t="shared" si="7"/>
        <v>-0.16914405241410557</v>
      </c>
      <c r="BP89">
        <f t="shared" si="8"/>
        <v>2015</v>
      </c>
    </row>
    <row r="90" spans="1:68">
      <c r="A90" t="s">
        <v>356</v>
      </c>
      <c r="B90">
        <f t="shared" si="9"/>
        <v>89</v>
      </c>
      <c r="C90" t="s">
        <v>539</v>
      </c>
      <c r="D90" t="s">
        <v>355</v>
      </c>
      <c r="E90" t="s">
        <v>545</v>
      </c>
      <c r="F90" t="s">
        <v>546</v>
      </c>
      <c r="H90" t="str">
        <f>IF(OR(GDP.PCAP!G90="",GDP.PCAP!H90=""),"",GDP.PCAP!H90/GDP.PCAP!G90-1)</f>
        <v/>
      </c>
      <c r="I90" t="str">
        <f>IF(OR(GDP.PCAP!H90="",GDP.PCAP!I90=""),"",GDP.PCAP!I90/GDP.PCAP!H90-1)</f>
        <v/>
      </c>
      <c r="J90" t="str">
        <f>IF(OR(GDP.PCAP!I90="",GDP.PCAP!J90=""),"",GDP.PCAP!J90/GDP.PCAP!I90-1)</f>
        <v/>
      </c>
      <c r="K90" t="str">
        <f>IF(OR(GDP.PCAP!J90="",GDP.PCAP!K90=""),"",GDP.PCAP!K90/GDP.PCAP!J90-1)</f>
        <v/>
      </c>
      <c r="L90" t="str">
        <f>IF(OR(GDP.PCAP!K90="",GDP.PCAP!L90=""),"",GDP.PCAP!L90/GDP.PCAP!K90-1)</f>
        <v/>
      </c>
      <c r="M90" t="str">
        <f>IF(OR(GDP.PCAP!L90="",GDP.PCAP!M90=""),"",GDP.PCAP!M90/GDP.PCAP!L90-1)</f>
        <v/>
      </c>
      <c r="N90" t="str">
        <f>IF(OR(GDP.PCAP!M90="",GDP.PCAP!N90=""),"",GDP.PCAP!N90/GDP.PCAP!M90-1)</f>
        <v/>
      </c>
      <c r="O90" t="str">
        <f>IF(OR(GDP.PCAP!N90="",GDP.PCAP!O90=""),"",GDP.PCAP!O90/GDP.PCAP!N90-1)</f>
        <v/>
      </c>
      <c r="P90" t="str">
        <f>IF(OR(GDP.PCAP!O90="",GDP.PCAP!P90=""),"",GDP.PCAP!P90/GDP.PCAP!O90-1)</f>
        <v/>
      </c>
      <c r="Q90" t="str">
        <f>IF(OR(GDP.PCAP!P90="",GDP.PCAP!Q90=""),"",GDP.PCAP!Q90/GDP.PCAP!P90-1)</f>
        <v/>
      </c>
      <c r="R90" t="str">
        <f>IF(OR(GDP.PCAP!Q90="",GDP.PCAP!R90=""),"",GDP.PCAP!R90/GDP.PCAP!Q90-1)</f>
        <v/>
      </c>
      <c r="S90" t="str">
        <f>IF(OR(GDP.PCAP!R90="",GDP.PCAP!S90=""),"",GDP.PCAP!S90/GDP.PCAP!R90-1)</f>
        <v/>
      </c>
      <c r="T90" t="str">
        <f>IF(OR(GDP.PCAP!S90="",GDP.PCAP!T90=""),"",GDP.PCAP!T90/GDP.PCAP!S90-1)</f>
        <v/>
      </c>
      <c r="U90" t="str">
        <f>IF(OR(GDP.PCAP!T90="",GDP.PCAP!U90=""),"",GDP.PCAP!U90/GDP.PCAP!T90-1)</f>
        <v/>
      </c>
      <c r="V90" t="str">
        <f>IF(OR(GDP.PCAP!U90="",GDP.PCAP!V90=""),"",GDP.PCAP!V90/GDP.PCAP!U90-1)</f>
        <v/>
      </c>
      <c r="W90" t="str">
        <f>IF(OR(GDP.PCAP!V90="",GDP.PCAP!W90=""),"",GDP.PCAP!W90/GDP.PCAP!V90-1)</f>
        <v/>
      </c>
      <c r="X90" t="str">
        <f>IF(OR(GDP.PCAP!W90="",GDP.PCAP!X90=""),"",GDP.PCAP!X90/GDP.PCAP!W90-1)</f>
        <v/>
      </c>
      <c r="Y90">
        <f>IF(OR(GDP.PCAP!X90="",GDP.PCAP!Y90=""),"",GDP.PCAP!Y90/GDP.PCAP!X90-1)</f>
        <v>0.25078194794424657</v>
      </c>
      <c r="Z90">
        <f>IF(OR(GDP.PCAP!Y90="",GDP.PCAP!Z90=""),"",GDP.PCAP!Z90/GDP.PCAP!Y90-1)</f>
        <v>0.16422740458093199</v>
      </c>
      <c r="AA90">
        <f>IF(OR(GDP.PCAP!Z90="",GDP.PCAP!AA90=""),"",GDP.PCAP!AA90/GDP.PCAP!Z90-1)</f>
        <v>7.9335344500169214E-2</v>
      </c>
      <c r="AB90">
        <f>IF(OR(GDP.PCAP!AA90="",GDP.PCAP!AB90=""),"",GDP.PCAP!AB90/GDP.PCAP!AA90-1)</f>
        <v>2.4801974848328578E-2</v>
      </c>
      <c r="AC90">
        <f>IF(OR(GDP.PCAP!AB90="",GDP.PCAP!AC90=""),"",GDP.PCAP!AC90/GDP.PCAP!AB90-1)</f>
        <v>5.5247170301016446E-2</v>
      </c>
      <c r="AD90">
        <f>IF(OR(GDP.PCAP!AC90="",GDP.PCAP!AD90=""),"",GDP.PCAP!AD90/GDP.PCAP!AC90-1)</f>
        <v>1.9085599028811462E-2</v>
      </c>
      <c r="AE90">
        <f>IF(OR(GDP.PCAP!AD90="",GDP.PCAP!AE90=""),"",GDP.PCAP!AE90/GDP.PCAP!AD90-1)</f>
        <v>7.6642377971907649E-2</v>
      </c>
      <c r="AF90">
        <f>IF(OR(GDP.PCAP!AE90="",GDP.PCAP!AF90=""),"",GDP.PCAP!AF90/GDP.PCAP!AE90-1)</f>
        <v>0.13558581735261543</v>
      </c>
      <c r="AG90">
        <f>IF(OR(GDP.PCAP!AF90="",GDP.PCAP!AG90=""),"",GDP.PCAP!AG90/GDP.PCAP!AF90-1)</f>
        <v>0.11576518169941963</v>
      </c>
      <c r="AH90">
        <f>IF(OR(GDP.PCAP!AG90="",GDP.PCAP!AH90=""),"",GDP.PCAP!AH90/GDP.PCAP!AG90-1)</f>
        <v>0.15497030084283847</v>
      </c>
      <c r="AI90">
        <f>IF(OR(GDP.PCAP!AH90="",GDP.PCAP!AI90=""),"",GDP.PCAP!AI90/GDP.PCAP!AH90-1)</f>
        <v>0.11406335003361523</v>
      </c>
      <c r="AJ90">
        <f>IF(OR(GDP.PCAP!AI90="",GDP.PCAP!AJ90=""),"",GDP.PCAP!AJ90/GDP.PCAP!AI90-1)</f>
        <v>0.14496013788125484</v>
      </c>
      <c r="AK90">
        <f>IF(OR(GDP.PCAP!AJ90="",GDP.PCAP!AK90=""),"",GDP.PCAP!AK90/GDP.PCAP!AJ90-1)</f>
        <v>4.6623283233674151E-2</v>
      </c>
      <c r="AL90">
        <f>IF(OR(GDP.PCAP!AK90="",GDP.PCAP!AL90=""),"",GDP.PCAP!AL90/GDP.PCAP!AK90-1)</f>
        <v>7.956142414902545E-2</v>
      </c>
      <c r="AM90">
        <f>IF(OR(GDP.PCAP!AL90="",GDP.PCAP!AM90=""),"",GDP.PCAP!AM90/GDP.PCAP!AL90-1)</f>
        <v>2.3369093175797273E-2</v>
      </c>
      <c r="AN90">
        <f>IF(OR(GDP.PCAP!AM90="",GDP.PCAP!AN90=""),"",GDP.PCAP!AN90/GDP.PCAP!AM90-1)</f>
        <v>-1.2371075259402953E-2</v>
      </c>
      <c r="AO90">
        <f>IF(OR(GDP.PCAP!AN90="",GDP.PCAP!AO90=""),"",GDP.PCAP!AO90/GDP.PCAP!AN90-1)</f>
        <v>3.7771203420031263E-2</v>
      </c>
      <c r="AP90">
        <f>IF(OR(GDP.PCAP!AO90="",GDP.PCAP!AP90=""),"",GDP.PCAP!AP90/GDP.PCAP!AO90-1)</f>
        <v>4.3553160711018224E-2</v>
      </c>
      <c r="AQ90">
        <f>IF(OR(GDP.PCAP!AP90="",GDP.PCAP!AQ90=""),"",GDP.PCAP!AQ90/GDP.PCAP!AP90-1)</f>
        <v>6.654421365090335E-2</v>
      </c>
      <c r="AR90">
        <f>IF(OR(GDP.PCAP!AQ90="",GDP.PCAP!AR90=""),"",GDP.PCAP!AR90/GDP.PCAP!AQ90-1)</f>
        <v>6.5451189766764006E-2</v>
      </c>
      <c r="AS90">
        <f>IF(OR(GDP.PCAP!AR90="",GDP.PCAP!AS90=""),"",GDP.PCAP!AS90/GDP.PCAP!AR90-1)</f>
        <v>0.13485776829516793</v>
      </c>
      <c r="AT90">
        <f>IF(OR(GDP.PCAP!AS90="",GDP.PCAP!AT90=""),"",GDP.PCAP!AT90/GDP.PCAP!AS90-1)</f>
        <v>7.9554892749111872E-2</v>
      </c>
      <c r="AU90">
        <f>IF(OR(GDP.PCAP!AT90="",GDP.PCAP!AU90=""),"",GDP.PCAP!AU90/GDP.PCAP!AT90-1)</f>
        <v>7.7030007442439041E-2</v>
      </c>
      <c r="AV90">
        <f>IF(OR(GDP.PCAP!AU90="",GDP.PCAP!AV90=""),"",GDP.PCAP!AV90/GDP.PCAP!AU90-1)</f>
        <v>-1.4911721650414655E-3</v>
      </c>
      <c r="AW90">
        <f>IF(OR(GDP.PCAP!AV90="",GDP.PCAP!AW90=""),"",GDP.PCAP!AW90/GDP.PCAP!AV90-1)</f>
        <v>3.5670281159798645E-2</v>
      </c>
      <c r="AX90">
        <f>IF(OR(GDP.PCAP!AW90="",GDP.PCAP!AX90=""),"",GDP.PCAP!AX90/GDP.PCAP!AW90-1)</f>
        <v>9.085791455725678E-2</v>
      </c>
      <c r="AY90">
        <f>IF(OR(GDP.PCAP!AX90="",GDP.PCAP!AY90=""),"",GDP.PCAP!AY90/GDP.PCAP!AX90-1)</f>
        <v>1.0930656895755009E-2</v>
      </c>
      <c r="AZ90">
        <f>IF(OR(GDP.PCAP!AY90="",GDP.PCAP!AZ90=""),"",GDP.PCAP!AZ90/GDP.PCAP!AY90-1)</f>
        <v>0.1573522049528604</v>
      </c>
      <c r="BA90">
        <f>IF(OR(GDP.PCAP!AZ90="",GDP.PCAP!BA90=""),"",GDP.PCAP!BA90/GDP.PCAP!AZ90-1)</f>
        <v>1.5116523369864687E-3</v>
      </c>
      <c r="BB90">
        <f>IF(OR(GDP.PCAP!BA90="",GDP.PCAP!BB90=""),"",GDP.PCAP!BB90/GDP.PCAP!BA90-1)</f>
        <v>8.2468122603809313E-2</v>
      </c>
      <c r="BC90">
        <f>IF(OR(GDP.PCAP!BB90="",GDP.PCAP!BC90=""),"",GDP.PCAP!BC90/GDP.PCAP!BB90-1)</f>
        <v>8.5263124067882279E-2</v>
      </c>
      <c r="BD90">
        <f>IF(OR(GDP.PCAP!BC90="",GDP.PCAP!BD90=""),"",GDP.PCAP!BD90/GDP.PCAP!BC90-1)</f>
        <v>-6.9442567751288209E-2</v>
      </c>
      <c r="BE90">
        <f>IF(OR(GDP.PCAP!BD90="",GDP.PCAP!BE90=""),"",GDP.PCAP!BE90/GDP.PCAP!BD90-1)</f>
        <v>-3.9785145917994313E-3</v>
      </c>
      <c r="BF90">
        <f>IF(OR(GDP.PCAP!BE90="",GDP.PCAP!BF90=""),"",GDP.PCAP!BF90/GDP.PCAP!BE90-1)</f>
        <v>6.0743692662899029E-3</v>
      </c>
      <c r="BG90">
        <f>IF(OR(GDP.PCAP!BF90="",GDP.PCAP!BG90=""),"",GDP.PCAP!BG90/GDP.PCAP!BF90-1)</f>
        <v>2.3315659983630388E-2</v>
      </c>
      <c r="BH90">
        <f>IF(OR(GDP.PCAP!BG90="",GDP.PCAP!BH90=""),"",GDP.PCAP!BH90/GDP.PCAP!BG90-1)</f>
        <v>4.9112461922850903E-2</v>
      </c>
      <c r="BI90">
        <f>IF(OR(GDP.PCAP!BH90="",GDP.PCAP!BI90=""),"",GDP.PCAP!BI90/GDP.PCAP!BH90-1)</f>
        <v>7.7198423621690937E-2</v>
      </c>
      <c r="BJ90">
        <f>IF(OR(GDP.PCAP!BI90="",GDP.PCAP!BJ90=""),"",GDP.PCAP!BJ90/GDP.PCAP!BI90-1)</f>
        <v>7.4962957232953098E-2</v>
      </c>
      <c r="BK90">
        <f>IF(OR(GDP.PCAP!BJ90="",GDP.PCAP!BK90=""),"",GDP.PCAP!BK90/GDP.PCAP!BJ90-1)</f>
        <v>2.790067047677347E-2</v>
      </c>
      <c r="BM90">
        <f t="shared" si="5"/>
        <v>0.25078194794424657</v>
      </c>
      <c r="BN90">
        <f t="shared" si="6"/>
        <v>1978</v>
      </c>
      <c r="BO90">
        <f t="shared" si="7"/>
        <v>-6.9442567751288209E-2</v>
      </c>
      <c r="BP90">
        <f t="shared" si="8"/>
        <v>2009</v>
      </c>
    </row>
    <row r="91" spans="1:68">
      <c r="A91" t="s">
        <v>354</v>
      </c>
      <c r="B91">
        <f t="shared" si="9"/>
        <v>90</v>
      </c>
      <c r="C91" t="s">
        <v>539</v>
      </c>
      <c r="D91" t="s">
        <v>353</v>
      </c>
      <c r="E91" t="s">
        <v>545</v>
      </c>
      <c r="F91" t="s">
        <v>546</v>
      </c>
      <c r="H91" t="str">
        <f>IF(OR(GDP.PCAP!G91="",GDP.PCAP!H91=""),"",GDP.PCAP!H91/GDP.PCAP!G91-1)</f>
        <v/>
      </c>
      <c r="I91" t="str">
        <f>IF(OR(GDP.PCAP!H91="",GDP.PCAP!I91=""),"",GDP.PCAP!I91/GDP.PCAP!H91-1)</f>
        <v/>
      </c>
      <c r="J91" t="str">
        <f>IF(OR(GDP.PCAP!I91="",GDP.PCAP!J91=""),"",GDP.PCAP!J91/GDP.PCAP!I91-1)</f>
        <v/>
      </c>
      <c r="K91" t="str">
        <f>IF(OR(GDP.PCAP!J91="",GDP.PCAP!K91=""),"",GDP.PCAP!K91/GDP.PCAP!J91-1)</f>
        <v/>
      </c>
      <c r="L91" t="str">
        <f>IF(OR(GDP.PCAP!K91="",GDP.PCAP!L91=""),"",GDP.PCAP!L91/GDP.PCAP!K91-1)</f>
        <v/>
      </c>
      <c r="M91" t="str">
        <f>IF(OR(GDP.PCAP!L91="",GDP.PCAP!M91=""),"",GDP.PCAP!M91/GDP.PCAP!L91-1)</f>
        <v/>
      </c>
      <c r="N91" t="str">
        <f>IF(OR(GDP.PCAP!M91="",GDP.PCAP!N91=""),"",GDP.PCAP!N91/GDP.PCAP!M91-1)</f>
        <v/>
      </c>
      <c r="O91" t="str">
        <f>IF(OR(GDP.PCAP!N91="",GDP.PCAP!O91=""),"",GDP.PCAP!O91/GDP.PCAP!N91-1)</f>
        <v/>
      </c>
      <c r="P91" t="str">
        <f>IF(OR(GDP.PCAP!O91="",GDP.PCAP!P91=""),"",GDP.PCAP!P91/GDP.PCAP!O91-1)</f>
        <v/>
      </c>
      <c r="Q91" t="str">
        <f>IF(OR(GDP.PCAP!P91="",GDP.PCAP!Q91=""),"",GDP.PCAP!Q91/GDP.PCAP!P91-1)</f>
        <v/>
      </c>
      <c r="R91">
        <f>IF(OR(GDP.PCAP!Q91="",GDP.PCAP!R91=""),"",GDP.PCAP!R91/GDP.PCAP!Q91-1)</f>
        <v>0.25244126696520652</v>
      </c>
      <c r="S91">
        <f>IF(OR(GDP.PCAP!R91="",GDP.PCAP!S91=""),"",GDP.PCAP!S91/GDP.PCAP!R91-1)</f>
        <v>0.17064104446326511</v>
      </c>
      <c r="T91">
        <f>IF(OR(GDP.PCAP!S91="",GDP.PCAP!T91=""),"",GDP.PCAP!T91/GDP.PCAP!S91-1)</f>
        <v>0.3020737139191656</v>
      </c>
      <c r="U91">
        <f>IF(OR(GDP.PCAP!T91="",GDP.PCAP!U91=""),"",GDP.PCAP!U91/GDP.PCAP!T91-1)</f>
        <v>0.20012912762280255</v>
      </c>
      <c r="V91">
        <f>IF(OR(GDP.PCAP!U91="",GDP.PCAP!V91=""),"",GDP.PCAP!V91/GDP.PCAP!U91-1)</f>
        <v>0.24040616089138123</v>
      </c>
      <c r="W91">
        <f>IF(OR(GDP.PCAP!V91="",GDP.PCAP!W91=""),"",GDP.PCAP!W91/GDP.PCAP!V91-1)</f>
        <v>0.13779557233862727</v>
      </c>
      <c r="X91">
        <f>IF(OR(GDP.PCAP!W91="",GDP.PCAP!X91=""),"",GDP.PCAP!X91/GDP.PCAP!W91-1)</f>
        <v>0.1794296524048502</v>
      </c>
      <c r="Y91">
        <f>IF(OR(GDP.PCAP!X91="",GDP.PCAP!Y91=""),"",GDP.PCAP!Y91/GDP.PCAP!X91-1)</f>
        <v>0.26629450940545585</v>
      </c>
      <c r="Z91">
        <f>IF(OR(GDP.PCAP!Y91="",GDP.PCAP!Z91=""),"",GDP.PCAP!Z91/GDP.PCAP!Y91-1)</f>
        <v>0.17208714339680142</v>
      </c>
      <c r="AA91">
        <f>IF(OR(GDP.PCAP!Z91="",GDP.PCAP!AA91=""),"",GDP.PCAP!AA91/GDP.PCAP!Z91-1)</f>
        <v>0.1182070891278022</v>
      </c>
      <c r="AB91">
        <f>IF(OR(GDP.PCAP!AA91="",GDP.PCAP!AB91=""),"",GDP.PCAP!AB91/GDP.PCAP!AA91-1)</f>
        <v>-9.9029590615638541E-2</v>
      </c>
      <c r="AC91">
        <f>IF(OR(GDP.PCAP!AB91="",GDP.PCAP!AC91=""),"",GDP.PCAP!AC91/GDP.PCAP!AB91-1)</f>
        <v>-8.5482522846482389E-2</v>
      </c>
      <c r="AD91">
        <f>IF(OR(GDP.PCAP!AC91="",GDP.PCAP!AD91=""),"",GDP.PCAP!AD91/GDP.PCAP!AC91-1)</f>
        <v>2.2330074059122795E-2</v>
      </c>
      <c r="AE91">
        <f>IF(OR(GDP.PCAP!AD91="",GDP.PCAP!AE91=""),"",GDP.PCAP!AE91/GDP.PCAP!AD91-1)</f>
        <v>-9.882972149801561E-2</v>
      </c>
      <c r="AF91">
        <f>IF(OR(GDP.PCAP!AE91="",GDP.PCAP!AF91=""),"",GDP.PCAP!AF91/GDP.PCAP!AE91-1)</f>
        <v>7.8087152053665454E-2</v>
      </c>
      <c r="AG91">
        <f>IF(OR(GDP.PCAP!AF91="",GDP.PCAP!AG91=""),"",GDP.PCAP!AG91/GDP.PCAP!AF91-1)</f>
        <v>0.4523348335487567</v>
      </c>
      <c r="AH91">
        <f>IF(OR(GDP.PCAP!AG91="",GDP.PCAP!AH91=""),"",GDP.PCAP!AH91/GDP.PCAP!AG91-1)</f>
        <v>0.29127606111941984</v>
      </c>
      <c r="AI91">
        <f>IF(OR(GDP.PCAP!AH91="",GDP.PCAP!AI91=""),"",GDP.PCAP!AI91/GDP.PCAP!AH91-1)</f>
        <v>0.12667132509554668</v>
      </c>
      <c r="AJ91">
        <f>IF(OR(GDP.PCAP!AI91="",GDP.PCAP!AJ91=""),"",GDP.PCAP!AJ91/GDP.PCAP!AI91-1)</f>
        <v>2.5348979997070309E-2</v>
      </c>
      <c r="AK91">
        <f>IF(OR(GDP.PCAP!AJ91="",GDP.PCAP!AK91=""),"",GDP.PCAP!AK91/GDP.PCAP!AJ91-1)</f>
        <v>8.9993435043090431E-2</v>
      </c>
      <c r="AL91">
        <f>IF(OR(GDP.PCAP!AK91="",GDP.PCAP!AL91=""),"",GDP.PCAP!AL91/GDP.PCAP!AK91-1)</f>
        <v>-6.3343393593495723E-4</v>
      </c>
      <c r="AM91">
        <f>IF(OR(GDP.PCAP!AL91="",GDP.PCAP!AM91=""),"",GDP.PCAP!AM91/GDP.PCAP!AL91-1)</f>
        <v>2.4773626940758353E-2</v>
      </c>
      <c r="AN91">
        <f>IF(OR(GDP.PCAP!AM91="",GDP.PCAP!AN91=""),"",GDP.PCAP!AN91/GDP.PCAP!AM91-1)</f>
        <v>-0.10503908706246601</v>
      </c>
      <c r="AO91">
        <f>IF(OR(GDP.PCAP!AN91="",GDP.PCAP!AO91=""),"",GDP.PCAP!AO91/GDP.PCAP!AN91-1)</f>
        <v>7.8970527023501269E-2</v>
      </c>
      <c r="AP91">
        <f>IF(OR(GDP.PCAP!AO91="",GDP.PCAP!AP91=""),"",GDP.PCAP!AP91/GDP.PCAP!AO91-1)</f>
        <v>0.19541746232554824</v>
      </c>
      <c r="AQ91">
        <f>IF(OR(GDP.PCAP!AP91="",GDP.PCAP!AQ91=""),"",GDP.PCAP!AQ91/GDP.PCAP!AP91-1)</f>
        <v>-1.1231778047346874E-2</v>
      </c>
      <c r="AR91">
        <f>IF(OR(GDP.PCAP!AQ91="",GDP.PCAP!AR91=""),"",GDP.PCAP!AR91/GDP.PCAP!AQ91-1)</f>
        <v>-0.10628435747742226</v>
      </c>
      <c r="AS91">
        <f>IF(OR(GDP.PCAP!AR91="",GDP.PCAP!AS91=""),"",GDP.PCAP!AS91/GDP.PCAP!AR91-1)</f>
        <v>7.0573535051805081E-2</v>
      </c>
      <c r="AT91">
        <f>IF(OR(GDP.PCAP!AS91="",GDP.PCAP!AT91=""),"",GDP.PCAP!AT91/GDP.PCAP!AS91-1)</f>
        <v>-1.5915906982600592E-2</v>
      </c>
      <c r="AU91">
        <f>IF(OR(GDP.PCAP!AT91="",GDP.PCAP!AU91=""),"",GDP.PCAP!AU91/GDP.PCAP!AT91-1)</f>
        <v>-5.7823786519531906E-2</v>
      </c>
      <c r="AV91">
        <f>IF(OR(GDP.PCAP!AU91="",GDP.PCAP!AV91=""),"",GDP.PCAP!AV91/GDP.PCAP!AU91-1)</f>
        <v>1.4279336693930222E-2</v>
      </c>
      <c r="AW91">
        <f>IF(OR(GDP.PCAP!AV91="",GDP.PCAP!AW91=""),"",GDP.PCAP!AW91/GDP.PCAP!AV91-1)</f>
        <v>7.1458945108956895E-2</v>
      </c>
      <c r="AX91">
        <f>IF(OR(GDP.PCAP!AW91="",GDP.PCAP!AX91=""),"",GDP.PCAP!AX91/GDP.PCAP!AW91-1)</f>
        <v>0.20088147691660052</v>
      </c>
      <c r="AY91">
        <f>IF(OR(GDP.PCAP!AX91="",GDP.PCAP!AY91=""),"",GDP.PCAP!AY91/GDP.PCAP!AX91-1)</f>
        <v>0.14901668980568661</v>
      </c>
      <c r="AZ91">
        <f>IF(OR(GDP.PCAP!AY91="",GDP.PCAP!AZ91=""),"",GDP.PCAP!AZ91/GDP.PCAP!AY91-1)</f>
        <v>2.074940798089342E-2</v>
      </c>
      <c r="BA91">
        <f>IF(OR(GDP.PCAP!AZ91="",GDP.PCAP!BA91=""),"",GDP.PCAP!BA91/GDP.PCAP!AZ91-1)</f>
        <v>0.10128472483849693</v>
      </c>
      <c r="BB91">
        <f>IF(OR(GDP.PCAP!BA91="",GDP.PCAP!BB91=""),"",GDP.PCAP!BB91/GDP.PCAP!BA91-1)</f>
        <v>0.13103141917263517</v>
      </c>
      <c r="BC91">
        <f>IF(OR(GDP.PCAP!BB91="",GDP.PCAP!BC91=""),"",GDP.PCAP!BC91/GDP.PCAP!BB91-1)</f>
        <v>0.13220968242381259</v>
      </c>
      <c r="BD91">
        <f>IF(OR(GDP.PCAP!BC91="",GDP.PCAP!BD91=""),"",GDP.PCAP!BD91/GDP.PCAP!BC91-1)</f>
        <v>6.2031960516397699E-3</v>
      </c>
      <c r="BE91">
        <f>IF(OR(GDP.PCAP!BD91="",GDP.PCAP!BE91=""),"",GDP.PCAP!BE91/GDP.PCAP!BD91-1)</f>
        <v>-1.8047613441969812E-2</v>
      </c>
      <c r="BF91">
        <f>IF(OR(GDP.PCAP!BE91="",GDP.PCAP!BF91=""),"",GDP.PCAP!BF91/GDP.PCAP!BE91-1)</f>
        <v>9.0789669993621702E-2</v>
      </c>
      <c r="BG91">
        <f>IF(OR(GDP.PCAP!BF91="",GDP.PCAP!BG91=""),"",GDP.PCAP!BG91/GDP.PCAP!BF91-1)</f>
        <v>-4.1024820627552416E-2</v>
      </c>
      <c r="BH91">
        <f>IF(OR(GDP.PCAP!BG91="",GDP.PCAP!BH91=""),"",GDP.PCAP!BH91/GDP.PCAP!BG91-1)</f>
        <v>3.6994505403110001E-2</v>
      </c>
      <c r="BI91">
        <f>IF(OR(GDP.PCAP!BH91="",GDP.PCAP!BI91=""),"",GDP.PCAP!BI91/GDP.PCAP!BH91-1)</f>
        <v>3.0703926158200723E-2</v>
      </c>
      <c r="BJ91">
        <f>IF(OR(GDP.PCAP!BI91="",GDP.PCAP!BJ91=""),"",GDP.PCAP!BJ91/GDP.PCAP!BI91-1)</f>
        <v>-0.12683968488974862</v>
      </c>
      <c r="BK91" t="str">
        <f>IF(OR(GDP.PCAP!BJ91="",GDP.PCAP!BK91=""),"",GDP.PCAP!BK91/GDP.PCAP!BJ91-1)</f>
        <v/>
      </c>
      <c r="BM91">
        <f t="shared" si="5"/>
        <v>0.4523348335487567</v>
      </c>
      <c r="BN91">
        <f t="shared" si="6"/>
        <v>1986</v>
      </c>
      <c r="BO91">
        <f t="shared" si="7"/>
        <v>-0.12683968488974862</v>
      </c>
      <c r="BP91">
        <f t="shared" si="8"/>
        <v>2015</v>
      </c>
    </row>
    <row r="92" spans="1:68">
      <c r="A92" t="s">
        <v>352</v>
      </c>
      <c r="B92">
        <f t="shared" si="9"/>
        <v>91</v>
      </c>
      <c r="C92" t="s">
        <v>539</v>
      </c>
      <c r="D92" t="s">
        <v>351</v>
      </c>
      <c r="E92" t="s">
        <v>545</v>
      </c>
      <c r="F92" t="s">
        <v>546</v>
      </c>
      <c r="H92">
        <f>IF(OR(GDP.PCAP!G92="",GDP.PCAP!H92=""),"",GDP.PCAP!H92/GDP.PCAP!G92-1)</f>
        <v>1.8811269440408562E-3</v>
      </c>
      <c r="I92">
        <f>IF(OR(GDP.PCAP!H92="",GDP.PCAP!I92=""),"",GDP.PCAP!I92/GDP.PCAP!H92-1)</f>
        <v>3.165541046012188E-2</v>
      </c>
      <c r="J92">
        <f>IF(OR(GDP.PCAP!I92="",GDP.PCAP!J92=""),"",GDP.PCAP!J92/GDP.PCAP!I92-1)</f>
        <v>7.2692195977421825E-2</v>
      </c>
      <c r="K92">
        <f>IF(OR(GDP.PCAP!J92="",GDP.PCAP!K92=""),"",GDP.PCAP!K92/GDP.PCAP!J92-1)</f>
        <v>-6.1926687054214558E-4</v>
      </c>
      <c r="L92">
        <f>IF(OR(GDP.PCAP!K92="",GDP.PCAP!L92=""),"",GDP.PCAP!L92/GDP.PCAP!K92-1)</f>
        <v>-4.4271245123704839E-3</v>
      </c>
      <c r="M92">
        <f>IF(OR(GDP.PCAP!L92="",GDP.PCAP!M92=""),"",GDP.PCAP!M92/GDP.PCAP!L92-1)</f>
        <v>1.4653153229018612E-2</v>
      </c>
      <c r="N92">
        <f>IF(OR(GDP.PCAP!M92="",GDP.PCAP!N92=""),"",GDP.PCAP!N92/GDP.PCAP!M92-1)</f>
        <v>1.5293452215543457E-2</v>
      </c>
      <c r="O92">
        <f>IF(OR(GDP.PCAP!N92="",GDP.PCAP!O92=""),"",GDP.PCAP!O92/GDP.PCAP!N92-1)</f>
        <v>7.6514936107556775E-2</v>
      </c>
      <c r="P92">
        <f>IF(OR(GDP.PCAP!O92="",GDP.PCAP!P92=""),"",GDP.PCAP!P92/GDP.PCAP!O92-1)</f>
        <v>3.5143090950670031E-2</v>
      </c>
      <c r="Q92">
        <f>IF(OR(GDP.PCAP!P92="",GDP.PCAP!Q92=""),"",GDP.PCAP!Q92/GDP.PCAP!P92-1)</f>
        <v>7.9089937172465374E-2</v>
      </c>
      <c r="R92">
        <f>IF(OR(GDP.PCAP!Q92="",GDP.PCAP!R92=""),"",GDP.PCAP!R92/GDP.PCAP!Q92-1)</f>
        <v>1.3819586847139576E-2</v>
      </c>
      <c r="S92">
        <f>IF(OR(GDP.PCAP!R92="",GDP.PCAP!S92=""),"",GDP.PCAP!S92/GDP.PCAP!R92-1)</f>
        <v>2.999285810922081E-2</v>
      </c>
      <c r="T92">
        <f>IF(OR(GDP.PCAP!S92="",GDP.PCAP!T92=""),"",GDP.PCAP!T92/GDP.PCAP!S92-1)</f>
        <v>0.19003199019931794</v>
      </c>
      <c r="U92">
        <f>IF(OR(GDP.PCAP!T92="",GDP.PCAP!U92=""),"",GDP.PCAP!U92/GDP.PCAP!T92-1)</f>
        <v>0.19831088192527724</v>
      </c>
      <c r="V92">
        <f>IF(OR(GDP.PCAP!U92="",GDP.PCAP!V92=""),"",GDP.PCAP!V92/GDP.PCAP!U92-1)</f>
        <v>0.12363913140007288</v>
      </c>
      <c r="W92">
        <f>IF(OR(GDP.PCAP!V92="",GDP.PCAP!W92=""),"",GDP.PCAP!W92/GDP.PCAP!V92-1)</f>
        <v>0.16729290810065267</v>
      </c>
      <c r="X92">
        <f>IF(OR(GDP.PCAP!W92="",GDP.PCAP!X92=""),"",GDP.PCAP!X92/GDP.PCAP!W92-1)</f>
        <v>0.22460878067033208</v>
      </c>
      <c r="Y92">
        <f>IF(OR(GDP.PCAP!X92="",GDP.PCAP!Y92=""),"",GDP.PCAP!Y92/GDP.PCAP!X92-1)</f>
        <v>8.0772808457486134E-2</v>
      </c>
      <c r="Z92">
        <f>IF(OR(GDP.PCAP!Y92="",GDP.PCAP!Z92=""),"",GDP.PCAP!Z92/GDP.PCAP!Y92-1)</f>
        <v>0.10949403754801934</v>
      </c>
      <c r="AA92">
        <f>IF(OR(GDP.PCAP!Z92="",GDP.PCAP!AA92=""),"",GDP.PCAP!AA92/GDP.PCAP!Z92-1)</f>
        <v>0.11362309607973731</v>
      </c>
      <c r="AB92">
        <f>IF(OR(GDP.PCAP!AA92="",GDP.PCAP!AB92=""),"",GDP.PCAP!AB92/GDP.PCAP!AA92-1)</f>
        <v>6.5721655875412788E-2</v>
      </c>
      <c r="AC92">
        <f>IF(OR(GDP.PCAP!AB92="",GDP.PCAP!AC92=""),"",GDP.PCAP!AC92/GDP.PCAP!AB92-1)</f>
        <v>-1.2194523041370808E-2</v>
      </c>
      <c r="AD92">
        <f>IF(OR(GDP.PCAP!AC92="",GDP.PCAP!AD92=""),"",GDP.PCAP!AD92/GDP.PCAP!AC92-1)</f>
        <v>1.2713778263886866E-2</v>
      </c>
      <c r="AE92">
        <f>IF(OR(GDP.PCAP!AD92="",GDP.PCAP!AE92=""),"",GDP.PCAP!AE92/GDP.PCAP!AD92-1)</f>
        <v>2.0983334050425517E-2</v>
      </c>
      <c r="AF92">
        <f>IF(OR(GDP.PCAP!AE92="",GDP.PCAP!AF92=""),"",GDP.PCAP!AF92/GDP.PCAP!AE92-1)</f>
        <v>2.0103884169357933E-3</v>
      </c>
      <c r="AG92">
        <f>IF(OR(GDP.PCAP!AF92="",GDP.PCAP!AG92=""),"",GDP.PCAP!AG92/GDP.PCAP!AF92-1)</f>
        <v>-0.27359986088711052</v>
      </c>
      <c r="AH92">
        <f>IF(OR(GDP.PCAP!AG92="",GDP.PCAP!AH92=""),"",GDP.PCAP!AH92/GDP.PCAP!AG92-1)</f>
        <v>-4.3139687296437912E-2</v>
      </c>
      <c r="AI92">
        <f>IF(OR(GDP.PCAP!AH92="",GDP.PCAP!AI92=""),"",GDP.PCAP!AI92/GDP.PCAP!AH92-1)</f>
        <v>8.141385206217322E-2</v>
      </c>
      <c r="AJ92">
        <f>IF(OR(GDP.PCAP!AI92="",GDP.PCAP!AJ92=""),"",GDP.PCAP!AJ92/GDP.PCAP!AI92-1)</f>
        <v>4.7939999660235211E-2</v>
      </c>
      <c r="AK92">
        <f>IF(OR(GDP.PCAP!AJ92="",GDP.PCAP!AK92=""),"",GDP.PCAP!AK92/GDP.PCAP!AJ92-1)</f>
        <v>-0.11137964554459878</v>
      </c>
      <c r="AL92">
        <f>IF(OR(GDP.PCAP!AK92="",GDP.PCAP!AL92=""),"",GDP.PCAP!AL92/GDP.PCAP!AK92-1)</f>
        <v>0.20108185882543972</v>
      </c>
      <c r="AM92">
        <f>IF(OR(GDP.PCAP!AL92="",GDP.PCAP!AM92=""),"",GDP.PCAP!AM92/GDP.PCAP!AL92-1)</f>
        <v>8.4251560673771264E-2</v>
      </c>
      <c r="AN92">
        <f>IF(OR(GDP.PCAP!AM92="",GDP.PCAP!AN92=""),"",GDP.PCAP!AN92/GDP.PCAP!AM92-1)</f>
        <v>6.6576473121849666E-2</v>
      </c>
      <c r="AO92">
        <f>IF(OR(GDP.PCAP!AN92="",GDP.PCAP!AO92=""),"",GDP.PCAP!AO92/GDP.PCAP!AN92-1)</f>
        <v>0.11273174525244323</v>
      </c>
      <c r="AP92">
        <f>IF(OR(GDP.PCAP!AO92="",GDP.PCAP!AP92=""),"",GDP.PCAP!AP92/GDP.PCAP!AO92-1)</f>
        <v>0.10318583097702838</v>
      </c>
      <c r="AQ92">
        <f>IF(OR(GDP.PCAP!AP92="",GDP.PCAP!AQ92=""),"",GDP.PCAP!AQ92/GDP.PCAP!AP92-1)</f>
        <v>4.5627348188856276E-2</v>
      </c>
      <c r="AR92">
        <f>IF(OR(GDP.PCAP!AQ92="",GDP.PCAP!AR92=""),"",GDP.PCAP!AR92/GDP.PCAP!AQ92-1)</f>
        <v>0.10982693817890432</v>
      </c>
      <c r="AS92">
        <f>IF(OR(GDP.PCAP!AR92="",GDP.PCAP!AS92=""),"",GDP.PCAP!AS92/GDP.PCAP!AR92-1)</f>
        <v>6.6162983843131462E-2</v>
      </c>
      <c r="AT92">
        <f>IF(OR(GDP.PCAP!AS92="",GDP.PCAP!AT92=""),"",GDP.PCAP!AT92/GDP.PCAP!AS92-1)</f>
        <v>-7.6568327830877747E-2</v>
      </c>
      <c r="AU92">
        <f>IF(OR(GDP.PCAP!AT92="",GDP.PCAP!AU92=""),"",GDP.PCAP!AU92/GDP.PCAP!AT92-1)</f>
        <v>2.915619954245674E-2</v>
      </c>
      <c r="AV92">
        <f>IF(OR(GDP.PCAP!AU92="",GDP.PCAP!AV92=""),"",GDP.PCAP!AV92/GDP.PCAP!AU92-1)</f>
        <v>-5.268191716471704E-2</v>
      </c>
      <c r="AW92">
        <f>IF(OR(GDP.PCAP!AV92="",GDP.PCAP!AW92=""),"",GDP.PCAP!AW92/GDP.PCAP!AV92-1)</f>
        <v>8.5053068962877898E-2</v>
      </c>
      <c r="AX92">
        <f>IF(OR(GDP.PCAP!AW92="",GDP.PCAP!AX92=""),"",GDP.PCAP!AX92/GDP.PCAP!AW92-1)</f>
        <v>3.0308405236112446E-2</v>
      </c>
      <c r="AY92">
        <f>IF(OR(GDP.PCAP!AX92="",GDP.PCAP!AY92=""),"",GDP.PCAP!AY92/GDP.PCAP!AX92-1)</f>
        <v>6.8091167102526384E-2</v>
      </c>
      <c r="AZ92">
        <f>IF(OR(GDP.PCAP!AY92="",GDP.PCAP!AZ92=""),"",GDP.PCAP!AZ92/GDP.PCAP!AY92-1)</f>
        <v>0.10951740064806881</v>
      </c>
      <c r="BA92">
        <f>IF(OR(GDP.PCAP!AZ92="",GDP.PCAP!BA92=""),"",GDP.PCAP!BA92/GDP.PCAP!AZ92-1)</f>
        <v>8.6018818879433079E-2</v>
      </c>
      <c r="BB92">
        <f>IF(OR(GDP.PCAP!BA92="",GDP.PCAP!BB92=""),"",GDP.PCAP!BB92/GDP.PCAP!BA92-1)</f>
        <v>0.10342638704605367</v>
      </c>
      <c r="BC92">
        <f>IF(OR(GDP.PCAP!BB92="",GDP.PCAP!BC92=""),"",GDP.PCAP!BC92/GDP.PCAP!BB92-1)</f>
        <v>0.1221973371617433</v>
      </c>
      <c r="BD92">
        <f>IF(OR(GDP.PCAP!BC92="",GDP.PCAP!BD92=""),"",GDP.PCAP!BD92/GDP.PCAP!BC92-1)</f>
        <v>-5.671286878038384E-2</v>
      </c>
      <c r="BE92">
        <f>IF(OR(GDP.PCAP!BD92="",GDP.PCAP!BE92=""),"",GDP.PCAP!BE92/GDP.PCAP!BD92-1)</f>
        <v>7.1998613285878532E-2</v>
      </c>
      <c r="BF92">
        <f>IF(OR(GDP.PCAP!BE92="",GDP.PCAP!BF92=""),"",GDP.PCAP!BF92/GDP.PCAP!BE92-1)</f>
        <v>0.12823151296677904</v>
      </c>
      <c r="BG92">
        <f>IF(OR(GDP.PCAP!BF92="",GDP.PCAP!BG92=""),"",GDP.PCAP!BG92/GDP.PCAP!BF92-1)</f>
        <v>3.5058113897038501E-2</v>
      </c>
      <c r="BH92">
        <f>IF(OR(GDP.PCAP!BG92="",GDP.PCAP!BH92=""),"",GDP.PCAP!BH92/GDP.PCAP!BG92-1)</f>
        <v>4.6437009235863913E-2</v>
      </c>
      <c r="BI92">
        <f>IF(OR(GDP.PCAP!BH92="",GDP.PCAP!BI92=""),"",GDP.PCAP!BI92/GDP.PCAP!BH92-1)</f>
        <v>6.8041260538070469E-2</v>
      </c>
      <c r="BJ92">
        <f>IF(OR(GDP.PCAP!BI92="",GDP.PCAP!BJ92=""),"",GDP.PCAP!BJ92/GDP.PCAP!BI92-1)</f>
        <v>6.394378593505623E-2</v>
      </c>
      <c r="BK92">
        <f>IF(OR(GDP.PCAP!BJ92="",GDP.PCAP!BK92=""),"",GDP.PCAP!BK92/GDP.PCAP!BJ92-1)</f>
        <v>5.6879473233633515E-2</v>
      </c>
      <c r="BM92">
        <f t="shared" si="5"/>
        <v>0.22460878067033208</v>
      </c>
      <c r="BN92">
        <f t="shared" si="6"/>
        <v>1977</v>
      </c>
      <c r="BO92">
        <f t="shared" si="7"/>
        <v>-0.27359986088711052</v>
      </c>
      <c r="BP92">
        <f t="shared" si="8"/>
        <v>1986</v>
      </c>
    </row>
    <row r="93" spans="1:68">
      <c r="A93" t="s">
        <v>350</v>
      </c>
      <c r="B93">
        <f t="shared" si="9"/>
        <v>92</v>
      </c>
      <c r="C93" t="s">
        <v>539</v>
      </c>
      <c r="D93" t="s">
        <v>349</v>
      </c>
      <c r="E93" t="s">
        <v>545</v>
      </c>
      <c r="F93" t="s">
        <v>546</v>
      </c>
      <c r="H93" t="str">
        <f>IF(OR(GDP.PCAP!G93="",GDP.PCAP!H93=""),"",GDP.PCAP!H93/GDP.PCAP!G93-1)</f>
        <v/>
      </c>
      <c r="I93" t="str">
        <f>IF(OR(GDP.PCAP!H93="",GDP.PCAP!I93=""),"",GDP.PCAP!I93/GDP.PCAP!H93-1)</f>
        <v/>
      </c>
      <c r="J93" t="str">
        <f>IF(OR(GDP.PCAP!I93="",GDP.PCAP!J93=""),"",GDP.PCAP!J93/GDP.PCAP!I93-1)</f>
        <v/>
      </c>
      <c r="K93" t="str">
        <f>IF(OR(GDP.PCAP!J93="",GDP.PCAP!K93=""),"",GDP.PCAP!K93/GDP.PCAP!J93-1)</f>
        <v/>
      </c>
      <c r="L93" t="str">
        <f>IF(OR(GDP.PCAP!K93="",GDP.PCAP!L93=""),"",GDP.PCAP!L93/GDP.PCAP!K93-1)</f>
        <v/>
      </c>
      <c r="M93" t="str">
        <f>IF(OR(GDP.PCAP!L93="",GDP.PCAP!M93=""),"",GDP.PCAP!M93/GDP.PCAP!L93-1)</f>
        <v/>
      </c>
      <c r="N93" t="str">
        <f>IF(OR(GDP.PCAP!M93="",GDP.PCAP!N93=""),"",GDP.PCAP!N93/GDP.PCAP!M93-1)</f>
        <v/>
      </c>
      <c r="O93" t="str">
        <f>IF(OR(GDP.PCAP!N93="",GDP.PCAP!O93=""),"",GDP.PCAP!O93/GDP.PCAP!N93-1)</f>
        <v/>
      </c>
      <c r="P93" t="str">
        <f>IF(OR(GDP.PCAP!O93="",GDP.PCAP!P93=""),"",GDP.PCAP!P93/GDP.PCAP!O93-1)</f>
        <v/>
      </c>
      <c r="Q93" t="str">
        <f>IF(OR(GDP.PCAP!P93="",GDP.PCAP!Q93=""),"",GDP.PCAP!Q93/GDP.PCAP!P93-1)</f>
        <v/>
      </c>
      <c r="R93" t="str">
        <f>IF(OR(GDP.PCAP!Q93="",GDP.PCAP!R93=""),"",GDP.PCAP!R93/GDP.PCAP!Q93-1)</f>
        <v/>
      </c>
      <c r="S93" t="str">
        <f>IF(OR(GDP.PCAP!R93="",GDP.PCAP!S93=""),"",GDP.PCAP!S93/GDP.PCAP!R93-1)</f>
        <v/>
      </c>
      <c r="T93" t="str">
        <f>IF(OR(GDP.PCAP!S93="",GDP.PCAP!T93=""),"",GDP.PCAP!T93/GDP.PCAP!S93-1)</f>
        <v/>
      </c>
      <c r="U93" t="str">
        <f>IF(OR(GDP.PCAP!T93="",GDP.PCAP!U93=""),"",GDP.PCAP!U93/GDP.PCAP!T93-1)</f>
        <v/>
      </c>
      <c r="V93" t="str">
        <f>IF(OR(GDP.PCAP!U93="",GDP.PCAP!V93=""),"",GDP.PCAP!V93/GDP.PCAP!U93-1)</f>
        <v/>
      </c>
      <c r="W93" t="str">
        <f>IF(OR(GDP.PCAP!V93="",GDP.PCAP!W93=""),"",GDP.PCAP!W93/GDP.PCAP!V93-1)</f>
        <v/>
      </c>
      <c r="X93" t="str">
        <f>IF(OR(GDP.PCAP!W93="",GDP.PCAP!X93=""),"",GDP.PCAP!X93/GDP.PCAP!W93-1)</f>
        <v/>
      </c>
      <c r="Y93" t="str">
        <f>IF(OR(GDP.PCAP!X93="",GDP.PCAP!Y93=""),"",GDP.PCAP!Y93/GDP.PCAP!X93-1)</f>
        <v/>
      </c>
      <c r="Z93" t="str">
        <f>IF(OR(GDP.PCAP!Y93="",GDP.PCAP!Z93=""),"",GDP.PCAP!Z93/GDP.PCAP!Y93-1)</f>
        <v/>
      </c>
      <c r="AA93" t="str">
        <f>IF(OR(GDP.PCAP!Z93="",GDP.PCAP!AA93=""),"",GDP.PCAP!AA93/GDP.PCAP!Z93-1)</f>
        <v/>
      </c>
      <c r="AB93" t="str">
        <f>IF(OR(GDP.PCAP!AA93="",GDP.PCAP!AB93=""),"",GDP.PCAP!AB93/GDP.PCAP!AA93-1)</f>
        <v/>
      </c>
      <c r="AC93" t="str">
        <f>IF(OR(GDP.PCAP!AB93="",GDP.PCAP!AC93=""),"",GDP.PCAP!AC93/GDP.PCAP!AB93-1)</f>
        <v/>
      </c>
      <c r="AD93" t="str">
        <f>IF(OR(GDP.PCAP!AC93="",GDP.PCAP!AD93=""),"",GDP.PCAP!AD93/GDP.PCAP!AC93-1)</f>
        <v/>
      </c>
      <c r="AE93" t="str">
        <f>IF(OR(GDP.PCAP!AD93="",GDP.PCAP!AE93=""),"",GDP.PCAP!AE93/GDP.PCAP!AD93-1)</f>
        <v/>
      </c>
      <c r="AF93" t="str">
        <f>IF(OR(GDP.PCAP!AE93="",GDP.PCAP!AF93=""),"",GDP.PCAP!AF93/GDP.PCAP!AE93-1)</f>
        <v/>
      </c>
      <c r="AG93" t="str">
        <f>IF(OR(GDP.PCAP!AF93="",GDP.PCAP!AG93=""),"",GDP.PCAP!AG93/GDP.PCAP!AF93-1)</f>
        <v/>
      </c>
      <c r="AH93" t="str">
        <f>IF(OR(GDP.PCAP!AG93="",GDP.PCAP!AH93=""),"",GDP.PCAP!AH93/GDP.PCAP!AG93-1)</f>
        <v/>
      </c>
      <c r="AI93" t="str">
        <f>IF(OR(GDP.PCAP!AH93="",GDP.PCAP!AI93=""),"",GDP.PCAP!AI93/GDP.PCAP!AH93-1)</f>
        <v/>
      </c>
      <c r="AJ93" t="str">
        <f>IF(OR(GDP.PCAP!AI93="",GDP.PCAP!AJ93=""),"",GDP.PCAP!AJ93/GDP.PCAP!AI93-1)</f>
        <v/>
      </c>
      <c r="AK93" t="str">
        <f>IF(OR(GDP.PCAP!AJ93="",GDP.PCAP!AK93=""),"",GDP.PCAP!AK93/GDP.PCAP!AJ93-1)</f>
        <v/>
      </c>
      <c r="AL93" t="str">
        <f>IF(OR(GDP.PCAP!AK93="",GDP.PCAP!AL93=""),"",GDP.PCAP!AL93/GDP.PCAP!AK93-1)</f>
        <v/>
      </c>
      <c r="AM93" t="str">
        <f>IF(OR(GDP.PCAP!AL93="",GDP.PCAP!AM93=""),"",GDP.PCAP!AM93/GDP.PCAP!AL93-1)</f>
        <v/>
      </c>
      <c r="AN93" t="str">
        <f>IF(OR(GDP.PCAP!AM93="",GDP.PCAP!AN93=""),"",GDP.PCAP!AN93/GDP.PCAP!AM93-1)</f>
        <v/>
      </c>
      <c r="AO93" t="str">
        <f>IF(OR(GDP.PCAP!AN93="",GDP.PCAP!AO93=""),"",GDP.PCAP!AO93/GDP.PCAP!AN93-1)</f>
        <v/>
      </c>
      <c r="AP93" t="str">
        <f>IF(OR(GDP.PCAP!AO93="",GDP.PCAP!AP93=""),"",GDP.PCAP!AP93/GDP.PCAP!AO93-1)</f>
        <v/>
      </c>
      <c r="AQ93" t="str">
        <f>IF(OR(GDP.PCAP!AP93="",GDP.PCAP!AQ93=""),"",GDP.PCAP!AQ93/GDP.PCAP!AP93-1)</f>
        <v/>
      </c>
      <c r="AR93" t="str">
        <f>IF(OR(GDP.PCAP!AQ93="",GDP.PCAP!AR93=""),"",GDP.PCAP!AR93/GDP.PCAP!AQ93-1)</f>
        <v/>
      </c>
      <c r="AS93" t="str">
        <f>IF(OR(GDP.PCAP!AR93="",GDP.PCAP!AS93=""),"",GDP.PCAP!AS93/GDP.PCAP!AR93-1)</f>
        <v/>
      </c>
      <c r="AT93" t="str">
        <f>IF(OR(GDP.PCAP!AS93="",GDP.PCAP!AT93=""),"",GDP.PCAP!AT93/GDP.PCAP!AS93-1)</f>
        <v/>
      </c>
      <c r="AU93" t="str">
        <f>IF(OR(GDP.PCAP!AT93="",GDP.PCAP!AU93=""),"",GDP.PCAP!AU93/GDP.PCAP!AT93-1)</f>
        <v/>
      </c>
      <c r="AV93" t="str">
        <f>IF(OR(GDP.PCAP!AU93="",GDP.PCAP!AV93=""),"",GDP.PCAP!AV93/GDP.PCAP!AU93-1)</f>
        <v/>
      </c>
      <c r="AW93" t="str">
        <f>IF(OR(GDP.PCAP!AV93="",GDP.PCAP!AW93=""),"",GDP.PCAP!AW93/GDP.PCAP!AV93-1)</f>
        <v/>
      </c>
      <c r="AX93">
        <f>IF(OR(GDP.PCAP!AW93="",GDP.PCAP!AX93=""),"",GDP.PCAP!AX93/GDP.PCAP!AW93-1)</f>
        <v>4.8104407677423744E-2</v>
      </c>
      <c r="AY93">
        <f>IF(OR(GDP.PCAP!AX93="",GDP.PCAP!AY93=""),"",GDP.PCAP!AY93/GDP.PCAP!AX93-1)</f>
        <v>8.0788623342322063E-2</v>
      </c>
      <c r="AZ93">
        <f>IF(OR(GDP.PCAP!AY93="",GDP.PCAP!AZ93=""),"",GDP.PCAP!AZ93/GDP.PCAP!AY93-1)</f>
        <v>8.6069937540595554E-2</v>
      </c>
      <c r="BA93">
        <f>IF(OR(GDP.PCAP!AZ93="",GDP.PCAP!BA93=""),"",GDP.PCAP!BA93/GDP.PCAP!AZ93-1)</f>
        <v>2.2557329712458163E-3</v>
      </c>
      <c r="BB93">
        <f>IF(OR(GDP.PCAP!BA93="",GDP.PCAP!BB93=""),"",GDP.PCAP!BB93/GDP.PCAP!BA93-1)</f>
        <v>3.7099227699996407E-2</v>
      </c>
      <c r="BC93">
        <f>IF(OR(GDP.PCAP!BB93="",GDP.PCAP!BC93=""),"",GDP.PCAP!BC93/GDP.PCAP!BB93-1)</f>
        <v>5.5033104123530796E-2</v>
      </c>
      <c r="BD93">
        <f>IF(OR(GDP.PCAP!BC93="",GDP.PCAP!BD93=""),"",GDP.PCAP!BD93/GDP.PCAP!BC93-1)</f>
        <v>3.3351004148779895E-2</v>
      </c>
      <c r="BE93">
        <f>IF(OR(GDP.PCAP!BD93="",GDP.PCAP!BE93=""),"",GDP.PCAP!BE93/GDP.PCAP!BD93-1)</f>
        <v>2.2476638267362015E-2</v>
      </c>
      <c r="BF93">
        <f>IF(OR(GDP.PCAP!BE93="",GDP.PCAP!BF93=""),"",GDP.PCAP!BF93/GDP.PCAP!BE93-1)</f>
        <v>5.2662443842390605E-3</v>
      </c>
      <c r="BG93">
        <f>IF(OR(GDP.PCAP!BF93="",GDP.PCAP!BG93=""),"",GDP.PCAP!BG93/GDP.PCAP!BF93-1)</f>
        <v>5.304641353439421E-2</v>
      </c>
      <c r="BH93">
        <f>IF(OR(GDP.PCAP!BG93="",GDP.PCAP!BH93=""),"",GDP.PCAP!BH93/GDP.PCAP!BG93-1)</f>
        <v>2.9150694936987298E-2</v>
      </c>
      <c r="BI93">
        <f>IF(OR(GDP.PCAP!BH93="",GDP.PCAP!BI93=""),"",GDP.PCAP!BI93/GDP.PCAP!BH93-1)</f>
        <v>3.3842192109009961E-2</v>
      </c>
      <c r="BJ93">
        <f>IF(OR(GDP.PCAP!BI93="",GDP.PCAP!BJ93=""),"",GDP.PCAP!BJ93/GDP.PCAP!BI93-1)</f>
        <v>2.4898533871459794E-2</v>
      </c>
      <c r="BK93" t="str">
        <f>IF(OR(GDP.PCAP!BJ93="",GDP.PCAP!BK93=""),"",GDP.PCAP!BK93/GDP.PCAP!BJ93-1)</f>
        <v/>
      </c>
      <c r="BM93">
        <f t="shared" si="5"/>
        <v>8.6069937540595554E-2</v>
      </c>
      <c r="BN93">
        <f t="shared" si="6"/>
        <v>2005</v>
      </c>
      <c r="BO93">
        <f t="shared" si="7"/>
        <v>2.2557329712458163E-3</v>
      </c>
      <c r="BP93">
        <f t="shared" si="8"/>
        <v>2006</v>
      </c>
    </row>
    <row r="94" spans="1:68">
      <c r="A94" t="s">
        <v>348</v>
      </c>
      <c r="B94">
        <f t="shared" si="9"/>
        <v>93</v>
      </c>
      <c r="C94" t="s">
        <v>539</v>
      </c>
      <c r="D94" t="s">
        <v>347</v>
      </c>
      <c r="E94" t="s">
        <v>545</v>
      </c>
      <c r="F94" t="s">
        <v>546</v>
      </c>
      <c r="H94">
        <f>IF(OR(GDP.PCAP!G94="",GDP.PCAP!H94=""),"",GDP.PCAP!H94/GDP.PCAP!G94-1)</f>
        <v>5.950201270306299E-2</v>
      </c>
      <c r="I94">
        <f>IF(OR(GDP.PCAP!H94="",GDP.PCAP!I94=""),"",GDP.PCAP!I94/GDP.PCAP!H94-1)</f>
        <v>1.9532630472945733E-2</v>
      </c>
      <c r="J94">
        <f>IF(OR(GDP.PCAP!I94="",GDP.PCAP!J94=""),"",GDP.PCAP!J94/GDP.PCAP!I94-1)</f>
        <v>-0.12203372784789168</v>
      </c>
      <c r="K94">
        <f>IF(OR(GDP.PCAP!J94="",GDP.PCAP!K94=""),"",GDP.PCAP!K94/GDP.PCAP!J94-1)</f>
        <v>8.1667570090863117E-2</v>
      </c>
      <c r="L94">
        <f>IF(OR(GDP.PCAP!K94="",GDP.PCAP!L94=""),"",GDP.PCAP!L94/GDP.PCAP!K94-1)</f>
        <v>7.1235580067265492E-2</v>
      </c>
      <c r="M94">
        <f>IF(OR(GDP.PCAP!L94="",GDP.PCAP!M94=""),"",GDP.PCAP!M94/GDP.PCAP!L94-1)</f>
        <v>5.2129499760496412E-2</v>
      </c>
      <c r="N94">
        <f>IF(OR(GDP.PCAP!M94="",GDP.PCAP!N94=""),"",GDP.PCAP!N94/GDP.PCAP!M94-1)</f>
        <v>7.5508938388436198E-2</v>
      </c>
      <c r="O94">
        <f>IF(OR(GDP.PCAP!N94="",GDP.PCAP!O94=""),"",GDP.PCAP!O94/GDP.PCAP!N94-1)</f>
        <v>-9.5400517125519779E-2</v>
      </c>
      <c r="P94">
        <f>IF(OR(GDP.PCAP!O94="",GDP.PCAP!P94=""),"",GDP.PCAP!P94/GDP.PCAP!O94-1)</f>
        <v>7.0121772927339787E-2</v>
      </c>
      <c r="Q94">
        <f>IF(OR(GDP.PCAP!P94="",GDP.PCAP!Q94=""),"",GDP.PCAP!Q94/GDP.PCAP!P94-1)</f>
        <v>6.0205200970295136E-2</v>
      </c>
      <c r="R94">
        <f>IF(OR(GDP.PCAP!Q94="",GDP.PCAP!R94=""),"",GDP.PCAP!R94/GDP.PCAP!Q94-1)</f>
        <v>4.0298635023467089E-2</v>
      </c>
      <c r="S94">
        <f>IF(OR(GDP.PCAP!R94="",GDP.PCAP!S94=""),"",GDP.PCAP!S94/GDP.PCAP!R94-1)</f>
        <v>2.2780169585434606E-4</v>
      </c>
      <c r="T94">
        <f>IF(OR(GDP.PCAP!S94="",GDP.PCAP!T94=""),"",GDP.PCAP!T94/GDP.PCAP!S94-1)</f>
        <v>6.4176796072418885E-2</v>
      </c>
      <c r="U94">
        <f>IF(OR(GDP.PCAP!T94="",GDP.PCAP!U94=""),"",GDP.PCAP!U94/GDP.PCAP!T94-1)</f>
        <v>0.39812201907298927</v>
      </c>
      <c r="V94">
        <f>IF(OR(GDP.PCAP!U94="",GDP.PCAP!V94=""),"",GDP.PCAP!V94/GDP.PCAP!U94-1)</f>
        <v>0.1279716831740334</v>
      </c>
      <c r="W94">
        <f>IF(OR(GDP.PCAP!V94="",GDP.PCAP!W94=""),"",GDP.PCAP!W94/GDP.PCAP!V94-1)</f>
        <v>-9.1612997872475566E-2</v>
      </c>
      <c r="X94">
        <f>IF(OR(GDP.PCAP!W94="",GDP.PCAP!X94=""),"",GDP.PCAP!X94/GDP.PCAP!W94-1)</f>
        <v>-2.0841286150549254E-2</v>
      </c>
      <c r="Y94">
        <f>IF(OR(GDP.PCAP!X94="",GDP.PCAP!Y94=""),"",GDP.PCAP!Y94/GDP.PCAP!X94-1)</f>
        <v>0.11587393218111752</v>
      </c>
      <c r="Z94">
        <f>IF(OR(GDP.PCAP!Y94="",GDP.PCAP!Z94=""),"",GDP.PCAP!Z94/GDP.PCAP!Y94-1)</f>
        <v>3.7808337623864707E-2</v>
      </c>
      <c r="AA94">
        <f>IF(OR(GDP.PCAP!Z94="",GDP.PCAP!AA94=""),"",GDP.PCAP!AA94/GDP.PCAP!Z94-1)</f>
        <v>0.13148586959062114</v>
      </c>
      <c r="AB94">
        <f>IF(OR(GDP.PCAP!AA94="",GDP.PCAP!AB94=""),"",GDP.PCAP!AB94/GDP.PCAP!AA94-1)</f>
        <v>-5.6357662873244285E-2</v>
      </c>
      <c r="AC94">
        <f>IF(OR(GDP.PCAP!AB94="",GDP.PCAP!AC94=""),"",GDP.PCAP!AC94/GDP.PCAP!AB94-1)</f>
        <v>-0.15438970067151225</v>
      </c>
      <c r="AD94">
        <f>IF(OR(GDP.PCAP!AC94="",GDP.PCAP!AD94=""),"",GDP.PCAP!AD94/GDP.PCAP!AC94-1)</f>
        <v>1.820940170603258E-2</v>
      </c>
      <c r="AE94">
        <f>IF(OR(GDP.PCAP!AD94="",GDP.PCAP!AE94=""),"",GDP.PCAP!AE94/GDP.PCAP!AD94-1)</f>
        <v>-0.10135546810079143</v>
      </c>
      <c r="AF94">
        <f>IF(OR(GDP.PCAP!AE94="",GDP.PCAP!AF94=""),"",GDP.PCAP!AF94/GDP.PCAP!AE94-1)</f>
        <v>4.2667607083229031E-2</v>
      </c>
      <c r="AG94">
        <f>IF(OR(GDP.PCAP!AF94="",GDP.PCAP!AG94=""),"",GDP.PCAP!AG94/GDP.PCAP!AF94-1)</f>
        <v>0.12151970515800659</v>
      </c>
      <c r="AH94">
        <f>IF(OR(GDP.PCAP!AG94="",GDP.PCAP!AH94=""),"",GDP.PCAP!AH94/GDP.PCAP!AG94-1)</f>
        <v>-0.29090306473575189</v>
      </c>
      <c r="AI94">
        <f>IF(OR(GDP.PCAP!AH94="",GDP.PCAP!AI94=""),"",GDP.PCAP!AI94/GDP.PCAP!AH94-1)</f>
        <v>0.17750689164948841</v>
      </c>
      <c r="AJ94">
        <f>IF(OR(GDP.PCAP!AI94="",GDP.PCAP!AJ94=""),"",GDP.PCAP!AJ94/GDP.PCAP!AI94-1)</f>
        <v>-7.597971080843835E-2</v>
      </c>
      <c r="AK94">
        <f>IF(OR(GDP.PCAP!AJ94="",GDP.PCAP!AK94=""),"",GDP.PCAP!AK94/GDP.PCAP!AJ94-1)</f>
        <v>4.7553620271859831E-2</v>
      </c>
      <c r="AL94">
        <f>IF(OR(GDP.PCAP!AK94="",GDP.PCAP!AL94=""),"",GDP.PCAP!AL94/GDP.PCAP!AK94-1)</f>
        <v>-0.15209249364272892</v>
      </c>
      <c r="AM94">
        <f>IF(OR(GDP.PCAP!AL94="",GDP.PCAP!AM94=""),"",GDP.PCAP!AM94/GDP.PCAP!AL94-1)</f>
        <v>8.8148061082922391E-2</v>
      </c>
      <c r="AN94">
        <f>IF(OR(GDP.PCAP!AM94="",GDP.PCAP!AN94=""),"",GDP.PCAP!AN94/GDP.PCAP!AM94-1)</f>
        <v>0.19238485093618052</v>
      </c>
      <c r="AO94">
        <f>IF(OR(GDP.PCAP!AN94="",GDP.PCAP!AO94=""),"",GDP.PCAP!AO94/GDP.PCAP!AN94-1)</f>
        <v>0.21510813321073652</v>
      </c>
      <c r="AP94">
        <f>IF(OR(GDP.PCAP!AO94="",GDP.PCAP!AP94=""),"",GDP.PCAP!AP94/GDP.PCAP!AO94-1)</f>
        <v>0.14484654705093125</v>
      </c>
      <c r="AQ94">
        <f>IF(OR(GDP.PCAP!AP94="",GDP.PCAP!AQ94=""),"",GDP.PCAP!AQ94/GDP.PCAP!AP94-1)</f>
        <v>0.1339251383903044</v>
      </c>
      <c r="AR94">
        <f>IF(OR(GDP.PCAP!AQ94="",GDP.PCAP!AR94=""),"",GDP.PCAP!AR94/GDP.PCAP!AQ94-1)</f>
        <v>6.3882085488494056E-2</v>
      </c>
      <c r="AS94">
        <f>IF(OR(GDP.PCAP!AR94="",GDP.PCAP!AS94=""),"",GDP.PCAP!AS94/GDP.PCAP!AR94-1)</f>
        <v>-3.8959101358681858E-2</v>
      </c>
      <c r="AT94">
        <f>IF(OR(GDP.PCAP!AS94="",GDP.PCAP!AT94=""),"",GDP.PCAP!AT94/GDP.PCAP!AS94-1)</f>
        <v>-2.8313732307085004E-2</v>
      </c>
      <c r="AU94">
        <f>IF(OR(GDP.PCAP!AT94="",GDP.PCAP!AU94=""),"",GDP.PCAP!AU94/GDP.PCAP!AT94-1)</f>
        <v>2.8475173693377043E-2</v>
      </c>
      <c r="AV94">
        <f>IF(OR(GDP.PCAP!AU94="",GDP.PCAP!AV94=""),"",GDP.PCAP!AV94/GDP.PCAP!AU94-1)</f>
        <v>-2.1644963214997204E-2</v>
      </c>
      <c r="AW94">
        <f>IF(OR(GDP.PCAP!AV94="",GDP.PCAP!AW94=""),"",GDP.PCAP!AW94/GDP.PCAP!AV94-1)</f>
        <v>3.812191555925093E-2</v>
      </c>
      <c r="AX94">
        <f>IF(OR(GDP.PCAP!AW94="",GDP.PCAP!AX94=""),"",GDP.PCAP!AX94/GDP.PCAP!AW94-1)</f>
        <v>2.6984298073694957E-2</v>
      </c>
      <c r="AY94">
        <f>IF(OR(GDP.PCAP!AX94="",GDP.PCAP!AY94=""),"",GDP.PCAP!AY94/GDP.PCAP!AX94-1)</f>
        <v>5.9579490814722247E-2</v>
      </c>
      <c r="AZ94">
        <f>IF(OR(GDP.PCAP!AY94="",GDP.PCAP!AZ94=""),"",GDP.PCAP!AZ94/GDP.PCAP!AY94-1)</f>
        <v>5.0561574142582666E-2</v>
      </c>
      <c r="BA94">
        <f>IF(OR(GDP.PCAP!AZ94="",GDP.PCAP!BA94=""),"",GDP.PCAP!BA94/GDP.PCAP!AZ94-1)</f>
        <v>0.77124281234196568</v>
      </c>
      <c r="BB94">
        <f>IF(OR(GDP.PCAP!BA94="",GDP.PCAP!BB94=""),"",GDP.PCAP!BB94/GDP.PCAP!BA94-1)</f>
        <v>0.196043051016348</v>
      </c>
      <c r="BC94">
        <f>IF(OR(GDP.PCAP!BB94="",GDP.PCAP!BC94=""),"",GDP.PCAP!BC94/GDP.PCAP!BB94-1)</f>
        <v>0.10703067918058151</v>
      </c>
      <c r="BD94">
        <f>IF(OR(GDP.PCAP!BC94="",GDP.PCAP!BD94=""),"",GDP.PCAP!BD94/GDP.PCAP!BC94-1)</f>
        <v>5.4433540757228061E-2</v>
      </c>
      <c r="BE94">
        <f>IF(OR(GDP.PCAP!BD94="",GDP.PCAP!BE94=""),"",GDP.PCAP!BE94/GDP.PCAP!BD94-1)</f>
        <v>0.11409735844890467</v>
      </c>
      <c r="BF94">
        <f>IF(OR(GDP.PCAP!BE94="",GDP.PCAP!BF94=""),"",GDP.PCAP!BF94/GDP.PCAP!BE94-1)</f>
        <v>0.13657564281247025</v>
      </c>
      <c r="BG94">
        <f>IF(OR(GDP.PCAP!BF94="",GDP.PCAP!BG94=""),"",GDP.PCAP!BG94/GDP.PCAP!BF94-1)</f>
        <v>0.10069147633291409</v>
      </c>
      <c r="BH94">
        <f>IF(OR(GDP.PCAP!BG94="",GDP.PCAP!BH94=""),"",GDP.PCAP!BH94/GDP.PCAP!BG94-1)</f>
        <v>4.1797463610978358E-2</v>
      </c>
      <c r="BI94">
        <f>IF(OR(GDP.PCAP!BH94="",GDP.PCAP!BI94=""),"",GDP.PCAP!BI94/GDP.PCAP!BH94-1)</f>
        <v>2.1962534027730296E-2</v>
      </c>
      <c r="BJ94">
        <f>IF(OR(GDP.PCAP!BI94="",GDP.PCAP!BJ94=""),"",GDP.PCAP!BJ94/GDP.PCAP!BI94-1)</f>
        <v>2.6269608309280823E-2</v>
      </c>
      <c r="BK94">
        <f>IF(OR(GDP.PCAP!BJ94="",GDP.PCAP!BK94=""),"",GDP.PCAP!BK94/GDP.PCAP!BJ94-1)</f>
        <v>7.7323605317570765E-2</v>
      </c>
      <c r="BM94">
        <f t="shared" si="5"/>
        <v>0.77124281234196568</v>
      </c>
      <c r="BN94">
        <f t="shared" si="6"/>
        <v>2006</v>
      </c>
      <c r="BO94">
        <f t="shared" si="7"/>
        <v>-0.29090306473575189</v>
      </c>
      <c r="BP94">
        <f t="shared" si="8"/>
        <v>1987</v>
      </c>
    </row>
    <row r="95" spans="1:68">
      <c r="A95" t="s">
        <v>346</v>
      </c>
      <c r="B95">
        <f t="shared" si="9"/>
        <v>94</v>
      </c>
      <c r="C95" t="s">
        <v>536</v>
      </c>
      <c r="D95" t="s">
        <v>345</v>
      </c>
      <c r="E95" t="s">
        <v>545</v>
      </c>
      <c r="F95" t="s">
        <v>546</v>
      </c>
      <c r="H95">
        <f>IF(OR(GDP.PCAP!G95="",GDP.PCAP!H95=""),"",GDP.PCAP!H95/GDP.PCAP!G95-1)</f>
        <v>4.2554658356334985E-2</v>
      </c>
      <c r="I95">
        <f>IF(OR(GDP.PCAP!H95="",GDP.PCAP!I95=""),"",GDP.PCAP!I95/GDP.PCAP!H95-1)</f>
        <v>6.6118977596685724E-2</v>
      </c>
      <c r="J95">
        <f>IF(OR(GDP.PCAP!I95="",GDP.PCAP!J95=""),"",GDP.PCAP!J95/GDP.PCAP!I95-1)</f>
        <v>6.3026230675643946E-2</v>
      </c>
      <c r="K95">
        <f>IF(OR(GDP.PCAP!J95="",GDP.PCAP!K95=""),"",GDP.PCAP!K95/GDP.PCAP!J95-1)</f>
        <v>7.8513696111963016E-2</v>
      </c>
      <c r="L95">
        <f>IF(OR(GDP.PCAP!K95="",GDP.PCAP!L95=""),"",GDP.PCAP!L95/GDP.PCAP!K95-1)</f>
        <v>7.3023231868381444E-2</v>
      </c>
      <c r="M95">
        <f>IF(OR(GDP.PCAP!L95="",GDP.PCAP!M95=""),"",GDP.PCAP!M95/GDP.PCAP!L95-1)</f>
        <v>8.4929528600104387E-2</v>
      </c>
      <c r="N95">
        <f>IF(OR(GDP.PCAP!M95="",GDP.PCAP!N95=""),"",GDP.PCAP!N95/GDP.PCAP!M95-1)</f>
        <v>6.1556784218017802E-2</v>
      </c>
      <c r="O95">
        <f>IF(OR(GDP.PCAP!N95="",GDP.PCAP!O95=""),"",GDP.PCAP!O95/GDP.PCAP!N95-1)</f>
        <v>7.3842976925494019E-2</v>
      </c>
      <c r="P95">
        <f>IF(OR(GDP.PCAP!O95="",GDP.PCAP!P95=""),"",GDP.PCAP!P95/GDP.PCAP!O95-1)</f>
        <v>8.5751473971374725E-2</v>
      </c>
      <c r="Q95">
        <f>IF(OR(GDP.PCAP!P95="",GDP.PCAP!Q95=""),"",GDP.PCAP!Q95/GDP.PCAP!P95-1)</f>
        <v>8.9191554736482548E-2</v>
      </c>
      <c r="R95">
        <f>IF(OR(GDP.PCAP!Q95="",GDP.PCAP!R95=""),"",GDP.PCAP!R95/GDP.PCAP!Q95-1)</f>
        <v>9.8343063648031581E-2</v>
      </c>
      <c r="S95">
        <f>IF(OR(GDP.PCAP!R95="",GDP.PCAP!S95=""),"",GDP.PCAP!S95/GDP.PCAP!R95-1)</f>
        <v>0.14825585002390373</v>
      </c>
      <c r="T95">
        <f>IF(OR(GDP.PCAP!S95="",GDP.PCAP!T95=""),"",GDP.PCAP!T95/GDP.PCAP!S95-1)</f>
        <v>0.19861915946134689</v>
      </c>
      <c r="U95">
        <f>IF(OR(GDP.PCAP!T95="",GDP.PCAP!U95=""),"",GDP.PCAP!U95/GDP.PCAP!T95-1)</f>
        <v>0.116652542911442</v>
      </c>
      <c r="V95">
        <f>IF(OR(GDP.PCAP!U95="",GDP.PCAP!V95=""),"",GDP.PCAP!V95/GDP.PCAP!U95-1)</f>
        <v>0.10442068784608627</v>
      </c>
      <c r="W95">
        <f>IF(OR(GDP.PCAP!V95="",GDP.PCAP!W95=""),"",GDP.PCAP!W95/GDP.PCAP!V95-1)</f>
        <v>8.056600765672628E-2</v>
      </c>
      <c r="X95">
        <f>IF(OR(GDP.PCAP!W95="",GDP.PCAP!X95=""),"",GDP.PCAP!X95/GDP.PCAP!W95-1)</f>
        <v>0.12313629022996841</v>
      </c>
      <c r="Y95">
        <f>IF(OR(GDP.PCAP!X95="",GDP.PCAP!Y95=""),"",GDP.PCAP!Y95/GDP.PCAP!X95-1)</f>
        <v>0.18781617849435506</v>
      </c>
      <c r="Z95">
        <f>IF(OR(GDP.PCAP!Y95="",GDP.PCAP!Z95=""),"",GDP.PCAP!Z95/GDP.PCAP!Y95-1)</f>
        <v>0.14658562668457376</v>
      </c>
      <c r="AA95">
        <f>IF(OR(GDP.PCAP!Z95="",GDP.PCAP!AA95=""),"",GDP.PCAP!AA95/GDP.PCAP!Z95-1)</f>
        <v>0.10800283086456797</v>
      </c>
      <c r="AB95">
        <f>IF(OR(GDP.PCAP!AA95="",GDP.PCAP!AB95=""),"",GDP.PCAP!AB95/GDP.PCAP!AA95-1)</f>
        <v>7.2558645924558629E-3</v>
      </c>
      <c r="AC95">
        <f>IF(OR(GDP.PCAP!AB95="",GDP.PCAP!AC95=""),"",GDP.PCAP!AC95/GDP.PCAP!AB95-1)</f>
        <v>-1.7184945196058399E-2</v>
      </c>
      <c r="AD95">
        <f>IF(OR(GDP.PCAP!AC95="",GDP.PCAP!AD95=""),"",GDP.PCAP!AD95/GDP.PCAP!AC95-1)</f>
        <v>2.507062173561625E-2</v>
      </c>
      <c r="AE95">
        <f>IF(OR(GDP.PCAP!AD95="",GDP.PCAP!AE95=""),"",GDP.PCAP!AE95/GDP.PCAP!AD95-1)</f>
        <v>3.6090561777590846E-2</v>
      </c>
      <c r="AF95">
        <f>IF(OR(GDP.PCAP!AE95="",GDP.PCAP!AF95=""),"",GDP.PCAP!AF95/GDP.PCAP!AE95-1)</f>
        <v>4.4257555973104656E-2</v>
      </c>
      <c r="AG95">
        <f>IF(OR(GDP.PCAP!AF95="",GDP.PCAP!AG95=""),"",GDP.PCAP!AG95/GDP.PCAP!AF95-1)</f>
        <v>0.2052500902498362</v>
      </c>
      <c r="AH95">
        <f>IF(OR(GDP.PCAP!AG95="",GDP.PCAP!AH95=""),"",GDP.PCAP!AH95/GDP.PCAP!AG95-1)</f>
        <v>0.15017433212733677</v>
      </c>
      <c r="AI95">
        <f>IF(OR(GDP.PCAP!AH95="",GDP.PCAP!AI95=""),"",GDP.PCAP!AI95/GDP.PCAP!AH95-1)</f>
        <v>0.11852154442063512</v>
      </c>
      <c r="AJ95">
        <f>IF(OR(GDP.PCAP!AI95="",GDP.PCAP!AJ95=""),"",GDP.PCAP!AJ95/GDP.PCAP!AI95-1)</f>
        <v>3.9818425237250654E-2</v>
      </c>
      <c r="AK95">
        <f>IF(OR(GDP.PCAP!AJ95="",GDP.PCAP!AK95=""),"",GDP.PCAP!AK95/GDP.PCAP!AJ95-1)</f>
        <v>0.11568074736230405</v>
      </c>
      <c r="AL95">
        <f>IF(OR(GDP.PCAP!AK95="",GDP.PCAP!AL95=""),"",GDP.PCAP!AL95/GDP.PCAP!AK95-1)</f>
        <v>4.886241144913428E-2</v>
      </c>
      <c r="AM95">
        <f>IF(OR(GDP.PCAP!AL95="",GDP.PCAP!AM95=""),"",GDP.PCAP!AM95/GDP.PCAP!AL95-1)</f>
        <v>6.9102785320436233E-2</v>
      </c>
      <c r="AN95">
        <f>IF(OR(GDP.PCAP!AM95="",GDP.PCAP!AN95=""),"",GDP.PCAP!AN95/GDP.PCAP!AM95-1)</f>
        <v>1.3118284764710442E-3</v>
      </c>
      <c r="AO95">
        <f>IF(OR(GDP.PCAP!AN95="",GDP.PCAP!AO95=""),"",GDP.PCAP!AO95/GDP.PCAP!AN95-1)</f>
        <v>6.4096981967678213E-2</v>
      </c>
      <c r="AP95">
        <f>IF(OR(GDP.PCAP!AO95="",GDP.PCAP!AP95=""),"",GDP.PCAP!AP95/GDP.PCAP!AO95-1)</f>
        <v>0.10088204096564168</v>
      </c>
      <c r="AQ95">
        <f>IF(OR(GDP.PCAP!AP95="",GDP.PCAP!AQ95=""),"",GDP.PCAP!AQ95/GDP.PCAP!AP95-1)</f>
        <v>1.9657882631307633E-3</v>
      </c>
      <c r="AR95">
        <f>IF(OR(GDP.PCAP!AQ95="",GDP.PCAP!AR95=""),"",GDP.PCAP!AR95/GDP.PCAP!AQ95-1)</f>
        <v>-2.2950797749234031E-2</v>
      </c>
      <c r="AS95">
        <f>IF(OR(GDP.PCAP!AR95="",GDP.PCAP!AS95=""),"",GDP.PCAP!AS95/GDP.PCAP!AR95-1)</f>
        <v>-3.0955987697074416E-3</v>
      </c>
      <c r="AT95">
        <f>IF(OR(GDP.PCAP!AS95="",GDP.PCAP!AT95=""),"",GDP.PCAP!AT95/GDP.PCAP!AS95-1)</f>
        <v>4.3997351709609278E-2</v>
      </c>
      <c r="AU95">
        <f>IF(OR(GDP.PCAP!AT95="",GDP.PCAP!AU95=""),"",GDP.PCAP!AU95/GDP.PCAP!AT95-1)</f>
        <v>1.4360418552366028E-2</v>
      </c>
      <c r="AV95">
        <f>IF(OR(GDP.PCAP!AU95="",GDP.PCAP!AV95=""),"",GDP.PCAP!AV95/GDP.PCAP!AU95-1)</f>
        <v>-1.6112288401553432E-2</v>
      </c>
      <c r="AW95">
        <f>IF(OR(GDP.PCAP!AV95="",GDP.PCAP!AW95=""),"",GDP.PCAP!AW95/GDP.PCAP!AV95-1)</f>
        <v>3.5311352331511614E-2</v>
      </c>
      <c r="AX95">
        <f>IF(OR(GDP.PCAP!AW95="",GDP.PCAP!AX95=""),"",GDP.PCAP!AX95/GDP.PCAP!AW95-1)</f>
        <v>0.11380992316755112</v>
      </c>
      <c r="AY95">
        <f>IF(OR(GDP.PCAP!AX95="",GDP.PCAP!AY95=""),"",GDP.PCAP!AY95/GDP.PCAP!AX95-1)</f>
        <v>0.10548982088920988</v>
      </c>
      <c r="AZ95">
        <f>IF(OR(GDP.PCAP!AY95="",GDP.PCAP!AZ95=""),"",GDP.PCAP!AZ95/GDP.PCAP!AY95-1)</f>
        <v>5.0049250224832864E-2</v>
      </c>
      <c r="BA95">
        <f>IF(OR(GDP.PCAP!AZ95="",GDP.PCAP!BA95=""),"",GDP.PCAP!BA95/GDP.PCAP!AZ95-1)</f>
        <v>4.7476702780364866E-2</v>
      </c>
      <c r="BB95">
        <f>IF(OR(GDP.PCAP!BA95="",GDP.PCAP!BB95=""),"",GDP.PCAP!BB95/GDP.PCAP!BA95-1)</f>
        <v>8.4431840199404418E-2</v>
      </c>
      <c r="BC95">
        <f>IF(OR(GDP.PCAP!BB95="",GDP.PCAP!BC95=""),"",GDP.PCAP!BC95/GDP.PCAP!BB95-1)</f>
        <v>5.327586206244983E-2</v>
      </c>
      <c r="BD95">
        <f>IF(OR(GDP.PCAP!BC95="",GDP.PCAP!BD95=""),"",GDP.PCAP!BD95/GDP.PCAP!BC95-1)</f>
        <v>-6.9669957805019833E-2</v>
      </c>
      <c r="BE95">
        <f>IF(OR(GDP.PCAP!BD95="",GDP.PCAP!BE95=""),"",GDP.PCAP!BE95/GDP.PCAP!BD95-1)</f>
        <v>4.1152770024194485E-2</v>
      </c>
      <c r="BF95">
        <f>IF(OR(GDP.PCAP!BE95="",GDP.PCAP!BF95=""),"",GDP.PCAP!BF95/GDP.PCAP!BE95-1)</f>
        <v>7.3992369772386546E-2</v>
      </c>
      <c r="BG95">
        <f>IF(OR(GDP.PCAP!BF95="",GDP.PCAP!BG95=""),"",GDP.PCAP!BG95/GDP.PCAP!BF95-1)</f>
        <v>-5.3871256523330135E-3</v>
      </c>
      <c r="BH95">
        <f>IF(OR(GDP.PCAP!BG95="",GDP.PCAP!BH95=""),"",GDP.PCAP!BH95/GDP.PCAP!BG95-1)</f>
        <v>4.7800892858469446E-3</v>
      </c>
      <c r="BI95">
        <f>IF(OR(GDP.PCAP!BH95="",GDP.PCAP!BI95=""),"",GDP.PCAP!BI95/GDP.PCAP!BH95-1)</f>
        <v>1.3935973691058479E-2</v>
      </c>
      <c r="BJ95">
        <f>IF(OR(GDP.PCAP!BI95="",GDP.PCAP!BJ95=""),"",GDP.PCAP!BJ95/GDP.PCAP!BI95-1)</f>
        <v>-6.3166589465546208E-2</v>
      </c>
      <c r="BK95">
        <f>IF(OR(GDP.PCAP!BJ95="",GDP.PCAP!BK95=""),"",GDP.PCAP!BK95/GDP.PCAP!BJ95-1)</f>
        <v>1.4961539395521584E-2</v>
      </c>
      <c r="BM95">
        <f t="shared" si="5"/>
        <v>0.2052500902498362</v>
      </c>
      <c r="BN95">
        <f t="shared" si="6"/>
        <v>1986</v>
      </c>
      <c r="BO95">
        <f t="shared" si="7"/>
        <v>-6.9669957805019833E-2</v>
      </c>
      <c r="BP95">
        <f t="shared" si="8"/>
        <v>2009</v>
      </c>
    </row>
    <row r="96" spans="1:68">
      <c r="A96" t="s">
        <v>344</v>
      </c>
      <c r="B96">
        <f t="shared" si="9"/>
        <v>95</v>
      </c>
      <c r="C96" t="s">
        <v>539</v>
      </c>
      <c r="D96" t="s">
        <v>343</v>
      </c>
      <c r="E96" t="s">
        <v>545</v>
      </c>
      <c r="F96" t="s">
        <v>546</v>
      </c>
      <c r="H96">
        <f>IF(OR(GDP.PCAP!G96="",GDP.PCAP!H96=""),"",GDP.PCAP!H96/GDP.PCAP!G96-1)</f>
        <v>1.7025633825431541E-2</v>
      </c>
      <c r="I96">
        <f>IF(OR(GDP.PCAP!H96="",GDP.PCAP!I96=""),"",GDP.PCAP!I96/GDP.PCAP!H96-1)</f>
        <v>0.1169231979882035</v>
      </c>
      <c r="J96">
        <f>IF(OR(GDP.PCAP!I96="",GDP.PCAP!J96=""),"",GDP.PCAP!J96/GDP.PCAP!I96-1)</f>
        <v>0.15970336434648691</v>
      </c>
      <c r="K96">
        <f>IF(OR(GDP.PCAP!J96="",GDP.PCAP!K96=""),"",GDP.PCAP!K96/GDP.PCAP!J96-1)</f>
        <v>0.11288770722801988</v>
      </c>
      <c r="L96">
        <f>IF(OR(GDP.PCAP!K96="",GDP.PCAP!L96=""),"",GDP.PCAP!L96/GDP.PCAP!K96-1)</f>
        <v>7.4991449840071223E-2</v>
      </c>
      <c r="M96">
        <f>IF(OR(GDP.PCAP!L96="",GDP.PCAP!M96=""),"",GDP.PCAP!M96/GDP.PCAP!L96-1)</f>
        <v>1.3476703320478345E-2</v>
      </c>
      <c r="N96">
        <f>IF(OR(GDP.PCAP!M96="",GDP.PCAP!N96=""),"",GDP.PCAP!N96/GDP.PCAP!M96-1)</f>
        <v>5.4397381166826797E-2</v>
      </c>
      <c r="O96">
        <f>IF(OR(GDP.PCAP!N96="",GDP.PCAP!O96=""),"",GDP.PCAP!O96/GDP.PCAP!N96-1)</f>
        <v>-1.2106998246100398E-2</v>
      </c>
      <c r="P96">
        <f>IF(OR(GDP.PCAP!O96="",GDP.PCAP!P96=""),"",GDP.PCAP!P96/GDP.PCAP!O96-1)</f>
        <v>0.15541375272608837</v>
      </c>
      <c r="Q96">
        <f>IF(OR(GDP.PCAP!P96="",GDP.PCAP!Q96=""),"",GDP.PCAP!Q96/GDP.PCAP!P96-1)</f>
        <v>0.1629372400123712</v>
      </c>
      <c r="R96">
        <f>IF(OR(GDP.PCAP!Q96="",GDP.PCAP!R96=""),"",GDP.PCAP!R96/GDP.PCAP!Q96-1)</f>
        <v>0.15253425023268541</v>
      </c>
      <c r="S96">
        <f>IF(OR(GDP.PCAP!R96="",GDP.PCAP!S96=""),"",GDP.PCAP!S96/GDP.PCAP!R96-1)</f>
        <v>0.25149239613019736</v>
      </c>
      <c r="T96">
        <f>IF(OR(GDP.PCAP!S96="",GDP.PCAP!T96=""),"",GDP.PCAP!T96/GDP.PCAP!S96-1)</f>
        <v>0.36717606074037223</v>
      </c>
      <c r="U96">
        <f>IF(OR(GDP.PCAP!T96="",GDP.PCAP!U96=""),"",GDP.PCAP!U96/GDP.PCAP!T96-1)</f>
        <v>0.13280633966411592</v>
      </c>
      <c r="V96">
        <f>IF(OR(GDP.PCAP!U96="",GDP.PCAP!V96=""),"",GDP.PCAP!V96/GDP.PCAP!U96-1)</f>
        <v>5.0127661002020929E-2</v>
      </c>
      <c r="W96">
        <f>IF(OR(GDP.PCAP!V96="",GDP.PCAP!W96=""),"",GDP.PCAP!W96/GDP.PCAP!V96-1)</f>
        <v>0.26548535788163119</v>
      </c>
      <c r="X96">
        <f>IF(OR(GDP.PCAP!W96="",GDP.PCAP!X96=""),"",GDP.PCAP!X96/GDP.PCAP!W96-1)</f>
        <v>0.20329919145646036</v>
      </c>
      <c r="Y96">
        <f>IF(OR(GDP.PCAP!X96="",GDP.PCAP!Y96=""),"",GDP.PCAP!Y96/GDP.PCAP!X96-1)</f>
        <v>0.14420030659565231</v>
      </c>
      <c r="Z96">
        <f>IF(OR(GDP.PCAP!Y96="",GDP.PCAP!Z96=""),"",GDP.PCAP!Z96/GDP.PCAP!Y96-1)</f>
        <v>0.16450541091125714</v>
      </c>
      <c r="AA96">
        <f>IF(OR(GDP.PCAP!Z96="",GDP.PCAP!AA96=""),"",GDP.PCAP!AA96/GDP.PCAP!Z96-1)</f>
        <v>0.2475041874969639</v>
      </c>
      <c r="AB96">
        <f>IF(OR(GDP.PCAP!AA96="",GDP.PCAP!AB96=""),"",GDP.PCAP!AB96/GDP.PCAP!AA96-1)</f>
        <v>5.1032731439141887E-2</v>
      </c>
      <c r="AC96">
        <f>IF(OR(GDP.PCAP!AB96="",GDP.PCAP!AC96=""),"",GDP.PCAP!AC96/GDP.PCAP!AB96-1)</f>
        <v>2.3778367867064665E-2</v>
      </c>
      <c r="AD96">
        <f>IF(OR(GDP.PCAP!AC96="",GDP.PCAP!AD96=""),"",GDP.PCAP!AD96/GDP.PCAP!AC96-1)</f>
        <v>-8.7800439836996036E-2</v>
      </c>
      <c r="AE96">
        <f>IF(OR(GDP.PCAP!AD96="",GDP.PCAP!AE96=""),"",GDP.PCAP!AE96/GDP.PCAP!AD96-1)</f>
        <v>0.10955589989426295</v>
      </c>
      <c r="AF96">
        <f>IF(OR(GDP.PCAP!AE96="",GDP.PCAP!AF96=""),"",GDP.PCAP!AF96/GDP.PCAP!AE96-1)</f>
        <v>5.3913206249075918E-2</v>
      </c>
      <c r="AG96">
        <f>IF(OR(GDP.PCAP!AF96="",GDP.PCAP!AG96=""),"",GDP.PCAP!AG96/GDP.PCAP!AF96-1)</f>
        <v>0.13634548303636373</v>
      </c>
      <c r="AH96">
        <f>IF(OR(GDP.PCAP!AG96="",GDP.PCAP!AH96=""),"",GDP.PCAP!AH96/GDP.PCAP!AG96-1)</f>
        <v>0.22008004688567295</v>
      </c>
      <c r="AI96">
        <f>IF(OR(GDP.PCAP!AH96="",GDP.PCAP!AI96=""),"",GDP.PCAP!AI96/GDP.PCAP!AH96-1)</f>
        <v>0.16959063291079346</v>
      </c>
      <c r="AJ96">
        <f>IF(OR(GDP.PCAP!AI96="",GDP.PCAP!AJ96=""),"",GDP.PCAP!AJ96/GDP.PCAP!AI96-1)</f>
        <v>0.14025119638058703</v>
      </c>
      <c r="AK96">
        <f>IF(OR(GDP.PCAP!AJ96="",GDP.PCAP!AK96=""),"",GDP.PCAP!AK96/GDP.PCAP!AJ96-1)</f>
        <v>0.11471280595579514</v>
      </c>
      <c r="AL96">
        <f>IF(OR(GDP.PCAP!AK96="",GDP.PCAP!AL96=""),"",GDP.PCAP!AL96/GDP.PCAP!AK96-1)</f>
        <v>0.14684715953989813</v>
      </c>
      <c r="AM96">
        <f>IF(OR(GDP.PCAP!AL96="",GDP.PCAP!AM96=""),"",GDP.PCAP!AM96/GDP.PCAP!AL96-1)</f>
        <v>0.162329848663048</v>
      </c>
      <c r="AN96">
        <f>IF(OR(GDP.PCAP!AM96="",GDP.PCAP!AN96=""),"",GDP.PCAP!AN96/GDP.PCAP!AM96-1)</f>
        <v>0.13456999342880249</v>
      </c>
      <c r="AO96">
        <f>IF(OR(GDP.PCAP!AN96="",GDP.PCAP!AO96=""),"",GDP.PCAP!AO96/GDP.PCAP!AN96-1)</f>
        <v>0.10331007232668643</v>
      </c>
      <c r="AP96">
        <f>IF(OR(GDP.PCAP!AO96="",GDP.PCAP!AP96=""),"",GDP.PCAP!AP96/GDP.PCAP!AO96-1)</f>
        <v>4.4213267292138703E-2</v>
      </c>
      <c r="AQ96">
        <f>IF(OR(GDP.PCAP!AP96="",GDP.PCAP!AQ96=""),"",GDP.PCAP!AQ96/GDP.PCAP!AP96-1)</f>
        <v>5.6204390702392137E-2</v>
      </c>
      <c r="AR96">
        <f>IF(OR(GDP.PCAP!AQ96="",GDP.PCAP!AR96=""),"",GDP.PCAP!AR96/GDP.PCAP!AQ96-1)</f>
        <v>0.10121134480931726</v>
      </c>
      <c r="AS96">
        <f>IF(OR(GDP.PCAP!AR96="",GDP.PCAP!AS96=""),"",GDP.PCAP!AS96/GDP.PCAP!AR96-1)</f>
        <v>-5.5655343640921284E-2</v>
      </c>
      <c r="AT96">
        <f>IF(OR(GDP.PCAP!AS96="",GDP.PCAP!AT96=""),"",GDP.PCAP!AT96/GDP.PCAP!AS96-1)</f>
        <v>-2.7792830406830227E-2</v>
      </c>
      <c r="AU96">
        <f>IF(OR(GDP.PCAP!AT96="",GDP.PCAP!AU96=""),"",GDP.PCAP!AU96/GDP.PCAP!AT96-1)</f>
        <v>2.6502710606577384E-2</v>
      </c>
      <c r="AV96">
        <f>IF(OR(GDP.PCAP!AU96="",GDP.PCAP!AV96=""),"",GDP.PCAP!AV96/GDP.PCAP!AU96-1)</f>
        <v>-2.0439271557332939E-2</v>
      </c>
      <c r="AW96">
        <f>IF(OR(GDP.PCAP!AV96="",GDP.PCAP!AW96=""),"",GDP.PCAP!AW96/GDP.PCAP!AV96-1)</f>
        <v>-2.2367082676841066E-2</v>
      </c>
      <c r="AX96">
        <f>IF(OR(GDP.PCAP!AW96="",GDP.PCAP!AX96=""),"",GDP.PCAP!AX96/GDP.PCAP!AW96-1)</f>
        <v>-2.7928063680498938E-2</v>
      </c>
      <c r="AY96">
        <f>IF(OR(GDP.PCAP!AX96="",GDP.PCAP!AY96=""),"",GDP.PCAP!AY96/GDP.PCAP!AX96-1)</f>
        <v>3.9666353130437093E-2</v>
      </c>
      <c r="AZ96">
        <f>IF(OR(GDP.PCAP!AY96="",GDP.PCAP!AZ96=""),"",GDP.PCAP!AZ96/GDP.PCAP!AY96-1)</f>
        <v>6.9064646071789859E-2</v>
      </c>
      <c r="BA96">
        <f>IF(OR(GDP.PCAP!AZ96="",GDP.PCAP!BA96=""),"",GDP.PCAP!BA96/GDP.PCAP!AZ96-1)</f>
        <v>5.907988674817366E-2</v>
      </c>
      <c r="BB96">
        <f>IF(OR(GDP.PCAP!BA96="",GDP.PCAP!BB96=""),"",GDP.PCAP!BB96/GDP.PCAP!BA96-1)</f>
        <v>8.396346098439067E-2</v>
      </c>
      <c r="BC96">
        <f>IF(OR(GDP.PCAP!BB96="",GDP.PCAP!BC96=""),"",GDP.PCAP!BC96/GDP.PCAP!BB96-1)</f>
        <v>3.0125004668165811E-2</v>
      </c>
      <c r="BD96">
        <f>IF(OR(GDP.PCAP!BC96="",GDP.PCAP!BD96=""),"",GDP.PCAP!BD96/GDP.PCAP!BC96-1)</f>
        <v>-2.5965577615266744E-2</v>
      </c>
      <c r="BE96">
        <f>IF(OR(GDP.PCAP!BD96="",GDP.PCAP!BE96=""),"",GDP.PCAP!BE96/GDP.PCAP!BD96-1)</f>
        <v>6.0352389635642156E-2</v>
      </c>
      <c r="BF96">
        <f>IF(OR(GDP.PCAP!BE96="",GDP.PCAP!BF96=""),"",GDP.PCAP!BF96/GDP.PCAP!BE96-1)</f>
        <v>7.9646385383044693E-2</v>
      </c>
      <c r="BG96">
        <f>IF(OR(GDP.PCAP!BF96="",GDP.PCAP!BG96=""),"",GDP.PCAP!BG96/GDP.PCAP!BF96-1)</f>
        <v>4.4541134842833729E-2</v>
      </c>
      <c r="BH96">
        <f>IF(OR(GDP.PCAP!BG96="",GDP.PCAP!BH96=""),"",GDP.PCAP!BH96/GDP.PCAP!BG96-1)</f>
        <v>4.4951037377852332E-2</v>
      </c>
      <c r="BI96">
        <f>IF(OR(GDP.PCAP!BH96="",GDP.PCAP!BI96=""),"",GDP.PCAP!BI96/GDP.PCAP!BH96-1)</f>
        <v>4.9260876190291292E-2</v>
      </c>
      <c r="BJ96">
        <f>IF(OR(GDP.PCAP!BI96="",GDP.PCAP!BJ96=""),"",GDP.PCAP!BJ96/GDP.PCAP!BI96-1)</f>
        <v>5.2268206405098772E-2</v>
      </c>
      <c r="BK96">
        <f>IF(OR(GDP.PCAP!BJ96="",GDP.PCAP!BK96=""),"",GDP.PCAP!BK96/GDP.PCAP!BJ96-1)</f>
        <v>3.1406937539566249E-2</v>
      </c>
      <c r="BM96">
        <f t="shared" si="5"/>
        <v>0.36717606074037223</v>
      </c>
      <c r="BN96">
        <f t="shared" si="6"/>
        <v>1973</v>
      </c>
      <c r="BO96">
        <f t="shared" si="7"/>
        <v>-8.7800439836996036E-2</v>
      </c>
      <c r="BP96">
        <f t="shared" si="8"/>
        <v>1983</v>
      </c>
    </row>
    <row r="97" spans="1:68">
      <c r="A97" t="s">
        <v>342</v>
      </c>
      <c r="B97">
        <f t="shared" si="9"/>
        <v>96</v>
      </c>
      <c r="C97" t="s">
        <v>539</v>
      </c>
      <c r="D97" t="s">
        <v>341</v>
      </c>
      <c r="E97" t="s">
        <v>545</v>
      </c>
      <c r="F97" t="s">
        <v>546</v>
      </c>
      <c r="H97">
        <f>IF(OR(GDP.PCAP!G97="",GDP.PCAP!H97=""),"",GDP.PCAP!H97/GDP.PCAP!G97-1)</f>
        <v>3.1980674651478358E-2</v>
      </c>
      <c r="I97">
        <f>IF(OR(GDP.PCAP!H97="",GDP.PCAP!I97=""),"",GDP.PCAP!I97/GDP.PCAP!H97-1)</f>
        <v>5.8655946113722157E-2</v>
      </c>
      <c r="J97">
        <f>IF(OR(GDP.PCAP!I97="",GDP.PCAP!J97=""),"",GDP.PCAP!J97/GDP.PCAP!I97-1)</f>
        <v>2.8760327930124729E-2</v>
      </c>
      <c r="K97">
        <f>IF(OR(GDP.PCAP!J97="",GDP.PCAP!K97=""),"",GDP.PCAP!K97/GDP.PCAP!J97-1)</f>
        <v>8.3142054454413472E-2</v>
      </c>
      <c r="L97">
        <f>IF(OR(GDP.PCAP!K97="",GDP.PCAP!L97=""),"",GDP.PCAP!L97/GDP.PCAP!K97-1)</f>
        <v>8.1723857706464731E-2</v>
      </c>
      <c r="M97">
        <f>IF(OR(GDP.PCAP!L97="",GDP.PCAP!M97=""),"",GDP.PCAP!M97/GDP.PCAP!L97-1)</f>
        <v>5.0392447469422619E-2</v>
      </c>
      <c r="N97">
        <f>IF(OR(GDP.PCAP!M97="",GDP.PCAP!N97=""),"",GDP.PCAP!N97/GDP.PCAP!M97-1)</f>
        <v>5.6232629349916463E-2</v>
      </c>
      <c r="O97">
        <f>IF(OR(GDP.PCAP!N97="",GDP.PCAP!O97=""),"",GDP.PCAP!O97/GDP.PCAP!N97-1)</f>
        <v>5.0041274986587725E-2</v>
      </c>
      <c r="P97">
        <f>IF(OR(GDP.PCAP!O97="",GDP.PCAP!P97=""),"",GDP.PCAP!P97/GDP.PCAP!O97-1)</f>
        <v>2.7080390869731463E-3</v>
      </c>
      <c r="Q97">
        <f>IF(OR(GDP.PCAP!P97="",GDP.PCAP!Q97=""),"",GDP.PCAP!Q97/GDP.PCAP!P97-1)</f>
        <v>5.0804542331168268E-2</v>
      </c>
      <c r="R97">
        <f>IF(OR(GDP.PCAP!Q97="",GDP.PCAP!R97=""),"",GDP.PCAP!R97/GDP.PCAP!Q97-1)</f>
        <v>-1.8371641501932046E-2</v>
      </c>
      <c r="S97">
        <f>IF(OR(GDP.PCAP!R97="",GDP.PCAP!S97=""),"",GDP.PCAP!S97/GDP.PCAP!R97-1)</f>
        <v>6.6483765138445117E-2</v>
      </c>
      <c r="T97">
        <f>IF(OR(GDP.PCAP!S97="",GDP.PCAP!T97=""),"",GDP.PCAP!T97/GDP.PCAP!S97-1)</f>
        <v>0.10311049249766246</v>
      </c>
      <c r="U97">
        <f>IF(OR(GDP.PCAP!T97="",GDP.PCAP!U97=""),"",GDP.PCAP!U97/GDP.PCAP!T97-1)</f>
        <v>0.10025013128045357</v>
      </c>
      <c r="V97">
        <f>IF(OR(GDP.PCAP!U97="",GDP.PCAP!V97=""),"",GDP.PCAP!V97/GDP.PCAP!U97-1)</f>
        <v>5.4123349562842149E-2</v>
      </c>
      <c r="W97">
        <f>IF(OR(GDP.PCAP!V97="",GDP.PCAP!W97=""),"",GDP.PCAP!W97/GDP.PCAP!V97-1)</f>
        <v>0.16317593480580728</v>
      </c>
      <c r="X97">
        <f>IF(OR(GDP.PCAP!W97="",GDP.PCAP!X97=""),"",GDP.PCAP!X97/GDP.PCAP!W97-1)</f>
        <v>0.20094309306539393</v>
      </c>
      <c r="Y97">
        <f>IF(OR(GDP.PCAP!X97="",GDP.PCAP!Y97=""),"",GDP.PCAP!Y97/GDP.PCAP!X97-1)</f>
        <v>0.12055323171970511</v>
      </c>
      <c r="Z97">
        <f>IF(OR(GDP.PCAP!Y97="",GDP.PCAP!Z97=""),"",GDP.PCAP!Z97/GDP.PCAP!Y97-1)</f>
        <v>0.13136541932138268</v>
      </c>
      <c r="AA97">
        <f>IF(OR(GDP.PCAP!Z97="",GDP.PCAP!AA97=""),"",GDP.PCAP!AA97/GDP.PCAP!Z97-1)</f>
        <v>0.10509991293280652</v>
      </c>
      <c r="AB97">
        <f>IF(OR(GDP.PCAP!AA97="",GDP.PCAP!AB97=""),"",GDP.PCAP!AB97/GDP.PCAP!AA97-1)</f>
        <v>6.5577861239400237E-2</v>
      </c>
      <c r="AC97">
        <f>IF(OR(GDP.PCAP!AB97="",GDP.PCAP!AC97=""),"",GDP.PCAP!AC97/GDP.PCAP!AB97-1)</f>
        <v>-1.2063868435647773E-3</v>
      </c>
      <c r="AD97">
        <f>IF(OR(GDP.PCAP!AC97="",GDP.PCAP!AD97=""),"",GDP.PCAP!AD97/GDP.PCAP!AC97-1)</f>
        <v>2.8028086555767384E-2</v>
      </c>
      <c r="AE97">
        <f>IF(OR(GDP.PCAP!AD97="",GDP.PCAP!AE97=""),"",GDP.PCAP!AE97/GDP.PCAP!AD97-1)</f>
        <v>4.6576415451980546E-2</v>
      </c>
      <c r="AF97">
        <f>IF(OR(GDP.PCAP!AE97="",GDP.PCAP!AF97=""),"",GDP.PCAP!AF97/GDP.PCAP!AE97-1)</f>
        <v>6.4214767959805297E-2</v>
      </c>
      <c r="AG97">
        <f>IF(OR(GDP.PCAP!AF97="",GDP.PCAP!AG97=""),"",GDP.PCAP!AG97/GDP.PCAP!AF97-1)</f>
        <v>1.5833427487253138E-2</v>
      </c>
      <c r="AH97">
        <f>IF(OR(GDP.PCAP!AG97="",GDP.PCAP!AH97=""),"",GDP.PCAP!AH97/GDP.PCAP!AG97-1)</f>
        <v>5.8720764130115066E-2</v>
      </c>
      <c r="AI97">
        <f>IF(OR(GDP.PCAP!AH97="",GDP.PCAP!AI97=""),"",GDP.PCAP!AI97/GDP.PCAP!AH97-1)</f>
        <v>-7.1368347449426661E-2</v>
      </c>
      <c r="AJ97">
        <f>IF(OR(GDP.PCAP!AI97="",GDP.PCAP!AJ97=""),"",GDP.PCAP!AJ97/GDP.PCAP!AI97-1)</f>
        <v>-0.12817907544634244</v>
      </c>
      <c r="AK97">
        <f>IF(OR(GDP.PCAP!AJ97="",GDP.PCAP!AK97=""),"",GDP.PCAP!AK97/GDP.PCAP!AJ97-1)</f>
        <v>-0.16877978755196132</v>
      </c>
      <c r="AL97">
        <f>IF(OR(GDP.PCAP!AK97="",GDP.PCAP!AL97=""),"",GDP.PCAP!AL97/GDP.PCAP!AK97-1)</f>
        <v>-2.2123103653413745E-2</v>
      </c>
      <c r="AM97">
        <f>IF(OR(GDP.PCAP!AL97="",GDP.PCAP!AM97=""),"",GDP.PCAP!AM97/GDP.PCAP!AL97-1)</f>
        <v>8.3000007165380918E-2</v>
      </c>
      <c r="AN97">
        <f>IF(OR(GDP.PCAP!AM97="",GDP.PCAP!AN97=""),"",GDP.PCAP!AN97/GDP.PCAP!AM97-1)</f>
        <v>-1.0195977222366315E-2</v>
      </c>
      <c r="AO97">
        <f>IF(OR(GDP.PCAP!AN97="",GDP.PCAP!AO97=""),"",GDP.PCAP!AO97/GDP.PCAP!AN97-1)</f>
        <v>-4.1561872272620648E-2</v>
      </c>
      <c r="AP97">
        <f>IF(OR(GDP.PCAP!AO97="",GDP.PCAP!AP97=""),"",GDP.PCAP!AP97/GDP.PCAP!AO97-1)</f>
        <v>0.10824490528349551</v>
      </c>
      <c r="AQ97">
        <f>IF(OR(GDP.PCAP!AP97="",GDP.PCAP!AQ97=""),"",GDP.PCAP!AQ97/GDP.PCAP!AP97-1)</f>
        <v>3.5318638266108593E-3</v>
      </c>
      <c r="AR97">
        <f>IF(OR(GDP.PCAP!AQ97="",GDP.PCAP!AR97=""),"",GDP.PCAP!AR97/GDP.PCAP!AQ97-1)</f>
        <v>0.12508601591874302</v>
      </c>
      <c r="AS97">
        <f>IF(OR(GDP.PCAP!AR97="",GDP.PCAP!AS97=""),"",GDP.PCAP!AS97/GDP.PCAP!AR97-1)</f>
        <v>8.6197724441760215E-2</v>
      </c>
      <c r="AT97">
        <f>IF(OR(GDP.PCAP!AS97="",GDP.PCAP!AT97=""),"",GDP.PCAP!AT97/GDP.PCAP!AS97-1)</f>
        <v>5.9052040087568258E-3</v>
      </c>
      <c r="AU97">
        <f>IF(OR(GDP.PCAP!AT97="",GDP.PCAP!AU97=""),"",GDP.PCAP!AU97/GDP.PCAP!AT97-1)</f>
        <v>0.28833487000648828</v>
      </c>
      <c r="AV97">
        <f>IF(OR(GDP.PCAP!AU97="",GDP.PCAP!AV97=""),"",GDP.PCAP!AV97/GDP.PCAP!AU97-1)</f>
        <v>3.8227888083093964E-2</v>
      </c>
      <c r="AW97">
        <f>IF(OR(GDP.PCAP!AV97="",GDP.PCAP!AW97=""),"",GDP.PCAP!AW97/GDP.PCAP!AV97-1)</f>
        <v>2.1823636259441503E-3</v>
      </c>
      <c r="AX97">
        <f>IF(OR(GDP.PCAP!AW97="",GDP.PCAP!AX97=""),"",GDP.PCAP!AX97/GDP.PCAP!AW97-1)</f>
        <v>2.1566663760600457E-2</v>
      </c>
      <c r="AY97">
        <f>IF(OR(GDP.PCAP!AX97="",GDP.PCAP!AY97=""),"",GDP.PCAP!AY97/GDP.PCAP!AX97-1)</f>
        <v>5.2150235508529486E-2</v>
      </c>
      <c r="AZ97">
        <f>IF(OR(GDP.PCAP!AY97="",GDP.PCAP!AZ97=""),"",GDP.PCAP!AZ97/GDP.PCAP!AY97-1)</f>
        <v>7.7266159138461576E-2</v>
      </c>
      <c r="BA97">
        <f>IF(OR(GDP.PCAP!AZ97="",GDP.PCAP!BA97=""),"",GDP.PCAP!BA97/GDP.PCAP!AZ97-1)</f>
        <v>9.5969404315257911E-2</v>
      </c>
      <c r="BB97">
        <f>IF(OR(GDP.PCAP!BA97="",GDP.PCAP!BB97=""),"",GDP.PCAP!BB97/GDP.PCAP!BA97-1)</f>
        <v>0.10777705473932175</v>
      </c>
      <c r="BC97">
        <f>IF(OR(GDP.PCAP!BB97="",GDP.PCAP!BC97=""),"",GDP.PCAP!BC97/GDP.PCAP!BB97-1)</f>
        <v>9.9853354634189984E-2</v>
      </c>
      <c r="BD97">
        <f>IF(OR(GDP.PCAP!BC97="",GDP.PCAP!BD97=""),"",GDP.PCAP!BD97/GDP.PCAP!BC97-1)</f>
        <v>3.6477387004383965E-2</v>
      </c>
      <c r="BE97">
        <f>IF(OR(GDP.PCAP!BD97="",GDP.PCAP!BE97=""),"",GDP.PCAP!BE97/GDP.PCAP!BD97-1)</f>
        <v>6.4648566563568544E-2</v>
      </c>
      <c r="BF97">
        <f>IF(OR(GDP.PCAP!BE97="",GDP.PCAP!BF97=""),"",GDP.PCAP!BF97/GDP.PCAP!BE97-1)</f>
        <v>9.7123782323350616E-2</v>
      </c>
      <c r="BG97">
        <f>IF(OR(GDP.PCAP!BF97="",GDP.PCAP!BG97=""),"",GDP.PCAP!BG97/GDP.PCAP!BF97-1)</f>
        <v>2.7255796138285326E-2</v>
      </c>
      <c r="BH97">
        <f>IF(OR(GDP.PCAP!BG97="",GDP.PCAP!BH97=""),"",GDP.PCAP!BH97/GDP.PCAP!BG97-1)</f>
        <v>-1.9100919927033999E-2</v>
      </c>
      <c r="BI97">
        <f>IF(OR(GDP.PCAP!BH97="",GDP.PCAP!BI97=""),"",GDP.PCAP!BI97/GDP.PCAP!BH97-1)</f>
        <v>4.9578482152029091E-2</v>
      </c>
      <c r="BJ97">
        <f>IF(OR(GDP.PCAP!BI97="",GDP.PCAP!BJ97=""),"",GDP.PCAP!BJ97/GDP.PCAP!BI97-1)</f>
        <v>3.7207897188538563E-2</v>
      </c>
      <c r="BK97">
        <f>IF(OR(GDP.PCAP!BJ97="",GDP.PCAP!BK97=""),"",GDP.PCAP!BK97/GDP.PCAP!BJ97-1)</f>
        <v>1.5045884975440682E-2</v>
      </c>
      <c r="BM97">
        <f t="shared" si="5"/>
        <v>0.28833487000648828</v>
      </c>
      <c r="BN97">
        <f t="shared" si="6"/>
        <v>2000</v>
      </c>
      <c r="BO97">
        <f t="shared" si="7"/>
        <v>-0.16877978755196132</v>
      </c>
      <c r="BP97">
        <f t="shared" si="8"/>
        <v>1990</v>
      </c>
    </row>
    <row r="98" spans="1:68">
      <c r="A98" t="s">
        <v>340</v>
      </c>
      <c r="B98">
        <f t="shared" si="9"/>
        <v>97</v>
      </c>
      <c r="C98" t="s">
        <v>536</v>
      </c>
      <c r="D98" t="s">
        <v>339</v>
      </c>
      <c r="E98" t="s">
        <v>545</v>
      </c>
      <c r="F98" t="s">
        <v>546</v>
      </c>
      <c r="H98">
        <f>IF(OR(GDP.PCAP!G98="",GDP.PCAP!H98=""),"",GDP.PCAP!H98/GDP.PCAP!G98-1)</f>
        <v>2.8003419282649489E-3</v>
      </c>
      <c r="I98">
        <f>IF(OR(GDP.PCAP!H98="",GDP.PCAP!I98=""),"",GDP.PCAP!I98/GDP.PCAP!H98-1)</f>
        <v>6.463426727307553E-2</v>
      </c>
      <c r="J98">
        <f>IF(OR(GDP.PCAP!I98="",GDP.PCAP!J98=""),"",GDP.PCAP!J98/GDP.PCAP!I98-1)</f>
        <v>0.18161186668653828</v>
      </c>
      <c r="K98">
        <f>IF(OR(GDP.PCAP!J98="",GDP.PCAP!K98=""),"",GDP.PCAP!K98/GDP.PCAP!J98-1)</f>
        <v>-0.13144871866449104</v>
      </c>
      <c r="L98">
        <f>IF(OR(GDP.PCAP!K98="",GDP.PCAP!L98=""),"",GDP.PCAP!L98/GDP.PCAP!K98-1)</f>
        <v>0.14177474675957313</v>
      </c>
      <c r="M98">
        <f>IF(OR(GDP.PCAP!L98="",GDP.PCAP!M98=""),"",GDP.PCAP!M98/GDP.PCAP!L98-1)</f>
        <v>6.3511447802188536E-2</v>
      </c>
      <c r="N98">
        <f>IF(OR(GDP.PCAP!M98="",GDP.PCAP!N98=""),"",GDP.PCAP!N98/GDP.PCAP!M98-1)</f>
        <v>-4.5567700716976356E-2</v>
      </c>
      <c r="O98">
        <f>IF(OR(GDP.PCAP!N98="",GDP.PCAP!O98=""),"",GDP.PCAP!O98/GDP.PCAP!N98-1)</f>
        <v>1.9486132218423657E-2</v>
      </c>
      <c r="P98">
        <f>IF(OR(GDP.PCAP!O98="",GDP.PCAP!P98=""),"",GDP.PCAP!P98/GDP.PCAP!O98-1)</f>
        <v>8.7517178166397702E-2</v>
      </c>
      <c r="Q98">
        <f>IF(OR(GDP.PCAP!P98="",GDP.PCAP!Q98=""),"",GDP.PCAP!Q98/GDP.PCAP!P98-1)</f>
        <v>2.1064250422903941E-2</v>
      </c>
      <c r="R98">
        <f>IF(OR(GDP.PCAP!Q98="",GDP.PCAP!R98=""),"",GDP.PCAP!R98/GDP.PCAP!Q98-1)</f>
        <v>5.0119867605555646E-2</v>
      </c>
      <c r="S98">
        <f>IF(OR(GDP.PCAP!R98="",GDP.PCAP!S98=""),"",GDP.PCAP!S98/GDP.PCAP!R98-1)</f>
        <v>5.4536426405322747E-2</v>
      </c>
      <c r="T98">
        <f>IF(OR(GDP.PCAP!S98="",GDP.PCAP!T98=""),"",GDP.PCAP!T98/GDP.PCAP!S98-1)</f>
        <v>0.17387623179278111</v>
      </c>
      <c r="U98">
        <f>IF(OR(GDP.PCAP!T98="",GDP.PCAP!U98=""),"",GDP.PCAP!U98/GDP.PCAP!T98-1)</f>
        <v>0.1992443264876691</v>
      </c>
      <c r="V98">
        <f>IF(OR(GDP.PCAP!U98="",GDP.PCAP!V98=""),"",GDP.PCAP!V98/GDP.PCAP!U98-1)</f>
        <v>0.10198322388465253</v>
      </c>
      <c r="W98">
        <f>IF(OR(GDP.PCAP!V98="",GDP.PCAP!W98=""),"",GDP.PCAP!W98/GDP.PCAP!V98-1)</f>
        <v>3.543175101200613E-2</v>
      </c>
      <c r="X98">
        <f>IF(OR(GDP.PCAP!W98="",GDP.PCAP!X98=""),"",GDP.PCAP!X98/GDP.PCAP!W98-1)</f>
        <v>0.15174527887396416</v>
      </c>
      <c r="Y98">
        <f>IF(OR(GDP.PCAP!X98="",GDP.PCAP!Y98=""),"",GDP.PCAP!Y98/GDP.PCAP!X98-1)</f>
        <v>0.10642898207528995</v>
      </c>
      <c r="Z98">
        <f>IF(OR(GDP.PCAP!Y98="",GDP.PCAP!Z98=""),"",GDP.PCAP!Z98/GDP.PCAP!Y98-1)</f>
        <v>9.0684978513788428E-2</v>
      </c>
      <c r="AA98">
        <f>IF(OR(GDP.PCAP!Z98="",GDP.PCAP!AA98=""),"",GDP.PCAP!AA98/GDP.PCAP!Z98-1)</f>
        <v>2.2263491672419589E-2</v>
      </c>
      <c r="AB98">
        <f>IF(OR(GDP.PCAP!AA98="",GDP.PCAP!AB98=""),"",GDP.PCAP!AB98/GDP.PCAP!AA98-1)</f>
        <v>-2.5965631194118988E-2</v>
      </c>
      <c r="AC98">
        <f>IF(OR(GDP.PCAP!AB98="",GDP.PCAP!AC98=""),"",GDP.PCAP!AC98/GDP.PCAP!AB98-1)</f>
        <v>-2.7554116619100788E-2</v>
      </c>
      <c r="AD98">
        <f>IF(OR(GDP.PCAP!AC98="",GDP.PCAP!AD98=""),"",GDP.PCAP!AD98/GDP.PCAP!AC98-1)</f>
        <v>-8.1759178169575231E-2</v>
      </c>
      <c r="AE98">
        <f>IF(OR(GDP.PCAP!AD98="",GDP.PCAP!AE98=""),"",GDP.PCAP!AE98/GDP.PCAP!AD98-1)</f>
        <v>-2.7557334413767953E-2</v>
      </c>
      <c r="AF98">
        <f>IF(OR(GDP.PCAP!AE98="",GDP.PCAP!AF98=""),"",GDP.PCAP!AF98/GDP.PCAP!AE98-1)</f>
        <v>2.1617134421163975E-2</v>
      </c>
      <c r="AG98">
        <f>IF(OR(GDP.PCAP!AF98="",GDP.PCAP!AG98=""),"",GDP.PCAP!AG98/GDP.PCAP!AF98-1)</f>
        <v>0.11583308187599783</v>
      </c>
      <c r="AH98">
        <f>IF(OR(GDP.PCAP!AG98="",GDP.PCAP!AH98=""),"",GDP.PCAP!AH98/GDP.PCAP!AG98-1)</f>
        <v>7.161037702067885E-2</v>
      </c>
      <c r="AI98">
        <f>IF(OR(GDP.PCAP!AH98="",GDP.PCAP!AI98=""),"",GDP.PCAP!AI98/GDP.PCAP!AH98-1)</f>
        <v>-3.1005247663840274E-2</v>
      </c>
      <c r="AJ98">
        <f>IF(OR(GDP.PCAP!AI98="",GDP.PCAP!AJ98=""),"",GDP.PCAP!AJ98/GDP.PCAP!AI98-1)</f>
        <v>-6.4214013651449076E-2</v>
      </c>
      <c r="AK98">
        <f>IF(OR(GDP.PCAP!AJ98="",GDP.PCAP!AK98=""),"",GDP.PCAP!AK98/GDP.PCAP!AJ98-1)</f>
        <v>-1.0104349311602534E-2</v>
      </c>
      <c r="AL98">
        <f>IF(OR(GDP.PCAP!AK98="",GDP.PCAP!AL98=""),"",GDP.PCAP!AL98/GDP.PCAP!AK98-1)</f>
        <v>-1.6539031859379438E-3</v>
      </c>
      <c r="AM98">
        <f>IF(OR(GDP.PCAP!AL98="",GDP.PCAP!AM98=""),"",GDP.PCAP!AM98/GDP.PCAP!AL98-1)</f>
        <v>-0.11368671119648399</v>
      </c>
      <c r="AN98">
        <f>IF(OR(GDP.PCAP!AM98="",GDP.PCAP!AN98=""),"",GDP.PCAP!AN98/GDP.PCAP!AM98-1)</f>
        <v>-1.2821397310000426E-2</v>
      </c>
      <c r="AO98">
        <f>IF(OR(GDP.PCAP!AN98="",GDP.PCAP!AO98=""),"",GDP.PCAP!AO98/GDP.PCAP!AN98-1)</f>
        <v>-0.13611667729612287</v>
      </c>
      <c r="AP98">
        <f>IF(OR(GDP.PCAP!AO98="",GDP.PCAP!AP98=""),"",GDP.PCAP!AP98/GDP.PCAP!AO98-1)</f>
        <v>0.11017427482155551</v>
      </c>
      <c r="AQ98">
        <f>IF(OR(GDP.PCAP!AP98="",GDP.PCAP!AQ98=""),"",GDP.PCAP!AQ98/GDP.PCAP!AP98-1)</f>
        <v>1.7973205372677548E-2</v>
      </c>
      <c r="AR98">
        <f>IF(OR(GDP.PCAP!AQ98="",GDP.PCAP!AR98=""),"",GDP.PCAP!AR98/GDP.PCAP!AQ98-1)</f>
        <v>2.068689111662958E-2</v>
      </c>
      <c r="AS98">
        <f>IF(OR(GDP.PCAP!AR98="",GDP.PCAP!AS98=""),"",GDP.PCAP!AS98/GDP.PCAP!AR98-1)</f>
        <v>2.3580210112437161E-3</v>
      </c>
      <c r="AT98">
        <f>IF(OR(GDP.PCAP!AS98="",GDP.PCAP!AT98=""),"",GDP.PCAP!AT98/GDP.PCAP!AS98-1)</f>
        <v>-2.5665123533829437E-2</v>
      </c>
      <c r="AU98">
        <f>IF(OR(GDP.PCAP!AT98="",GDP.PCAP!AU98=""),"",GDP.PCAP!AU98/GDP.PCAP!AT98-1)</f>
        <v>5.4353695751717668E-2</v>
      </c>
      <c r="AV98">
        <f>IF(OR(GDP.PCAP!AU98="",GDP.PCAP!AV98=""),"",GDP.PCAP!AV98/GDP.PCAP!AU98-1)</f>
        <v>-7.5857553462312488E-2</v>
      </c>
      <c r="AW98">
        <f>IF(OR(GDP.PCAP!AV98="",GDP.PCAP!AW98=""),"",GDP.PCAP!AW98/GDP.PCAP!AV98-1)</f>
        <v>5.628676875491756E-2</v>
      </c>
      <c r="AX98">
        <f>IF(OR(GDP.PCAP!AW98="",GDP.PCAP!AX98=""),"",GDP.PCAP!AX98/GDP.PCAP!AW98-1)</f>
        <v>0.10580358443262794</v>
      </c>
      <c r="AY98">
        <f>IF(OR(GDP.PCAP!AX98="",GDP.PCAP!AY98=""),"",GDP.PCAP!AY98/GDP.PCAP!AX98-1)</f>
        <v>0.11635141159989359</v>
      </c>
      <c r="AZ98">
        <f>IF(OR(GDP.PCAP!AY98="",GDP.PCAP!AZ98=""),"",GDP.PCAP!AZ98/GDP.PCAP!AY98-1)</f>
        <v>0.12363595076435607</v>
      </c>
      <c r="BA98">
        <f>IF(OR(GDP.PCAP!AZ98="",GDP.PCAP!BA98=""),"",GDP.PCAP!BA98/GDP.PCAP!AZ98-1)</f>
        <v>0.16150445106054079</v>
      </c>
      <c r="BB98">
        <f>IF(OR(GDP.PCAP!BA98="",GDP.PCAP!BB98=""),"",GDP.PCAP!BB98/GDP.PCAP!BA98-1)</f>
        <v>0.15721401649496247</v>
      </c>
      <c r="BC98">
        <f>IF(OR(GDP.PCAP!BB98="",GDP.PCAP!BC98=""),"",GDP.PCAP!BC98/GDP.PCAP!BB98-1)</f>
        <v>0.17186033865723771</v>
      </c>
      <c r="BD98">
        <f>IF(OR(GDP.PCAP!BC98="",GDP.PCAP!BD98=""),"",GDP.PCAP!BD98/GDP.PCAP!BC98-1)</f>
        <v>-1.1521976324460725E-2</v>
      </c>
      <c r="BE98">
        <f>IF(OR(GDP.PCAP!BD98="",GDP.PCAP!BE98=""),"",GDP.PCAP!BE98/GDP.PCAP!BD98-1)</f>
        <v>6.7896955037883178E-2</v>
      </c>
      <c r="BF98">
        <f>IF(OR(GDP.PCAP!BE98="",GDP.PCAP!BF98=""),"",GDP.PCAP!BF98/GDP.PCAP!BE98-1)</f>
        <v>8.7642521840997079E-2</v>
      </c>
      <c r="BG98">
        <f>IF(OR(GDP.PCAP!BF98="",GDP.PCAP!BG98=""),"",GDP.PCAP!BG98/GDP.PCAP!BF98-1)</f>
        <v>4.8065338414544856E-2</v>
      </c>
      <c r="BH98">
        <f>IF(OR(GDP.PCAP!BG98="",GDP.PCAP!BH98=""),"",GDP.PCAP!BH98/GDP.PCAP!BG98-1)</f>
        <v>5.3304569172317517E-2</v>
      </c>
      <c r="BI98">
        <f>IF(OR(GDP.PCAP!BH98="",GDP.PCAP!BI98=""),"",GDP.PCAP!BI98/GDP.PCAP!BH98-1)</f>
        <v>3.3968970574927537E-2</v>
      </c>
      <c r="BJ98">
        <f>IF(OR(GDP.PCAP!BI98="",GDP.PCAP!BJ98=""),"",GDP.PCAP!BJ98/GDP.PCAP!BI98-1)</f>
        <v>-3.8799641263466134E-2</v>
      </c>
      <c r="BK98">
        <f>IF(OR(GDP.PCAP!BJ98="",GDP.PCAP!BK98=""),"",GDP.PCAP!BK98/GDP.PCAP!BJ98-1)</f>
        <v>-1.7777400580836433E-2</v>
      </c>
      <c r="BM98">
        <f t="shared" si="5"/>
        <v>0.1992443264876691</v>
      </c>
      <c r="BN98">
        <f t="shared" si="6"/>
        <v>1974</v>
      </c>
      <c r="BO98">
        <f t="shared" si="7"/>
        <v>-0.13611667729612287</v>
      </c>
      <c r="BP98">
        <f t="shared" si="8"/>
        <v>1994</v>
      </c>
    </row>
    <row r="99" spans="1:68">
      <c r="A99" t="s">
        <v>338</v>
      </c>
      <c r="B99">
        <f t="shared" si="9"/>
        <v>98</v>
      </c>
      <c r="C99" t="s">
        <v>539</v>
      </c>
      <c r="D99" t="s">
        <v>337</v>
      </c>
      <c r="E99" t="s">
        <v>545</v>
      </c>
      <c r="F99" t="s">
        <v>546</v>
      </c>
      <c r="H99" t="str">
        <f>IF(OR(GDP.PCAP!G99="",GDP.PCAP!H99=""),"",GDP.PCAP!H99/GDP.PCAP!G99-1)</f>
        <v/>
      </c>
      <c r="I99" t="str">
        <f>IF(OR(GDP.PCAP!H99="",GDP.PCAP!I99=""),"",GDP.PCAP!I99/GDP.PCAP!H99-1)</f>
        <v/>
      </c>
      <c r="J99" t="str">
        <f>IF(OR(GDP.PCAP!I99="",GDP.PCAP!J99=""),"",GDP.PCAP!J99/GDP.PCAP!I99-1)</f>
        <v/>
      </c>
      <c r="K99" t="str">
        <f>IF(OR(GDP.PCAP!J99="",GDP.PCAP!K99=""),"",GDP.PCAP!K99/GDP.PCAP!J99-1)</f>
        <v/>
      </c>
      <c r="L99" t="str">
        <f>IF(OR(GDP.PCAP!K99="",GDP.PCAP!L99=""),"",GDP.PCAP!L99/GDP.PCAP!K99-1)</f>
        <v/>
      </c>
      <c r="M99" t="str">
        <f>IF(OR(GDP.PCAP!L99="",GDP.PCAP!M99=""),"",GDP.PCAP!M99/GDP.PCAP!L99-1)</f>
        <v/>
      </c>
      <c r="N99" t="str">
        <f>IF(OR(GDP.PCAP!M99="",GDP.PCAP!N99=""),"",GDP.PCAP!N99/GDP.PCAP!M99-1)</f>
        <v/>
      </c>
      <c r="O99" t="str">
        <f>IF(OR(GDP.PCAP!N99="",GDP.PCAP!O99=""),"",GDP.PCAP!O99/GDP.PCAP!N99-1)</f>
        <v/>
      </c>
      <c r="P99" t="str">
        <f>IF(OR(GDP.PCAP!O99="",GDP.PCAP!P99=""),"",GDP.PCAP!P99/GDP.PCAP!O99-1)</f>
        <v/>
      </c>
      <c r="Q99" t="str">
        <f>IF(OR(GDP.PCAP!P99="",GDP.PCAP!Q99=""),"",GDP.PCAP!Q99/GDP.PCAP!P99-1)</f>
        <v/>
      </c>
      <c r="R99" t="str">
        <f>IF(OR(GDP.PCAP!Q99="",GDP.PCAP!R99=""),"",GDP.PCAP!R99/GDP.PCAP!Q99-1)</f>
        <v/>
      </c>
      <c r="S99" t="str">
        <f>IF(OR(GDP.PCAP!R99="",GDP.PCAP!S99=""),"",GDP.PCAP!S99/GDP.PCAP!R99-1)</f>
        <v/>
      </c>
      <c r="T99" t="str">
        <f>IF(OR(GDP.PCAP!S99="",GDP.PCAP!T99=""),"",GDP.PCAP!T99/GDP.PCAP!S99-1)</f>
        <v/>
      </c>
      <c r="U99" t="str">
        <f>IF(OR(GDP.PCAP!T99="",GDP.PCAP!U99=""),"",GDP.PCAP!U99/GDP.PCAP!T99-1)</f>
        <v/>
      </c>
      <c r="V99" t="str">
        <f>IF(OR(GDP.PCAP!U99="",GDP.PCAP!V99=""),"",GDP.PCAP!V99/GDP.PCAP!U99-1)</f>
        <v/>
      </c>
      <c r="W99" t="str">
        <f>IF(OR(GDP.PCAP!V99="",GDP.PCAP!W99=""),"",GDP.PCAP!W99/GDP.PCAP!V99-1)</f>
        <v/>
      </c>
      <c r="X99" t="str">
        <f>IF(OR(GDP.PCAP!W99="",GDP.PCAP!X99=""),"",GDP.PCAP!X99/GDP.PCAP!W99-1)</f>
        <v/>
      </c>
      <c r="Y99" t="str">
        <f>IF(OR(GDP.PCAP!X99="",GDP.PCAP!Y99=""),"",GDP.PCAP!Y99/GDP.PCAP!X99-1)</f>
        <v/>
      </c>
      <c r="Z99" t="str">
        <f>IF(OR(GDP.PCAP!Y99="",GDP.PCAP!Z99=""),"",GDP.PCAP!Z99/GDP.PCAP!Y99-1)</f>
        <v/>
      </c>
      <c r="AA99" t="str">
        <f>IF(OR(GDP.PCAP!Z99="",GDP.PCAP!AA99=""),"",GDP.PCAP!AA99/GDP.PCAP!Z99-1)</f>
        <v/>
      </c>
      <c r="AB99" t="str">
        <f>IF(OR(GDP.PCAP!AA99="",GDP.PCAP!AB99=""),"",GDP.PCAP!AB99/GDP.PCAP!AA99-1)</f>
        <v/>
      </c>
      <c r="AC99" t="str">
        <f>IF(OR(GDP.PCAP!AB99="",GDP.PCAP!AC99=""),"",GDP.PCAP!AC99/GDP.PCAP!AB99-1)</f>
        <v/>
      </c>
      <c r="AD99" t="str">
        <f>IF(OR(GDP.PCAP!AC99="",GDP.PCAP!AD99=""),"",GDP.PCAP!AD99/GDP.PCAP!AC99-1)</f>
        <v/>
      </c>
      <c r="AE99" t="str">
        <f>IF(OR(GDP.PCAP!AD99="",GDP.PCAP!AE99=""),"",GDP.PCAP!AE99/GDP.PCAP!AD99-1)</f>
        <v/>
      </c>
      <c r="AF99" t="str">
        <f>IF(OR(GDP.PCAP!AE99="",GDP.PCAP!AF99=""),"",GDP.PCAP!AF99/GDP.PCAP!AE99-1)</f>
        <v/>
      </c>
      <c r="AG99" t="str">
        <f>IF(OR(GDP.PCAP!AF99="",GDP.PCAP!AG99=""),"",GDP.PCAP!AG99/GDP.PCAP!AF99-1)</f>
        <v/>
      </c>
      <c r="AH99" t="str">
        <f>IF(OR(GDP.PCAP!AG99="",GDP.PCAP!AH99=""),"",GDP.PCAP!AH99/GDP.PCAP!AG99-1)</f>
        <v/>
      </c>
      <c r="AI99" t="str">
        <f>IF(OR(GDP.PCAP!AH99="",GDP.PCAP!AI99=""),"",GDP.PCAP!AI99/GDP.PCAP!AH99-1)</f>
        <v/>
      </c>
      <c r="AJ99" t="str">
        <f>IF(OR(GDP.PCAP!AI99="",GDP.PCAP!AJ99=""),"",GDP.PCAP!AJ99/GDP.PCAP!AI99-1)</f>
        <v/>
      </c>
      <c r="AK99" t="str">
        <f>IF(OR(GDP.PCAP!AJ99="",GDP.PCAP!AK99=""),"",GDP.PCAP!AK99/GDP.PCAP!AJ99-1)</f>
        <v/>
      </c>
      <c r="AL99" t="str">
        <f>IF(OR(GDP.PCAP!AK99="",GDP.PCAP!AL99=""),"",GDP.PCAP!AL99/GDP.PCAP!AK99-1)</f>
        <v/>
      </c>
      <c r="AM99" t="str">
        <f>IF(OR(GDP.PCAP!AL99="",GDP.PCAP!AM99=""),"",GDP.PCAP!AM99/GDP.PCAP!AL99-1)</f>
        <v/>
      </c>
      <c r="AN99" t="str">
        <f>IF(OR(GDP.PCAP!AM99="",GDP.PCAP!AN99=""),"",GDP.PCAP!AN99/GDP.PCAP!AM99-1)</f>
        <v/>
      </c>
      <c r="AO99" t="str">
        <f>IF(OR(GDP.PCAP!AN99="",GDP.PCAP!AO99=""),"",GDP.PCAP!AO99/GDP.PCAP!AN99-1)</f>
        <v/>
      </c>
      <c r="AP99" t="str">
        <f>IF(OR(GDP.PCAP!AO99="",GDP.PCAP!AP99=""),"",GDP.PCAP!AP99/GDP.PCAP!AO99-1)</f>
        <v/>
      </c>
      <c r="AQ99">
        <f>IF(OR(GDP.PCAP!AP99="",GDP.PCAP!AQ99=""),"",GDP.PCAP!AQ99/GDP.PCAP!AP99-1)</f>
        <v>9.8826833414044746E-2</v>
      </c>
      <c r="AR99">
        <f>IF(OR(GDP.PCAP!AQ99="",GDP.PCAP!AR99=""),"",GDP.PCAP!AR99/GDP.PCAP!AQ99-1)</f>
        <v>-1.1079443454806603E-2</v>
      </c>
      <c r="AS99">
        <f>IF(OR(GDP.PCAP!AR99="",GDP.PCAP!AS99=""),"",GDP.PCAP!AS99/GDP.PCAP!AR99-1)</f>
        <v>8.4427150386674921E-2</v>
      </c>
      <c r="AT99">
        <f>IF(OR(GDP.PCAP!AS99="",GDP.PCAP!AT99=""),"",GDP.PCAP!AT99/GDP.PCAP!AS99-1)</f>
        <v>-9.1120074642227933E-2</v>
      </c>
      <c r="AU99">
        <f>IF(OR(GDP.PCAP!AT99="",GDP.PCAP!AU99=""),"",GDP.PCAP!AU99/GDP.PCAP!AT99-1)</f>
        <v>-4.2030258621458705E-2</v>
      </c>
      <c r="AV99">
        <f>IF(OR(GDP.PCAP!AU99="",GDP.PCAP!AV99=""),"",GDP.PCAP!AV99/GDP.PCAP!AU99-1)</f>
        <v>6.6223166910781339E-2</v>
      </c>
      <c r="AW99">
        <f>IF(OR(GDP.PCAP!AV99="",GDP.PCAP!AW99=""),"",GDP.PCAP!AW99/GDP.PCAP!AV99-1)</f>
        <v>0.15409526772317994</v>
      </c>
      <c r="AX99">
        <f>IF(OR(GDP.PCAP!AW99="",GDP.PCAP!AX99=""),"",GDP.PCAP!AX99/GDP.PCAP!AW99-1)</f>
        <v>0.28943633466083263</v>
      </c>
      <c r="AY99">
        <f>IF(OR(GDP.PCAP!AX99="",GDP.PCAP!AY99=""),"",GDP.PCAP!AY99/GDP.PCAP!AX99-1)</f>
        <v>0.1998315073064858</v>
      </c>
      <c r="AZ99">
        <f>IF(OR(GDP.PCAP!AY99="",GDP.PCAP!AZ99=""),"",GDP.PCAP!AZ99/GDP.PCAP!AY99-1)</f>
        <v>9.1663647643335233E-2</v>
      </c>
      <c r="BA99">
        <f>IF(OR(GDP.PCAP!AZ99="",GDP.PCAP!BA99=""),"",GDP.PCAP!BA99/GDP.PCAP!AZ99-1)</f>
        <v>0.11141931281441075</v>
      </c>
      <c r="BB99">
        <f>IF(OR(GDP.PCAP!BA99="",GDP.PCAP!BB99=""),"",GDP.PCAP!BB99/GDP.PCAP!BA99-1)</f>
        <v>0.19213234884298069</v>
      </c>
      <c r="BC99">
        <f>IF(OR(GDP.PCAP!BB99="",GDP.PCAP!BC99=""),"",GDP.PCAP!BC99/GDP.PCAP!BB99-1)</f>
        <v>0.17326448959441709</v>
      </c>
      <c r="BD99">
        <f>IF(OR(GDP.PCAP!BC99="",GDP.PCAP!BD99=""),"",GDP.PCAP!BD99/GDP.PCAP!BC99-1)</f>
        <v>-0.10926963864587746</v>
      </c>
      <c r="BE99">
        <f>IF(OR(GDP.PCAP!BD99="",GDP.PCAP!BE99=""),"",GDP.PCAP!BE99/GDP.PCAP!BD99-1)</f>
        <v>-4.6011984582982945E-2</v>
      </c>
      <c r="BF99">
        <f>IF(OR(GDP.PCAP!BE99="",GDP.PCAP!BF99=""),"",GDP.PCAP!BF99/GDP.PCAP!BE99-1)</f>
        <v>7.6518420616413119E-2</v>
      </c>
      <c r="BG99">
        <f>IF(OR(GDP.PCAP!BF99="",GDP.PCAP!BG99=""),"",GDP.PCAP!BG99/GDP.PCAP!BF99-1)</f>
        <v>-8.9634096184757484E-2</v>
      </c>
      <c r="BH99">
        <f>IF(OR(GDP.PCAP!BG99="",GDP.PCAP!BH99=""),"",GDP.PCAP!BH99/GDP.PCAP!BG99-1)</f>
        <v>2.5594068673182369E-2</v>
      </c>
      <c r="BI99">
        <f>IF(OR(GDP.PCAP!BH99="",GDP.PCAP!BI99=""),"",GDP.PCAP!BI99/GDP.PCAP!BH99-1)</f>
        <v>-7.9023111811821201E-3</v>
      </c>
      <c r="BJ99">
        <f>IF(OR(GDP.PCAP!BI99="",GDP.PCAP!BJ99=""),"",GDP.PCAP!BJ99/GDP.PCAP!BI99-1)</f>
        <v>-0.14017491563331452</v>
      </c>
      <c r="BK99">
        <f>IF(OR(GDP.PCAP!BJ99="",GDP.PCAP!BK99=""),"",GDP.PCAP!BK99/GDP.PCAP!BJ99-1)</f>
        <v>4.4129034234900777E-2</v>
      </c>
      <c r="BM99">
        <f t="shared" si="5"/>
        <v>0.28943633466083263</v>
      </c>
      <c r="BN99">
        <f t="shared" si="6"/>
        <v>2003</v>
      </c>
      <c r="BO99">
        <f t="shared" si="7"/>
        <v>-0.14017491563331452</v>
      </c>
      <c r="BP99">
        <f t="shared" si="8"/>
        <v>2015</v>
      </c>
    </row>
    <row r="100" spans="1:68">
      <c r="A100" t="s">
        <v>336</v>
      </c>
      <c r="B100">
        <f t="shared" si="9"/>
        <v>99</v>
      </c>
      <c r="C100" t="s">
        <v>539</v>
      </c>
      <c r="D100" t="s">
        <v>335</v>
      </c>
      <c r="E100" t="s">
        <v>545</v>
      </c>
      <c r="F100" t="s">
        <v>546</v>
      </c>
      <c r="H100" t="str">
        <f>IF(OR(GDP.PCAP!G100="",GDP.PCAP!H100=""),"",GDP.PCAP!H100/GDP.PCAP!G100-1)</f>
        <v/>
      </c>
      <c r="I100" t="str">
        <f>IF(OR(GDP.PCAP!H100="",GDP.PCAP!I100=""),"",GDP.PCAP!I100/GDP.PCAP!H100-1)</f>
        <v/>
      </c>
      <c r="J100" t="str">
        <f>IF(OR(GDP.PCAP!I100="",GDP.PCAP!J100=""),"",GDP.PCAP!J100/GDP.PCAP!I100-1)</f>
        <v/>
      </c>
      <c r="K100" t="str">
        <f>IF(OR(GDP.PCAP!J100="",GDP.PCAP!K100=""),"",GDP.PCAP!K100/GDP.PCAP!J100-1)</f>
        <v/>
      </c>
      <c r="L100" t="str">
        <f>IF(OR(GDP.PCAP!K100="",GDP.PCAP!L100=""),"",GDP.PCAP!L100/GDP.PCAP!K100-1)</f>
        <v/>
      </c>
      <c r="M100" t="str">
        <f>IF(OR(GDP.PCAP!L100="",GDP.PCAP!M100=""),"",GDP.PCAP!M100/GDP.PCAP!L100-1)</f>
        <v/>
      </c>
      <c r="N100" t="str">
        <f>IF(OR(GDP.PCAP!M100="",GDP.PCAP!N100=""),"",GDP.PCAP!N100/GDP.PCAP!M100-1)</f>
        <v/>
      </c>
      <c r="O100" t="str">
        <f>IF(OR(GDP.PCAP!N100="",GDP.PCAP!O100=""),"",GDP.PCAP!O100/GDP.PCAP!N100-1)</f>
        <v/>
      </c>
      <c r="P100" t="str">
        <f>IF(OR(GDP.PCAP!O100="",GDP.PCAP!P100=""),"",GDP.PCAP!P100/GDP.PCAP!O100-1)</f>
        <v/>
      </c>
      <c r="Q100" t="str">
        <f>IF(OR(GDP.PCAP!P100="",GDP.PCAP!Q100=""),"",GDP.PCAP!Q100/GDP.PCAP!P100-1)</f>
        <v/>
      </c>
      <c r="R100" t="str">
        <f>IF(OR(GDP.PCAP!Q100="",GDP.PCAP!R100=""),"",GDP.PCAP!R100/GDP.PCAP!Q100-1)</f>
        <v/>
      </c>
      <c r="S100" t="str">
        <f>IF(OR(GDP.PCAP!R100="",GDP.PCAP!S100=""),"",GDP.PCAP!S100/GDP.PCAP!R100-1)</f>
        <v/>
      </c>
      <c r="T100" t="str">
        <f>IF(OR(GDP.PCAP!S100="",GDP.PCAP!T100=""),"",GDP.PCAP!T100/GDP.PCAP!S100-1)</f>
        <v/>
      </c>
      <c r="U100" t="str">
        <f>IF(OR(GDP.PCAP!T100="",GDP.PCAP!U100=""),"",GDP.PCAP!U100/GDP.PCAP!T100-1)</f>
        <v/>
      </c>
      <c r="V100" t="str">
        <f>IF(OR(GDP.PCAP!U100="",GDP.PCAP!V100=""),"",GDP.PCAP!V100/GDP.PCAP!U100-1)</f>
        <v/>
      </c>
      <c r="W100" t="str">
        <f>IF(OR(GDP.PCAP!V100="",GDP.PCAP!W100=""),"",GDP.PCAP!W100/GDP.PCAP!V100-1)</f>
        <v/>
      </c>
      <c r="X100" t="str">
        <f>IF(OR(GDP.PCAP!W100="",GDP.PCAP!X100=""),"",GDP.PCAP!X100/GDP.PCAP!W100-1)</f>
        <v/>
      </c>
      <c r="Y100" t="str">
        <f>IF(OR(GDP.PCAP!X100="",GDP.PCAP!Y100=""),"",GDP.PCAP!Y100/GDP.PCAP!X100-1)</f>
        <v/>
      </c>
      <c r="Z100" t="str">
        <f>IF(OR(GDP.PCAP!Y100="",GDP.PCAP!Z100=""),"",GDP.PCAP!Z100/GDP.PCAP!Y100-1)</f>
        <v/>
      </c>
      <c r="AA100" t="str">
        <f>IF(OR(GDP.PCAP!Z100="",GDP.PCAP!AA100=""),"",GDP.PCAP!AA100/GDP.PCAP!Z100-1)</f>
        <v/>
      </c>
      <c r="AB100" t="str">
        <f>IF(OR(GDP.PCAP!AA100="",GDP.PCAP!AB100=""),"",GDP.PCAP!AB100/GDP.PCAP!AA100-1)</f>
        <v/>
      </c>
      <c r="AC100" t="str">
        <f>IF(OR(GDP.PCAP!AB100="",GDP.PCAP!AC100=""),"",GDP.PCAP!AC100/GDP.PCAP!AB100-1)</f>
        <v/>
      </c>
      <c r="AD100" t="str">
        <f>IF(OR(GDP.PCAP!AC100="",GDP.PCAP!AD100=""),"",GDP.PCAP!AD100/GDP.PCAP!AC100-1)</f>
        <v/>
      </c>
      <c r="AE100" t="str">
        <f>IF(OR(GDP.PCAP!AD100="",GDP.PCAP!AE100=""),"",GDP.PCAP!AE100/GDP.PCAP!AD100-1)</f>
        <v/>
      </c>
      <c r="AF100" t="str">
        <f>IF(OR(GDP.PCAP!AE100="",GDP.PCAP!AF100=""),"",GDP.PCAP!AF100/GDP.PCAP!AE100-1)</f>
        <v/>
      </c>
      <c r="AG100" t="str">
        <f>IF(OR(GDP.PCAP!AF100="",GDP.PCAP!AG100=""),"",GDP.PCAP!AG100/GDP.PCAP!AF100-1)</f>
        <v/>
      </c>
      <c r="AH100" t="str">
        <f>IF(OR(GDP.PCAP!AG100="",GDP.PCAP!AH100=""),"",GDP.PCAP!AH100/GDP.PCAP!AG100-1)</f>
        <v/>
      </c>
      <c r="AI100" t="str">
        <f>IF(OR(GDP.PCAP!AH100="",GDP.PCAP!AI100=""),"",GDP.PCAP!AI100/GDP.PCAP!AH100-1)</f>
        <v/>
      </c>
      <c r="AJ100" t="str">
        <f>IF(OR(GDP.PCAP!AI100="",GDP.PCAP!AJ100=""),"",GDP.PCAP!AJ100/GDP.PCAP!AI100-1)</f>
        <v/>
      </c>
      <c r="AK100" t="str">
        <f>IF(OR(GDP.PCAP!AJ100="",GDP.PCAP!AK100=""),"",GDP.PCAP!AK100/GDP.PCAP!AJ100-1)</f>
        <v/>
      </c>
      <c r="AL100" t="str">
        <f>IF(OR(GDP.PCAP!AK100="",GDP.PCAP!AL100=""),"",GDP.PCAP!AL100/GDP.PCAP!AK100-1)</f>
        <v/>
      </c>
      <c r="AM100">
        <f>IF(OR(GDP.PCAP!AL100="",GDP.PCAP!AM100=""),"",GDP.PCAP!AM100/GDP.PCAP!AL100-1)</f>
        <v>-0.36282799334929405</v>
      </c>
      <c r="AN100">
        <f>IF(OR(GDP.PCAP!AM100="",GDP.PCAP!AN100=""),"",GDP.PCAP!AN100/GDP.PCAP!AM100-1)</f>
        <v>-0.18373960421857316</v>
      </c>
      <c r="AO100">
        <f>IF(OR(GDP.PCAP!AN100="",GDP.PCAP!AO100=""),"",GDP.PCAP!AO100/GDP.PCAP!AN100-1)</f>
        <v>0.13235071139765031</v>
      </c>
      <c r="AP100">
        <f>IF(OR(GDP.PCAP!AO100="",GDP.PCAP!AP100=""),"",GDP.PCAP!AP100/GDP.PCAP!AO100-1)</f>
        <v>0.27386238961631326</v>
      </c>
      <c r="AQ100">
        <f>IF(OR(GDP.PCAP!AP100="",GDP.PCAP!AQ100=""),"",GDP.PCAP!AQ100/GDP.PCAP!AP100-1)</f>
        <v>1.4575322023323123E-2</v>
      </c>
      <c r="AR100">
        <f>IF(OR(GDP.PCAP!AQ100="",GDP.PCAP!AR100=""),"",GDP.PCAP!AR100/GDP.PCAP!AQ100-1)</f>
        <v>0.12765973736331482</v>
      </c>
      <c r="AS100">
        <f>IF(OR(GDP.PCAP!AR100="",GDP.PCAP!AS100=""),"",GDP.PCAP!AS100/GDP.PCAP!AR100-1)</f>
        <v>9.5503270920858307E-2</v>
      </c>
      <c r="AT100">
        <f>IF(OR(GDP.PCAP!AS100="",GDP.PCAP!AT100=""),"",GDP.PCAP!AT100/GDP.PCAP!AS100-1)</f>
        <v>9.6056811920967489E-2</v>
      </c>
      <c r="AU100">
        <f>IF(OR(GDP.PCAP!AT100="",GDP.PCAP!AU100=""),"",GDP.PCAP!AU100/GDP.PCAP!AT100-1)</f>
        <v>-6.4244608010773585E-2</v>
      </c>
      <c r="AV100">
        <f>IF(OR(GDP.PCAP!AU100="",GDP.PCAP!AV100=""),"",GDP.PCAP!AV100/GDP.PCAP!AU100-1)</f>
        <v>-0.10539324361914559</v>
      </c>
      <c r="AW100">
        <f>IF(OR(GDP.PCAP!AV100="",GDP.PCAP!AW100=""),"",GDP.PCAP!AW100/GDP.PCAP!AV100-1)</f>
        <v>-5.0084830912849099E-2</v>
      </c>
      <c r="AX100">
        <f>IF(OR(GDP.PCAP!AW100="",GDP.PCAP!AX100=""),"",GDP.PCAP!AX100/GDP.PCAP!AW100-1)</f>
        <v>-0.16089461860371435</v>
      </c>
      <c r="AY100">
        <f>IF(OR(GDP.PCAP!AX100="",GDP.PCAP!AY100=""),"",GDP.PCAP!AY100/GDP.PCAP!AX100-1)</f>
        <v>0.17636153956604583</v>
      </c>
      <c r="AZ100">
        <f>IF(OR(GDP.PCAP!AY100="",GDP.PCAP!AZ100=""),"",GDP.PCAP!AZ100/GDP.PCAP!AY100-1)</f>
        <v>0.19942935048892729</v>
      </c>
      <c r="BA100">
        <f>IF(OR(GDP.PCAP!AZ100="",GDP.PCAP!BA100=""),"",GDP.PCAP!BA100/GDP.PCAP!AZ100-1)</f>
        <v>8.6308948589059797E-2</v>
      </c>
      <c r="BB100">
        <f>IF(OR(GDP.PCAP!BA100="",GDP.PCAP!BB100=""),"",GDP.PCAP!BB100/GDP.PCAP!BA100-1)</f>
        <v>0.21830981671897787</v>
      </c>
      <c r="BC100">
        <f>IF(OR(GDP.PCAP!BB100="",GDP.PCAP!BC100=""),"",GDP.PCAP!BC100/GDP.PCAP!BB100-1)</f>
        <v>9.57042850155716E-2</v>
      </c>
      <c r="BD100">
        <f>IF(OR(GDP.PCAP!BC100="",GDP.PCAP!BD100=""),"",GDP.PCAP!BD100/GDP.PCAP!BC100-1)</f>
        <v>-9.572061783366892E-3</v>
      </c>
      <c r="BE100">
        <f>IF(OR(GDP.PCAP!BD100="",GDP.PCAP!BE100=""),"",GDP.PCAP!BE100/GDP.PCAP!BD100-1)</f>
        <v>-9.0050994959175457E-3</v>
      </c>
      <c r="BF100">
        <f>IF(OR(GDP.PCAP!BE100="",GDP.PCAP!BF100=""),"",GDP.PCAP!BF100/GDP.PCAP!BE100-1)</f>
        <v>0.11876605707494425</v>
      </c>
      <c r="BG100">
        <f>IF(OR(GDP.PCAP!BF100="",GDP.PCAP!BG100=""),"",GDP.PCAP!BG100/GDP.PCAP!BF100-1)</f>
        <v>3.4966478231665654E-2</v>
      </c>
      <c r="BH100">
        <f>IF(OR(GDP.PCAP!BG100="",GDP.PCAP!BH100=""),"",GDP.PCAP!BH100/GDP.PCAP!BG100-1)</f>
        <v>5.6624109260133171E-2</v>
      </c>
      <c r="BI100">
        <f>IF(OR(GDP.PCAP!BH100="",GDP.PCAP!BI100=""),"",GDP.PCAP!BI100/GDP.PCAP!BH100-1)</f>
        <v>2.4497157804727054E-2</v>
      </c>
      <c r="BJ100">
        <f>IF(OR(GDP.PCAP!BI100="",GDP.PCAP!BJ100=""),"",GDP.PCAP!BJ100/GDP.PCAP!BI100-1)</f>
        <v>-1.875453408427763E-2</v>
      </c>
      <c r="BK100">
        <f>IF(OR(GDP.PCAP!BJ100="",GDP.PCAP!BK100=""),"",GDP.PCAP!BK100/GDP.PCAP!BJ100-1)</f>
        <v>-9.2015579963627414E-2</v>
      </c>
      <c r="BM100">
        <f t="shared" si="5"/>
        <v>0.27386238961631326</v>
      </c>
      <c r="BN100">
        <f t="shared" si="6"/>
        <v>1995</v>
      </c>
      <c r="BO100">
        <f t="shared" si="7"/>
        <v>-0.36282799334929405</v>
      </c>
      <c r="BP100">
        <f t="shared" si="8"/>
        <v>1992</v>
      </c>
    </row>
    <row r="101" spans="1:68">
      <c r="A101" t="s">
        <v>334</v>
      </c>
      <c r="B101">
        <f t="shared" si="9"/>
        <v>100</v>
      </c>
      <c r="C101" t="s">
        <v>539</v>
      </c>
      <c r="D101" t="s">
        <v>333</v>
      </c>
      <c r="E101" t="s">
        <v>545</v>
      </c>
      <c r="F101" t="s">
        <v>546</v>
      </c>
      <c r="H101" t="str">
        <f>IF(OR(GDP.PCAP!G101="",GDP.PCAP!H101=""),"",GDP.PCAP!H101/GDP.PCAP!G101-1)</f>
        <v/>
      </c>
      <c r="I101" t="str">
        <f>IF(OR(GDP.PCAP!H101="",GDP.PCAP!I101=""),"",GDP.PCAP!I101/GDP.PCAP!H101-1)</f>
        <v/>
      </c>
      <c r="J101" t="str">
        <f>IF(OR(GDP.PCAP!I101="",GDP.PCAP!J101=""),"",GDP.PCAP!J101/GDP.PCAP!I101-1)</f>
        <v/>
      </c>
      <c r="K101" t="str">
        <f>IF(OR(GDP.PCAP!J101="",GDP.PCAP!K101=""),"",GDP.PCAP!K101/GDP.PCAP!J101-1)</f>
        <v/>
      </c>
      <c r="L101" t="str">
        <f>IF(OR(GDP.PCAP!K101="",GDP.PCAP!L101=""),"",GDP.PCAP!L101/GDP.PCAP!K101-1)</f>
        <v/>
      </c>
      <c r="M101" t="str">
        <f>IF(OR(GDP.PCAP!L101="",GDP.PCAP!M101=""),"",GDP.PCAP!M101/GDP.PCAP!L101-1)</f>
        <v/>
      </c>
      <c r="N101" t="str">
        <f>IF(OR(GDP.PCAP!M101="",GDP.PCAP!N101=""),"",GDP.PCAP!N101/GDP.PCAP!M101-1)</f>
        <v/>
      </c>
      <c r="O101" t="str">
        <f>IF(OR(GDP.PCAP!N101="",GDP.PCAP!O101=""),"",GDP.PCAP!O101/GDP.PCAP!N101-1)</f>
        <v/>
      </c>
      <c r="P101" t="str">
        <f>IF(OR(GDP.PCAP!O101="",GDP.PCAP!P101=""),"",GDP.PCAP!P101/GDP.PCAP!O101-1)</f>
        <v/>
      </c>
      <c r="Q101" t="str">
        <f>IF(OR(GDP.PCAP!P101="",GDP.PCAP!Q101=""),"",GDP.PCAP!Q101/GDP.PCAP!P101-1)</f>
        <v/>
      </c>
      <c r="R101" t="str">
        <f>IF(OR(GDP.PCAP!Q101="",GDP.PCAP!R101=""),"",GDP.PCAP!R101/GDP.PCAP!Q101-1)</f>
        <v/>
      </c>
      <c r="S101" t="str">
        <f>IF(OR(GDP.PCAP!R101="",GDP.PCAP!S101=""),"",GDP.PCAP!S101/GDP.PCAP!R101-1)</f>
        <v/>
      </c>
      <c r="T101" t="str">
        <f>IF(OR(GDP.PCAP!S101="",GDP.PCAP!T101=""),"",GDP.PCAP!T101/GDP.PCAP!S101-1)</f>
        <v/>
      </c>
      <c r="U101" t="str">
        <f>IF(OR(GDP.PCAP!T101="",GDP.PCAP!U101=""),"",GDP.PCAP!U101/GDP.PCAP!T101-1)</f>
        <v/>
      </c>
      <c r="V101" t="str">
        <f>IF(OR(GDP.PCAP!U101="",GDP.PCAP!V101=""),"",GDP.PCAP!V101/GDP.PCAP!U101-1)</f>
        <v/>
      </c>
      <c r="W101" t="str">
        <f>IF(OR(GDP.PCAP!V101="",GDP.PCAP!W101=""),"",GDP.PCAP!W101/GDP.PCAP!V101-1)</f>
        <v/>
      </c>
      <c r="X101" t="str">
        <f>IF(OR(GDP.PCAP!W101="",GDP.PCAP!X101=""),"",GDP.PCAP!X101/GDP.PCAP!W101-1)</f>
        <v/>
      </c>
      <c r="Y101" t="str">
        <f>IF(OR(GDP.PCAP!X101="",GDP.PCAP!Y101=""),"",GDP.PCAP!Y101/GDP.PCAP!X101-1)</f>
        <v/>
      </c>
      <c r="Z101" t="str">
        <f>IF(OR(GDP.PCAP!Y101="",GDP.PCAP!Z101=""),"",GDP.PCAP!Z101/GDP.PCAP!Y101-1)</f>
        <v/>
      </c>
      <c r="AA101" t="str">
        <f>IF(OR(GDP.PCAP!Z101="",GDP.PCAP!AA101=""),"",GDP.PCAP!AA101/GDP.PCAP!Z101-1)</f>
        <v/>
      </c>
      <c r="AB101" t="str">
        <f>IF(OR(GDP.PCAP!AA101="",GDP.PCAP!AB101=""),"",GDP.PCAP!AB101/GDP.PCAP!AA101-1)</f>
        <v/>
      </c>
      <c r="AC101" t="str">
        <f>IF(OR(GDP.PCAP!AB101="",GDP.PCAP!AC101=""),"",GDP.PCAP!AC101/GDP.PCAP!AB101-1)</f>
        <v/>
      </c>
      <c r="AD101" t="str">
        <f>IF(OR(GDP.PCAP!AC101="",GDP.PCAP!AD101=""),"",GDP.PCAP!AD101/GDP.PCAP!AC101-1)</f>
        <v/>
      </c>
      <c r="AE101" t="str">
        <f>IF(OR(GDP.PCAP!AD101="",GDP.PCAP!AE101=""),"",GDP.PCAP!AE101/GDP.PCAP!AD101-1)</f>
        <v/>
      </c>
      <c r="AF101" t="str">
        <f>IF(OR(GDP.PCAP!AE101="",GDP.PCAP!AF101=""),"",GDP.PCAP!AF101/GDP.PCAP!AE101-1)</f>
        <v/>
      </c>
      <c r="AG101" t="str">
        <f>IF(OR(GDP.PCAP!AF101="",GDP.PCAP!AG101=""),"",GDP.PCAP!AG101/GDP.PCAP!AF101-1)</f>
        <v/>
      </c>
      <c r="AH101" t="str">
        <f>IF(OR(GDP.PCAP!AG101="",GDP.PCAP!AH101=""),"",GDP.PCAP!AH101/GDP.PCAP!AG101-1)</f>
        <v/>
      </c>
      <c r="AI101" t="str">
        <f>IF(OR(GDP.PCAP!AH101="",GDP.PCAP!AI101=""),"",GDP.PCAP!AI101/GDP.PCAP!AH101-1)</f>
        <v/>
      </c>
      <c r="AJ101" t="str">
        <f>IF(OR(GDP.PCAP!AI101="",GDP.PCAP!AJ101=""),"",GDP.PCAP!AJ101/GDP.PCAP!AI101-1)</f>
        <v/>
      </c>
      <c r="AK101" t="str">
        <f>IF(OR(GDP.PCAP!AJ101="",GDP.PCAP!AK101=""),"",GDP.PCAP!AK101/GDP.PCAP!AJ101-1)</f>
        <v/>
      </c>
      <c r="AL101" t="str">
        <f>IF(OR(GDP.PCAP!AK101="",GDP.PCAP!AL101=""),"",GDP.PCAP!AL101/GDP.PCAP!AK101-1)</f>
        <v/>
      </c>
      <c r="AM101">
        <f>IF(OR(GDP.PCAP!AL101="",GDP.PCAP!AM101=""),"",GDP.PCAP!AM101/GDP.PCAP!AL101-1)</f>
        <v>0.11487099195659045</v>
      </c>
      <c r="AN101">
        <f>IF(OR(GDP.PCAP!AM101="",GDP.PCAP!AN101=""),"",GDP.PCAP!AN101/GDP.PCAP!AM101-1)</f>
        <v>3.7182856289880606E-2</v>
      </c>
      <c r="AO101">
        <f>IF(OR(GDP.PCAP!AN101="",GDP.PCAP!AO101=""),"",GDP.PCAP!AO101/GDP.PCAP!AN101-1)</f>
        <v>7.7280910997718388E-2</v>
      </c>
      <c r="AP101">
        <f>IF(OR(GDP.PCAP!AO101="",GDP.PCAP!AP101=""),"",GDP.PCAP!AP101/GDP.PCAP!AO101-1)</f>
        <v>7.6996376453910553E-2</v>
      </c>
      <c r="AQ101">
        <f>IF(OR(GDP.PCAP!AP101="",GDP.PCAP!AQ101=""),"",GDP.PCAP!AQ101/GDP.PCAP!AP101-1)</f>
        <v>7.1250849747208633E-3</v>
      </c>
      <c r="AR101">
        <f>IF(OR(GDP.PCAP!AQ101="",GDP.PCAP!AR101=""),"",GDP.PCAP!AR101/GDP.PCAP!AQ101-1)</f>
        <v>1.579805674932544E-2</v>
      </c>
      <c r="AS101">
        <f>IF(OR(GDP.PCAP!AR101="",GDP.PCAP!AS101=""),"",GDP.PCAP!AS101/GDP.PCAP!AR101-1)</f>
        <v>3.3845735766099061E-2</v>
      </c>
      <c r="AT101">
        <f>IF(OR(GDP.PCAP!AS101="",GDP.PCAP!AT101=""),"",GDP.PCAP!AT101/GDP.PCAP!AS101-1)</f>
        <v>1.1349084716728353E-2</v>
      </c>
      <c r="AU101">
        <f>IF(OR(GDP.PCAP!AT101="",GDP.PCAP!AU101=""),"",GDP.PCAP!AU101/GDP.PCAP!AT101-1)</f>
        <v>-3.5506269542075697E-2</v>
      </c>
      <c r="AV101">
        <f>IF(OR(GDP.PCAP!AU101="",GDP.PCAP!AV101=""),"",GDP.PCAP!AV101/GDP.PCAP!AU101-1)</f>
        <v>0.14002632527861203</v>
      </c>
      <c r="AW101">
        <f>IF(OR(GDP.PCAP!AV101="",GDP.PCAP!AW101=""),"",GDP.PCAP!AW101/GDP.PCAP!AV101-1)</f>
        <v>0.2617889572007408</v>
      </c>
      <c r="AX101">
        <f>IF(OR(GDP.PCAP!AW101="",GDP.PCAP!AX101=""),"",GDP.PCAP!AX101/GDP.PCAP!AW101-1)</f>
        <v>0.26247217841910087</v>
      </c>
      <c r="AY101">
        <f>IF(OR(GDP.PCAP!AX101="",GDP.PCAP!AY101=""),"",GDP.PCAP!AY101/GDP.PCAP!AX101-1)</f>
        <v>0.2219172095862092</v>
      </c>
      <c r="AZ101">
        <f>IF(OR(GDP.PCAP!AY101="",GDP.PCAP!AZ101=""),"",GDP.PCAP!AZ101/GDP.PCAP!AY101-1)</f>
        <v>8.7937623823020283E-2</v>
      </c>
      <c r="BA101">
        <f>IF(OR(GDP.PCAP!AZ101="",GDP.PCAP!BA101=""),"",GDP.PCAP!BA101/GDP.PCAP!AZ101-1)</f>
        <v>2.1236989737597911E-2</v>
      </c>
      <c r="BB101">
        <f>IF(OR(GDP.PCAP!BA101="",GDP.PCAP!BB101=""),"",GDP.PCAP!BB101/GDP.PCAP!BA101-1)</f>
        <v>0.21439511020580371</v>
      </c>
      <c r="BC101">
        <f>IF(OR(GDP.PCAP!BB101="",GDP.PCAP!BC101=""),"",GDP.PCAP!BC101/GDP.PCAP!BB101-1)</f>
        <v>0.13195881332343817</v>
      </c>
      <c r="BD101">
        <f>IF(OR(GDP.PCAP!BC101="",GDP.PCAP!BD101=""),"",GDP.PCAP!BD101/GDP.PCAP!BC101-1)</f>
        <v>-0.17244553870778767</v>
      </c>
      <c r="BE101">
        <f>IF(OR(GDP.PCAP!BD101="",GDP.PCAP!BE101=""),"",GDP.PCAP!BE101/GDP.PCAP!BD101-1)</f>
        <v>4.5012432988436046E-3</v>
      </c>
      <c r="BF101">
        <f>IF(OR(GDP.PCAP!BE101="",GDP.PCAP!BF101=""),"",GDP.PCAP!BF101/GDP.PCAP!BE101-1)</f>
        <v>7.8564595074108734E-2</v>
      </c>
      <c r="BG101">
        <f>IF(OR(GDP.PCAP!BF101="",GDP.PCAP!BG101=""),"",GDP.PCAP!BG101/GDP.PCAP!BF101-1)</f>
        <v>-8.6452167733419349E-2</v>
      </c>
      <c r="BH101">
        <f>IF(OR(GDP.PCAP!BG101="",GDP.PCAP!BH101=""),"",GDP.PCAP!BH101/GDP.PCAP!BG101-1)</f>
        <v>6.0718274808133188E-2</v>
      </c>
      <c r="BI101">
        <f>IF(OR(GDP.PCAP!BH101="",GDP.PCAP!BI101=""),"",GDP.PCAP!BI101/GDP.PCAP!BH101-1)</f>
        <v>3.7049358937780053E-2</v>
      </c>
      <c r="BJ101">
        <f>IF(OR(GDP.PCAP!BI101="",GDP.PCAP!BJ101=""),"",GDP.PCAP!BJ101/GDP.PCAP!BI101-1)</f>
        <v>-0.12412193976409347</v>
      </c>
      <c r="BK101">
        <f>IF(OR(GDP.PCAP!BJ101="",GDP.PCAP!BK101=""),"",GDP.PCAP!BK101/GDP.PCAP!BJ101-1)</f>
        <v>2.4197837528526778E-2</v>
      </c>
      <c r="BM101">
        <f t="shared" si="5"/>
        <v>0.26247217841910087</v>
      </c>
      <c r="BN101">
        <f t="shared" si="6"/>
        <v>2003</v>
      </c>
      <c r="BO101">
        <f t="shared" si="7"/>
        <v>-0.17244553870778767</v>
      </c>
      <c r="BP101">
        <f t="shared" si="8"/>
        <v>2009</v>
      </c>
    </row>
    <row r="102" spans="1:68">
      <c r="A102" t="s">
        <v>332</v>
      </c>
      <c r="B102">
        <f t="shared" si="9"/>
        <v>101</v>
      </c>
      <c r="C102" t="s">
        <v>536</v>
      </c>
      <c r="D102" t="s">
        <v>331</v>
      </c>
      <c r="E102" t="s">
        <v>545</v>
      </c>
      <c r="F102" t="s">
        <v>546</v>
      </c>
      <c r="H102">
        <f>IF(OR(GDP.PCAP!G102="",GDP.PCAP!H102=""),"",GDP.PCAP!H102/GDP.PCAP!G102-1)</f>
        <v>-5.4723529117201575E-2</v>
      </c>
      <c r="I102">
        <f>IF(OR(GDP.PCAP!H102="",GDP.PCAP!I102=""),"",GDP.PCAP!I102/GDP.PCAP!H102-1)</f>
        <v>2.6047082050309811E-2</v>
      </c>
      <c r="J102">
        <f>IF(OR(GDP.PCAP!I102="",GDP.PCAP!J102=""),"",GDP.PCAP!J102/GDP.PCAP!I102-1)</f>
        <v>4.2369770239746973E-2</v>
      </c>
      <c r="K102">
        <f>IF(OR(GDP.PCAP!J102="",GDP.PCAP!K102=""),"",GDP.PCAP!K102/GDP.PCAP!J102-1)</f>
        <v>0.10758239863911423</v>
      </c>
      <c r="L102">
        <f>IF(OR(GDP.PCAP!K102="",GDP.PCAP!L102=""),"",GDP.PCAP!L102/GDP.PCAP!K102-1)</f>
        <v>7.4275174690761503E-2</v>
      </c>
      <c r="M102">
        <f>IF(OR(GDP.PCAP!L102="",GDP.PCAP!M102=""),"",GDP.PCAP!M102/GDP.PCAP!L102-1)</f>
        <v>7.3917322043688394E-3</v>
      </c>
      <c r="N102">
        <f>IF(OR(GDP.PCAP!M102="",GDP.PCAP!N102=""),"",GDP.PCAP!N102/GDP.PCAP!M102-1)</f>
        <v>4.3943723085415609E-3</v>
      </c>
      <c r="O102">
        <f>IF(OR(GDP.PCAP!N102="",GDP.PCAP!O102=""),"",GDP.PCAP!O102/GDP.PCAP!N102-1)</f>
        <v>3.3285719561757743E-2</v>
      </c>
      <c r="P102">
        <f>IF(OR(GDP.PCAP!O102="",GDP.PCAP!P102=""),"",GDP.PCAP!P102/GDP.PCAP!O102-1)</f>
        <v>9.2291886784610311E-2</v>
      </c>
      <c r="Q102">
        <f>IF(OR(GDP.PCAP!P102="",GDP.PCAP!Q102=""),"",GDP.PCAP!Q102/GDP.PCAP!P102-1)</f>
        <v>5.9704085715471145E-2</v>
      </c>
      <c r="R102">
        <f>IF(OR(GDP.PCAP!Q102="",GDP.PCAP!R102=""),"",GDP.PCAP!R102/GDP.PCAP!Q102-1)</f>
        <v>6.7808342310714753E-2</v>
      </c>
      <c r="S102">
        <f>IF(OR(GDP.PCAP!R102="",GDP.PCAP!S102=""),"",GDP.PCAP!S102/GDP.PCAP!R102-1)</f>
        <v>0.10047251824957204</v>
      </c>
      <c r="T102">
        <f>IF(OR(GDP.PCAP!S102="",GDP.PCAP!T102=""),"",GDP.PCAP!T102/GDP.PCAP!S102-1)</f>
        <v>0.2588646645991719</v>
      </c>
      <c r="U102">
        <f>IF(OR(GDP.PCAP!T102="",GDP.PCAP!U102=""),"",GDP.PCAP!U102/GDP.PCAP!T102-1)</f>
        <v>0.2356147952071288</v>
      </c>
      <c r="V102">
        <f>IF(OR(GDP.PCAP!U102="",GDP.PCAP!V102=""),"",GDP.PCAP!V102/GDP.PCAP!U102-1)</f>
        <v>5.9494397101361951E-2</v>
      </c>
      <c r="W102">
        <f>IF(OR(GDP.PCAP!V102="",GDP.PCAP!W102=""),"",GDP.PCAP!W102/GDP.PCAP!V102-1)</f>
        <v>6.9947100183713085E-2</v>
      </c>
      <c r="X102">
        <f>IF(OR(GDP.PCAP!W102="",GDP.PCAP!X102=""),"",GDP.PCAP!X102/GDP.PCAP!W102-1)</f>
        <v>0.11352885697175386</v>
      </c>
      <c r="Y102">
        <f>IF(OR(GDP.PCAP!X102="",GDP.PCAP!Y102=""),"",GDP.PCAP!Y102/GDP.PCAP!X102-1)</f>
        <v>5.9153550216433093E-2</v>
      </c>
      <c r="Z102">
        <f>IF(OR(GDP.PCAP!Y102="",GDP.PCAP!Z102=""),"",GDP.PCAP!Z102/GDP.PCAP!Y102-1)</f>
        <v>0.17575865669741519</v>
      </c>
      <c r="AA102">
        <f>IF(OR(GDP.PCAP!Z102="",GDP.PCAP!AA102=""),"",GDP.PCAP!AA102/GDP.PCAP!Z102-1)</f>
        <v>0.15104341564734414</v>
      </c>
      <c r="AB102">
        <f>IF(OR(GDP.PCAP!AA102="",GDP.PCAP!AB102=""),"",GDP.PCAP!AB102/GDP.PCAP!AA102-1)</f>
        <v>6.5323088799985163E-2</v>
      </c>
      <c r="AC102">
        <f>IF(OR(GDP.PCAP!AB102="",GDP.PCAP!AC102=""),"",GDP.PCAP!AC102/GDP.PCAP!AB102-1)</f>
        <v>-2.6498789993145477E-2</v>
      </c>
      <c r="AD102">
        <f>IF(OR(GDP.PCAP!AC102="",GDP.PCAP!AD102=""),"",GDP.PCAP!AD102/GDP.PCAP!AC102-1)</f>
        <v>-3.1404813100388895E-2</v>
      </c>
      <c r="AE102">
        <f>IF(OR(GDP.PCAP!AD102="",GDP.PCAP!AE102=""),"",GDP.PCAP!AE102/GDP.PCAP!AD102-1)</f>
        <v>3.4113725066120537E-5</v>
      </c>
      <c r="AF102">
        <f>IF(OR(GDP.PCAP!AE102="",GDP.PCAP!AF102=""),"",GDP.PCAP!AF102/GDP.PCAP!AE102-1)</f>
        <v>3.5456655762943434E-2</v>
      </c>
      <c r="AG102">
        <f>IF(OR(GDP.PCAP!AF102="",GDP.PCAP!AG102=""),"",GDP.PCAP!AG102/GDP.PCAP!AF102-1)</f>
        <v>2.7615098456262643E-2</v>
      </c>
      <c r="AH102">
        <f>IF(OR(GDP.PCAP!AG102="",GDP.PCAP!AH102=""),"",GDP.PCAP!AH102/GDP.PCAP!AG102-1)</f>
        <v>5.8777945240451324E-3</v>
      </c>
      <c r="AI102">
        <f>IF(OR(GDP.PCAP!AH102="",GDP.PCAP!AI102=""),"",GDP.PCAP!AI102/GDP.PCAP!AH102-1)</f>
        <v>6.7780531373484054E-2</v>
      </c>
      <c r="AJ102">
        <f>IF(OR(GDP.PCAP!AI102="",GDP.PCAP!AJ102=""),"",GDP.PCAP!AJ102/GDP.PCAP!AI102-1)</f>
        <v>5.1807835598817187E-2</v>
      </c>
      <c r="AK102">
        <f>IF(OR(GDP.PCAP!AJ102="",GDP.PCAP!AK102=""),"",GDP.PCAP!AK102/GDP.PCAP!AJ102-1)</f>
        <v>0.11200919723082015</v>
      </c>
      <c r="AL102">
        <f>IF(OR(GDP.PCAP!AK102="",GDP.PCAP!AL102=""),"",GDP.PCAP!AL102/GDP.PCAP!AK102-1)</f>
        <v>6.066464000448657E-2</v>
      </c>
      <c r="AM102">
        <f>IF(OR(GDP.PCAP!AL102="",GDP.PCAP!AM102=""),"",GDP.PCAP!AM102/GDP.PCAP!AL102-1)</f>
        <v>-1.9106667538884792E-2</v>
      </c>
      <c r="AN102">
        <f>IF(OR(GDP.PCAP!AM102="",GDP.PCAP!AN102=""),"",GDP.PCAP!AN102/GDP.PCAP!AM102-1)</f>
        <v>5.7279890083336893E-2</v>
      </c>
      <c r="AO102">
        <f>IF(OR(GDP.PCAP!AN102="",GDP.PCAP!AO102=""),"",GDP.PCAP!AO102/GDP.PCAP!AN102-1)</f>
        <v>7.9848116124600743E-2</v>
      </c>
      <c r="AP102">
        <f>IF(OR(GDP.PCAP!AO102="",GDP.PCAP!AP102=""),"",GDP.PCAP!AP102/GDP.PCAP!AO102-1)</f>
        <v>0.10729296628838791</v>
      </c>
      <c r="AQ102">
        <f>IF(OR(GDP.PCAP!AP102="",GDP.PCAP!AQ102=""),"",GDP.PCAP!AQ102/GDP.PCAP!AP102-1)</f>
        <v>7.6599950157647312E-2</v>
      </c>
      <c r="AR102">
        <f>IF(OR(GDP.PCAP!AQ102="",GDP.PCAP!AR102=""),"",GDP.PCAP!AR102/GDP.PCAP!AQ102-1)</f>
        <v>4.4378266945853229E-2</v>
      </c>
      <c r="AS102">
        <f>IF(OR(GDP.PCAP!AR102="",GDP.PCAP!AS102=""),"",GDP.PCAP!AS102/GDP.PCAP!AR102-1)</f>
        <v>-4.0846530191680608E-2</v>
      </c>
      <c r="AT102">
        <f>IF(OR(GDP.PCAP!AS102="",GDP.PCAP!AT102=""),"",GDP.PCAP!AT102/GDP.PCAP!AS102-1)</f>
        <v>-4.0754650071626597E-2</v>
      </c>
      <c r="AU102">
        <f>IF(OR(GDP.PCAP!AT102="",GDP.PCAP!AU102=""),"",GDP.PCAP!AU102/GDP.PCAP!AT102-1)</f>
        <v>7.4105369231292961E-2</v>
      </c>
      <c r="AV102">
        <f>IF(OR(GDP.PCAP!AU102="",GDP.PCAP!AV102=""),"",GDP.PCAP!AV102/GDP.PCAP!AU102-1)</f>
        <v>1.8230617136953953E-3</v>
      </c>
      <c r="AW102">
        <f>IF(OR(GDP.PCAP!AV102="",GDP.PCAP!AW102=""),"",GDP.PCAP!AW102/GDP.PCAP!AV102-1)</f>
        <v>4.362929657018455E-3</v>
      </c>
      <c r="AX102">
        <f>IF(OR(GDP.PCAP!AW102="",GDP.PCAP!AX102=""),"",GDP.PCAP!AX102/GDP.PCAP!AW102-1)</f>
        <v>0.11697832426098342</v>
      </c>
      <c r="AY102">
        <f>IF(OR(GDP.PCAP!AX102="",GDP.PCAP!AY102=""),"",GDP.PCAP!AY102/GDP.PCAP!AX102-1)</f>
        <v>0.17697737132982416</v>
      </c>
      <c r="AZ102">
        <f>IF(OR(GDP.PCAP!AY102="",GDP.PCAP!AZ102=""),"",GDP.PCAP!AZ102/GDP.PCAP!AY102-1)</f>
        <v>0.1825108139147642</v>
      </c>
      <c r="BA102">
        <f>IF(OR(GDP.PCAP!AZ102="",GDP.PCAP!BA102=""),"",GDP.PCAP!BA102/GDP.PCAP!AZ102-1)</f>
        <v>0.17319834195512862</v>
      </c>
      <c r="BB102">
        <f>IF(OR(GDP.PCAP!BA102="",GDP.PCAP!BB102=""),"",GDP.PCAP!BB102/GDP.PCAP!BA102-1)</f>
        <v>0.23177202478113368</v>
      </c>
      <c r="BC102">
        <f>IF(OR(GDP.PCAP!BB102="",GDP.PCAP!BC102=""),"",GDP.PCAP!BC102/GDP.PCAP!BB102-1)</f>
        <v>0.18923718078953611</v>
      </c>
      <c r="BD102">
        <f>IF(OR(GDP.PCAP!BC102="",GDP.PCAP!BD102=""),"",GDP.PCAP!BD102/GDP.PCAP!BC102-1)</f>
        <v>-3.9465205741833431E-2</v>
      </c>
      <c r="BE102">
        <f>IF(OR(GDP.PCAP!BD102="",GDP.PCAP!BE102=""),"",GDP.PCAP!BE102/GDP.PCAP!BD102-1)</f>
        <v>0.20272049877286813</v>
      </c>
      <c r="BF102">
        <f>IF(OR(GDP.PCAP!BE102="",GDP.PCAP!BF102=""),"",GDP.PCAP!BF102/GDP.PCAP!BE102-1)</f>
        <v>0.17130925129361296</v>
      </c>
      <c r="BG102">
        <f>IF(OR(GDP.PCAP!BF102="",GDP.PCAP!BG102=""),"",GDP.PCAP!BG102/GDP.PCAP!BF102-1)</f>
        <v>4.8492179124707491E-2</v>
      </c>
      <c r="BH102">
        <f>IF(OR(GDP.PCAP!BG102="",GDP.PCAP!BH102=""),"",GDP.PCAP!BH102/GDP.PCAP!BG102-1)</f>
        <v>4.8840516678746893E-2</v>
      </c>
      <c r="BI102">
        <f>IF(OR(GDP.PCAP!BH102="",GDP.PCAP!BI102=""),"",GDP.PCAP!BI102/GDP.PCAP!BH102-1)</f>
        <v>2.0085914082256906E-2</v>
      </c>
      <c r="BJ102">
        <f>IF(OR(GDP.PCAP!BI102="",GDP.PCAP!BJ102=""),"",GDP.PCAP!BJ102/GDP.PCAP!BI102-1)</f>
        <v>-6.4129350734203117E-2</v>
      </c>
      <c r="BK102">
        <f>IF(OR(GDP.PCAP!BJ102="",GDP.PCAP!BK102=""),"",GDP.PCAP!BK102/GDP.PCAP!BJ102-1)</f>
        <v>-7.7503050053214784E-3</v>
      </c>
      <c r="BM102">
        <f t="shared" si="5"/>
        <v>0.2588646645991719</v>
      </c>
      <c r="BN102">
        <f t="shared" si="6"/>
        <v>1973</v>
      </c>
      <c r="BO102">
        <f t="shared" si="7"/>
        <v>-6.4129350734203117E-2</v>
      </c>
      <c r="BP102">
        <f t="shared" si="8"/>
        <v>2015</v>
      </c>
    </row>
    <row r="103" spans="1:68">
      <c r="A103" t="s">
        <v>330</v>
      </c>
      <c r="B103">
        <f t="shared" si="9"/>
        <v>102</v>
      </c>
      <c r="C103" t="s">
        <v>536</v>
      </c>
      <c r="D103" t="s">
        <v>329</v>
      </c>
      <c r="E103" t="s">
        <v>545</v>
      </c>
      <c r="F103" t="s">
        <v>546</v>
      </c>
      <c r="H103">
        <f>IF(OR(GDP.PCAP!G103="",GDP.PCAP!H103=""),"",GDP.PCAP!H103/GDP.PCAP!G103-1)</f>
        <v>-4.3715265523408875E-2</v>
      </c>
      <c r="I103">
        <f>IF(OR(GDP.PCAP!H103="",GDP.PCAP!I103=""),"",GDP.PCAP!I103/GDP.PCAP!H103-1)</f>
        <v>2.9743907892974875E-2</v>
      </c>
      <c r="J103">
        <f>IF(OR(GDP.PCAP!I103="",GDP.PCAP!J103=""),"",GDP.PCAP!J103/GDP.PCAP!I103-1)</f>
        <v>4.9858761161888365E-2</v>
      </c>
      <c r="K103">
        <f>IF(OR(GDP.PCAP!J103="",GDP.PCAP!K103=""),"",GDP.PCAP!K103/GDP.PCAP!J103-1)</f>
        <v>8.5894029806364625E-2</v>
      </c>
      <c r="L103">
        <f>IF(OR(GDP.PCAP!K103="",GDP.PCAP!L103=""),"",GDP.PCAP!L103/GDP.PCAP!K103-1)</f>
        <v>7.7952083569194475E-2</v>
      </c>
      <c r="M103">
        <f>IF(OR(GDP.PCAP!L103="",GDP.PCAP!M103=""),"",GDP.PCAP!M103/GDP.PCAP!L103-1)</f>
        <v>1.3511415184588316E-2</v>
      </c>
      <c r="N103">
        <f>IF(OR(GDP.PCAP!M103="",GDP.PCAP!N103=""),"",GDP.PCAP!N103/GDP.PCAP!M103-1)</f>
        <v>1.6234342214669351E-3</v>
      </c>
      <c r="O103">
        <f>IF(OR(GDP.PCAP!N103="",GDP.PCAP!O103=""),"",GDP.PCAP!O103/GDP.PCAP!N103-1)</f>
        <v>3.2277150117747011E-2</v>
      </c>
      <c r="P103">
        <f>IF(OR(GDP.PCAP!O103="",GDP.PCAP!P103=""),"",GDP.PCAP!P103/GDP.PCAP!O103-1)</f>
        <v>9.3142685159423033E-2</v>
      </c>
      <c r="Q103">
        <f>IF(OR(GDP.PCAP!P103="",GDP.PCAP!Q103=""),"",GDP.PCAP!Q103/GDP.PCAP!P103-1)</f>
        <v>6.893964829547361E-2</v>
      </c>
      <c r="R103">
        <f>IF(OR(GDP.PCAP!Q103="",GDP.PCAP!R103=""),"",GDP.PCAP!R103/GDP.PCAP!Q103-1)</f>
        <v>5.5603100101750735E-2</v>
      </c>
      <c r="S103">
        <f>IF(OR(GDP.PCAP!R103="",GDP.PCAP!S103=""),"",GDP.PCAP!S103/GDP.PCAP!R103-1)</f>
        <v>8.9549001669002148E-2</v>
      </c>
      <c r="T103">
        <f>IF(OR(GDP.PCAP!S103="",GDP.PCAP!T103=""),"",GDP.PCAP!T103/GDP.PCAP!S103-1)</f>
        <v>0.2419784184105187</v>
      </c>
      <c r="U103">
        <f>IF(OR(GDP.PCAP!T103="",GDP.PCAP!U103=""),"",GDP.PCAP!U103/GDP.PCAP!T103-1)</f>
        <v>0.24462333896498234</v>
      </c>
      <c r="V103">
        <f>IF(OR(GDP.PCAP!U103="",GDP.PCAP!V103=""),"",GDP.PCAP!V103/GDP.PCAP!U103-1)</f>
        <v>7.1281160351838624E-2</v>
      </c>
      <c r="W103">
        <f>IF(OR(GDP.PCAP!V103="",GDP.PCAP!W103=""),"",GDP.PCAP!W103/GDP.PCAP!V103-1)</f>
        <v>6.2598258822154973E-2</v>
      </c>
      <c r="X103">
        <f>IF(OR(GDP.PCAP!W103="",GDP.PCAP!X103=""),"",GDP.PCAP!X103/GDP.PCAP!W103-1)</f>
        <v>0.10690756840793258</v>
      </c>
      <c r="Y103">
        <f>IF(OR(GDP.PCAP!X103="",GDP.PCAP!Y103=""),"",GDP.PCAP!Y103/GDP.PCAP!X103-1)</f>
        <v>6.3008053572344069E-2</v>
      </c>
      <c r="Z103">
        <f>IF(OR(GDP.PCAP!Y103="",GDP.PCAP!Z103=""),"",GDP.PCAP!Z103/GDP.PCAP!Y103-1)</f>
        <v>0.16978445460433966</v>
      </c>
      <c r="AA103">
        <f>IF(OR(GDP.PCAP!Z103="",GDP.PCAP!AA103=""),"",GDP.PCAP!AA103/GDP.PCAP!Z103-1)</f>
        <v>0.14992864264535788</v>
      </c>
      <c r="AB103">
        <f>IF(OR(GDP.PCAP!AA103="",GDP.PCAP!AB103=""),"",GDP.PCAP!AB103/GDP.PCAP!AA103-1)</f>
        <v>5.6698425350707016E-2</v>
      </c>
      <c r="AC103">
        <f>IF(OR(GDP.PCAP!AB103="",GDP.PCAP!AC103=""),"",GDP.PCAP!AC103/GDP.PCAP!AB103-1)</f>
        <v>-3.0710178451613612E-2</v>
      </c>
      <c r="AD103">
        <f>IF(OR(GDP.PCAP!AC103="",GDP.PCAP!AD103=""),"",GDP.PCAP!AD103/GDP.PCAP!AC103-1)</f>
        <v>-4.2789618500771232E-2</v>
      </c>
      <c r="AE103">
        <f>IF(OR(GDP.PCAP!AD103="",GDP.PCAP!AE103=""),"",GDP.PCAP!AE103/GDP.PCAP!AD103-1)</f>
        <v>-6.3472153932193631E-3</v>
      </c>
      <c r="AF103">
        <f>IF(OR(GDP.PCAP!AE103="",GDP.PCAP!AF103=""),"",GDP.PCAP!AF103/GDP.PCAP!AE103-1)</f>
        <v>3.1984799949407394E-2</v>
      </c>
      <c r="AG103">
        <f>IF(OR(GDP.PCAP!AF103="",GDP.PCAP!AG103=""),"",GDP.PCAP!AG103/GDP.PCAP!AF103-1)</f>
        <v>2.4403122449645709E-2</v>
      </c>
      <c r="AH103">
        <f>IF(OR(GDP.PCAP!AG103="",GDP.PCAP!AH103=""),"",GDP.PCAP!AH103/GDP.PCAP!AG103-1)</f>
        <v>9.4902683456017378E-3</v>
      </c>
      <c r="AI103">
        <f>IF(OR(GDP.PCAP!AH103="",GDP.PCAP!AI103=""),"",GDP.PCAP!AI103/GDP.PCAP!AH103-1)</f>
        <v>6.0673833154262002E-2</v>
      </c>
      <c r="AJ103">
        <f>IF(OR(GDP.PCAP!AI103="",GDP.PCAP!AJ103=""),"",GDP.PCAP!AJ103/GDP.PCAP!AI103-1)</f>
        <v>4.3430959852909679E-2</v>
      </c>
      <c r="AK103">
        <f>IF(OR(GDP.PCAP!AJ103="",GDP.PCAP!AK103=""),"",GDP.PCAP!AK103/GDP.PCAP!AJ103-1)</f>
        <v>0.10415785043814485</v>
      </c>
      <c r="AL103">
        <f>IF(OR(GDP.PCAP!AK103="",GDP.PCAP!AL103=""),"",GDP.PCAP!AL103/GDP.PCAP!AK103-1)</f>
        <v>5.3948622924322676E-2</v>
      </c>
      <c r="AM103">
        <f>IF(OR(GDP.PCAP!AL103="",GDP.PCAP!AM103=""),"",GDP.PCAP!AM103/GDP.PCAP!AL103-1)</f>
        <v>-2.3287581753029474E-2</v>
      </c>
      <c r="AN103">
        <f>IF(OR(GDP.PCAP!AM103="",GDP.PCAP!AN103=""),"",GDP.PCAP!AN103/GDP.PCAP!AM103-1)</f>
        <v>4.6841269048203626E-2</v>
      </c>
      <c r="AO103">
        <f>IF(OR(GDP.PCAP!AN103="",GDP.PCAP!AO103=""),"",GDP.PCAP!AO103/GDP.PCAP!AN103-1)</f>
        <v>6.8084338977861369E-2</v>
      </c>
      <c r="AP103">
        <f>IF(OR(GDP.PCAP!AO103="",GDP.PCAP!AP103=""),"",GDP.PCAP!AP103/GDP.PCAP!AO103-1)</f>
        <v>0.10681418339924398</v>
      </c>
      <c r="AQ103">
        <f>IF(OR(GDP.PCAP!AP103="",GDP.PCAP!AQ103=""),"",GDP.PCAP!AQ103/GDP.PCAP!AP103-1)</f>
        <v>7.4723994101637325E-2</v>
      </c>
      <c r="AR103">
        <f>IF(OR(GDP.PCAP!AQ103="",GDP.PCAP!AR103=""),"",GDP.PCAP!AR103/GDP.PCAP!AQ103-1)</f>
        <v>4.0327599284423643E-2</v>
      </c>
      <c r="AS103">
        <f>IF(OR(GDP.PCAP!AR103="",GDP.PCAP!AS103=""),"",GDP.PCAP!AS103/GDP.PCAP!AR103-1)</f>
        <v>-4.1700537503352453E-2</v>
      </c>
      <c r="AT103">
        <f>IF(OR(GDP.PCAP!AS103="",GDP.PCAP!AT103=""),"",GDP.PCAP!AT103/GDP.PCAP!AS103-1)</f>
        <v>-3.97612566986979E-2</v>
      </c>
      <c r="AU103">
        <f>IF(OR(GDP.PCAP!AT103="",GDP.PCAP!AU103=""),"",GDP.PCAP!AU103/GDP.PCAP!AT103-1)</f>
        <v>7.2411512815991008E-2</v>
      </c>
      <c r="AV103">
        <f>IF(OR(GDP.PCAP!AU103="",GDP.PCAP!AV103=""),"",GDP.PCAP!AV103/GDP.PCAP!AU103-1)</f>
        <v>-3.4923461890871144E-3</v>
      </c>
      <c r="AW103">
        <f>IF(OR(GDP.PCAP!AV103="",GDP.PCAP!AW103=""),"",GDP.PCAP!AW103/GDP.PCAP!AV103-1)</f>
        <v>5.2314653831697644E-3</v>
      </c>
      <c r="AX103">
        <f>IF(OR(GDP.PCAP!AW103="",GDP.PCAP!AX103=""),"",GDP.PCAP!AX103/GDP.PCAP!AW103-1)</f>
        <v>0.11403546023298849</v>
      </c>
      <c r="AY103">
        <f>IF(OR(GDP.PCAP!AX103="",GDP.PCAP!AY103=""),"",GDP.PCAP!AY103/GDP.PCAP!AX103-1)</f>
        <v>0.17177361024570303</v>
      </c>
      <c r="AZ103">
        <f>IF(OR(GDP.PCAP!AY103="",GDP.PCAP!AZ103=""),"",GDP.PCAP!AZ103/GDP.PCAP!AY103-1)</f>
        <v>0.17658557573649625</v>
      </c>
      <c r="BA103">
        <f>IF(OR(GDP.PCAP!AZ103="",GDP.PCAP!BA103=""),"",GDP.PCAP!BA103/GDP.PCAP!AZ103-1)</f>
        <v>0.17084301042024652</v>
      </c>
      <c r="BB103">
        <f>IF(OR(GDP.PCAP!BA103="",GDP.PCAP!BB103=""),"",GDP.PCAP!BB103/GDP.PCAP!BA103-1)</f>
        <v>0.22307830808382545</v>
      </c>
      <c r="BC103">
        <f>IF(OR(GDP.PCAP!BB103="",GDP.PCAP!BC103=""),"",GDP.PCAP!BC103/GDP.PCAP!BB103-1)</f>
        <v>0.1857175174454524</v>
      </c>
      <c r="BD103">
        <f>IF(OR(GDP.PCAP!BC103="",GDP.PCAP!BD103=""),"",GDP.PCAP!BD103/GDP.PCAP!BC103-1)</f>
        <v>-4.1438464414836562E-2</v>
      </c>
      <c r="BE103">
        <f>IF(OR(GDP.PCAP!BD103="",GDP.PCAP!BE103=""),"",GDP.PCAP!BE103/GDP.PCAP!BD103-1)</f>
        <v>0.20319372550880765</v>
      </c>
      <c r="BF103">
        <f>IF(OR(GDP.PCAP!BE103="",GDP.PCAP!BF103=""),"",GDP.PCAP!BF103/GDP.PCAP!BE103-1)</f>
        <v>0.16456815546122527</v>
      </c>
      <c r="BG103">
        <f>IF(OR(GDP.PCAP!BF103="",GDP.PCAP!BG103=""),"",GDP.PCAP!BG103/GDP.PCAP!BF103-1)</f>
        <v>4.6464655617513007E-2</v>
      </c>
      <c r="BH103">
        <f>IF(OR(GDP.PCAP!BG103="",GDP.PCAP!BH103=""),"",GDP.PCAP!BH103/GDP.PCAP!BG103-1)</f>
        <v>4.7342565408111881E-2</v>
      </c>
      <c r="BI103">
        <f>IF(OR(GDP.PCAP!BH103="",GDP.PCAP!BI103=""),"",GDP.PCAP!BI103/GDP.PCAP!BH103-1)</f>
        <v>2.0323187677734778E-2</v>
      </c>
      <c r="BJ103">
        <f>IF(OR(GDP.PCAP!BI103="",GDP.PCAP!BJ103=""),"",GDP.PCAP!BJ103/GDP.PCAP!BI103-1)</f>
        <v>-6.5236958497426278E-2</v>
      </c>
      <c r="BK103">
        <f>IF(OR(GDP.PCAP!BJ103="",GDP.PCAP!BK103=""),"",GDP.PCAP!BK103/GDP.PCAP!BJ103-1)</f>
        <v>-1.2088630929589672E-2</v>
      </c>
      <c r="BM103">
        <f t="shared" si="5"/>
        <v>0.24462333896498234</v>
      </c>
      <c r="BN103">
        <f t="shared" si="6"/>
        <v>1974</v>
      </c>
      <c r="BO103">
        <f t="shared" si="7"/>
        <v>-6.5236958497426278E-2</v>
      </c>
      <c r="BP103">
        <f t="shared" si="8"/>
        <v>2015</v>
      </c>
    </row>
    <row r="104" spans="1:68">
      <c r="A104" t="s">
        <v>328</v>
      </c>
      <c r="B104">
        <f t="shared" si="9"/>
        <v>103</v>
      </c>
      <c r="C104" t="s">
        <v>536</v>
      </c>
      <c r="D104" t="s">
        <v>327</v>
      </c>
      <c r="E104" t="s">
        <v>545</v>
      </c>
      <c r="F104" t="s">
        <v>546</v>
      </c>
      <c r="H104">
        <f>IF(OR(GDP.PCAP!G104="",GDP.PCAP!H104=""),"",GDP.PCAP!H104/GDP.PCAP!G104-1)</f>
        <v>3.0576883115265074E-2</v>
      </c>
      <c r="I104">
        <f>IF(OR(GDP.PCAP!H104="",GDP.PCAP!I104=""),"",GDP.PCAP!I104/GDP.PCAP!H104-1)</f>
        <v>5.2694318178476918E-2</v>
      </c>
      <c r="J104">
        <f>IF(OR(GDP.PCAP!I104="",GDP.PCAP!J104=""),"",GDP.PCAP!J104/GDP.PCAP!I104-1)</f>
        <v>9.8597420366715705E-2</v>
      </c>
      <c r="K104">
        <f>IF(OR(GDP.PCAP!J104="",GDP.PCAP!K104=""),"",GDP.PCAP!K104/GDP.PCAP!J104-1)</f>
        <v>-4.5426385229189625E-2</v>
      </c>
      <c r="L104">
        <f>IF(OR(GDP.PCAP!K104="",GDP.PCAP!L104=""),"",GDP.PCAP!L104/GDP.PCAP!K104-1)</f>
        <v>0.10483838607933671</v>
      </c>
      <c r="M104">
        <f>IF(OR(GDP.PCAP!L104="",GDP.PCAP!M104=""),"",GDP.PCAP!M104/GDP.PCAP!L104-1)</f>
        <v>5.700295673531941E-2</v>
      </c>
      <c r="N104">
        <f>IF(OR(GDP.PCAP!M104="",GDP.PCAP!N104=""),"",GDP.PCAP!N104/GDP.PCAP!M104-1)</f>
        <v>-1.554581554517187E-2</v>
      </c>
      <c r="O104">
        <f>IF(OR(GDP.PCAP!N104="",GDP.PCAP!O104=""),"",GDP.PCAP!O104/GDP.PCAP!N104-1)</f>
        <v>2.6694704981429673E-2</v>
      </c>
      <c r="P104">
        <f>IF(OR(GDP.PCAP!O104="",GDP.PCAP!P104=""),"",GDP.PCAP!P104/GDP.PCAP!O104-1)</f>
        <v>0.10012369417169076</v>
      </c>
      <c r="Q104">
        <f>IF(OR(GDP.PCAP!P104="",GDP.PCAP!Q104=""),"",GDP.PCAP!Q104/GDP.PCAP!P104-1)</f>
        <v>0.13263512170150782</v>
      </c>
      <c r="R104">
        <f>IF(OR(GDP.PCAP!Q104="",GDP.PCAP!R104=""),"",GDP.PCAP!R104/GDP.PCAP!Q104-1)</f>
        <v>-2.121367079712122E-2</v>
      </c>
      <c r="S104">
        <f>IF(OR(GDP.PCAP!R104="",GDP.PCAP!S104=""),"",GDP.PCAP!S104/GDP.PCAP!R104-1)</f>
        <v>1.5271637104269375E-2</v>
      </c>
      <c r="T104">
        <f>IF(OR(GDP.PCAP!S104="",GDP.PCAP!T104=""),"",GDP.PCAP!T104/GDP.PCAP!S104-1)</f>
        <v>0.1179717255106123</v>
      </c>
      <c r="U104">
        <f>IF(OR(GDP.PCAP!T104="",GDP.PCAP!U104=""),"",GDP.PCAP!U104/GDP.PCAP!T104-1)</f>
        <v>0.32312883473592624</v>
      </c>
      <c r="V104">
        <f>IF(OR(GDP.PCAP!U104="",GDP.PCAP!V104=""),"",GDP.PCAP!V104/GDP.PCAP!U104-1)</f>
        <v>0.16652798951837866</v>
      </c>
      <c r="W104">
        <f>IF(OR(GDP.PCAP!V104="",GDP.PCAP!W104=""),"",GDP.PCAP!W104/GDP.PCAP!V104-1)</f>
        <v>1.4042902332308094E-2</v>
      </c>
      <c r="X104">
        <f>IF(OR(GDP.PCAP!W104="",GDP.PCAP!X104=""),"",GDP.PCAP!X104/GDP.PCAP!W104-1)</f>
        <v>6.2567371977997777E-2</v>
      </c>
      <c r="Y104">
        <f>IF(OR(GDP.PCAP!X104="",GDP.PCAP!Y104=""),"",GDP.PCAP!Y104/GDP.PCAP!X104-1)</f>
        <v>9.7481310252158115E-2</v>
      </c>
      <c r="Z104">
        <f>IF(OR(GDP.PCAP!Y104="",GDP.PCAP!Z104=""),"",GDP.PCAP!Z104/GDP.PCAP!Y104-1)</f>
        <v>0.13128739063753136</v>
      </c>
      <c r="AA104">
        <f>IF(OR(GDP.PCAP!Z104="",GDP.PCAP!AA104=""),"",GDP.PCAP!AA104/GDP.PCAP!Z104-1)</f>
        <v>0.14727770794182993</v>
      </c>
      <c r="AB104">
        <f>IF(OR(GDP.PCAP!AA104="",GDP.PCAP!AB104=""),"",GDP.PCAP!AB104/GDP.PCAP!AA104-1)</f>
        <v>-2.2425783515650499E-3</v>
      </c>
      <c r="AC104">
        <f>IF(OR(GDP.PCAP!AB104="",GDP.PCAP!AC104=""),"",GDP.PCAP!AC104/GDP.PCAP!AB104-1)</f>
        <v>-5.8069042974548957E-2</v>
      </c>
      <c r="AD104">
        <f>IF(OR(GDP.PCAP!AC104="",GDP.PCAP!AD104=""),"",GDP.PCAP!AD104/GDP.PCAP!AC104-1)</f>
        <v>-0.12681430735921317</v>
      </c>
      <c r="AE104">
        <f>IF(OR(GDP.PCAP!AD104="",GDP.PCAP!AE104=""),"",GDP.PCAP!AE104/GDP.PCAP!AD104-1)</f>
        <v>-5.4007619836211274E-2</v>
      </c>
      <c r="AF104">
        <f>IF(OR(GDP.PCAP!AE104="",GDP.PCAP!AF104=""),"",GDP.PCAP!AF104/GDP.PCAP!AE104-1)</f>
        <v>9.3445898692021689E-3</v>
      </c>
      <c r="AG104">
        <f>IF(OR(GDP.PCAP!AF104="",GDP.PCAP!AG104=""),"",GDP.PCAP!AG104/GDP.PCAP!AF104-1)</f>
        <v>3.6251657603225684E-3</v>
      </c>
      <c r="AH104">
        <f>IF(OR(GDP.PCAP!AG104="",GDP.PCAP!AH104=""),"",GDP.PCAP!AH104/GDP.PCAP!AG104-1)</f>
        <v>5.1672070597194919E-2</v>
      </c>
      <c r="AI104">
        <f>IF(OR(GDP.PCAP!AH104="",GDP.PCAP!AI104=""),"",GDP.PCAP!AI104/GDP.PCAP!AH104-1)</f>
        <v>4.6751389231429741E-3</v>
      </c>
      <c r="AJ104">
        <f>IF(OR(GDP.PCAP!AI104="",GDP.PCAP!AJ104=""),"",GDP.PCAP!AJ104/GDP.PCAP!AI104-1)</f>
        <v>-2.5675315593147952E-2</v>
      </c>
      <c r="AK104">
        <f>IF(OR(GDP.PCAP!AJ104="",GDP.PCAP!AK104=""),"",GDP.PCAP!AK104/GDP.PCAP!AJ104-1)</f>
        <v>2.6880373626680498E-2</v>
      </c>
      <c r="AL104">
        <f>IF(OR(GDP.PCAP!AK104="",GDP.PCAP!AL104=""),"",GDP.PCAP!AL104/GDP.PCAP!AK104-1)</f>
        <v>-6.0140999540592155E-3</v>
      </c>
      <c r="AM104">
        <f>IF(OR(GDP.PCAP!AL104="",GDP.PCAP!AM104=""),"",GDP.PCAP!AM104/GDP.PCAP!AL104-1)</f>
        <v>-5.5262436730528108E-2</v>
      </c>
      <c r="AN104">
        <f>IF(OR(GDP.PCAP!AM104="",GDP.PCAP!AN104=""),"",GDP.PCAP!AN104/GDP.PCAP!AM104-1)</f>
        <v>-6.0222070362716873E-2</v>
      </c>
      <c r="AO104">
        <f>IF(OR(GDP.PCAP!AN104="",GDP.PCAP!AO104=""),"",GDP.PCAP!AO104/GDP.PCAP!AN104-1)</f>
        <v>-6.7959070554837298E-2</v>
      </c>
      <c r="AP104">
        <f>IF(OR(GDP.PCAP!AO104="",GDP.PCAP!AP104=""),"",GDP.PCAP!AP104/GDP.PCAP!AO104-1)</f>
        <v>0.13070303772467606</v>
      </c>
      <c r="AQ104">
        <f>IF(OR(GDP.PCAP!AP104="",GDP.PCAP!AQ104=""),"",GDP.PCAP!AQ104/GDP.PCAP!AP104-1)</f>
        <v>7.5745344852612861E-2</v>
      </c>
      <c r="AR104">
        <f>IF(OR(GDP.PCAP!AQ104="",GDP.PCAP!AR104=""),"",GDP.PCAP!AR104/GDP.PCAP!AQ104-1)</f>
        <v>7.2963326031212361E-3</v>
      </c>
      <c r="AS104">
        <f>IF(OR(GDP.PCAP!AR104="",GDP.PCAP!AS104=""),"",GDP.PCAP!AS104/GDP.PCAP!AR104-1)</f>
        <v>-2.8209441385370293E-2</v>
      </c>
      <c r="AT104">
        <f>IF(OR(GDP.PCAP!AS104="",GDP.PCAP!AT104=""),"",GDP.PCAP!AT104/GDP.PCAP!AS104-1)</f>
        <v>1.5595598370243824E-3</v>
      </c>
      <c r="AU104">
        <f>IF(OR(GDP.PCAP!AT104="",GDP.PCAP!AU104=""),"",GDP.PCAP!AU104/GDP.PCAP!AT104-1)</f>
        <v>7.7733380370712313E-2</v>
      </c>
      <c r="AV104">
        <f>IF(OR(GDP.PCAP!AU104="",GDP.PCAP!AV104=""),"",GDP.PCAP!AV104/GDP.PCAP!AU104-1)</f>
        <v>-4.9078316014044554E-2</v>
      </c>
      <c r="AW104">
        <f>IF(OR(GDP.PCAP!AV104="",GDP.PCAP!AW104=""),"",GDP.PCAP!AW104/GDP.PCAP!AV104-1)</f>
        <v>4.6897057805568743E-2</v>
      </c>
      <c r="AX104">
        <f>IF(OR(GDP.PCAP!AW104="",GDP.PCAP!AX104=""),"",GDP.PCAP!AX104/GDP.PCAP!AW104-1)</f>
        <v>0.10559770993960571</v>
      </c>
      <c r="AY104">
        <f>IF(OR(GDP.PCAP!AX104="",GDP.PCAP!AY104=""),"",GDP.PCAP!AY104/GDP.PCAP!AX104-1)</f>
        <v>0.13533807890657812</v>
      </c>
      <c r="AZ104">
        <f>IF(OR(GDP.PCAP!AY104="",GDP.PCAP!AZ104=""),"",GDP.PCAP!AZ104/GDP.PCAP!AY104-1)</f>
        <v>0.13008945500845881</v>
      </c>
      <c r="BA104">
        <f>IF(OR(GDP.PCAP!AZ104="",GDP.PCAP!BA104=""),"",GDP.PCAP!BA104/GDP.PCAP!AZ104-1)</f>
        <v>0.17421459058077127</v>
      </c>
      <c r="BB104">
        <f>IF(OR(GDP.PCAP!BA104="",GDP.PCAP!BB104=""),"",GDP.PCAP!BB104/GDP.PCAP!BA104-1)</f>
        <v>0.14024313866769522</v>
      </c>
      <c r="BC104">
        <f>IF(OR(GDP.PCAP!BB104="",GDP.PCAP!BC104=""),"",GDP.PCAP!BC104/GDP.PCAP!BB104-1)</f>
        <v>0.17443694237681018</v>
      </c>
      <c r="BD104">
        <f>IF(OR(GDP.PCAP!BC104="",GDP.PCAP!BD104=""),"",GDP.PCAP!BD104/GDP.PCAP!BC104-1)</f>
        <v>-3.6983911818746384E-2</v>
      </c>
      <c r="BE104">
        <f>IF(OR(GDP.PCAP!BD104="",GDP.PCAP!BE104=""),"",GDP.PCAP!BE104/GDP.PCAP!BD104-1)</f>
        <v>0.25475166093521362</v>
      </c>
      <c r="BF104">
        <f>IF(OR(GDP.PCAP!BE104="",GDP.PCAP!BF104=""),"",GDP.PCAP!BF104/GDP.PCAP!BE104-1)</f>
        <v>0.1087385839213626</v>
      </c>
      <c r="BG104">
        <f>IF(OR(GDP.PCAP!BF104="",GDP.PCAP!BG104=""),"",GDP.PCAP!BG104/GDP.PCAP!BF104-1)</f>
        <v>5.4074181155902235E-2</v>
      </c>
      <c r="BH104">
        <f>IF(OR(GDP.PCAP!BG104="",GDP.PCAP!BH104=""),"",GDP.PCAP!BH104/GDP.PCAP!BG104-1)</f>
        <v>6.2951949506234062E-2</v>
      </c>
      <c r="BI104">
        <f>IF(OR(GDP.PCAP!BH104="",GDP.PCAP!BI104=""),"",GDP.PCAP!BI104/GDP.PCAP!BH104-1)</f>
        <v>5.883923457272755E-2</v>
      </c>
      <c r="BJ104">
        <f>IF(OR(GDP.PCAP!BI104="",GDP.PCAP!BJ104=""),"",GDP.PCAP!BJ104/GDP.PCAP!BI104-1)</f>
        <v>-4.8974764298823414E-2</v>
      </c>
      <c r="BK104">
        <f>IF(OR(GDP.PCAP!BJ104="",GDP.PCAP!BK104=""),"",GDP.PCAP!BK104/GDP.PCAP!BJ104-1)</f>
        <v>-3.6391415736281241E-2</v>
      </c>
      <c r="BM104">
        <f t="shared" si="5"/>
        <v>0.32312883473592624</v>
      </c>
      <c r="BN104">
        <f t="shared" si="6"/>
        <v>1974</v>
      </c>
      <c r="BO104">
        <f t="shared" si="7"/>
        <v>-0.12681430735921317</v>
      </c>
      <c r="BP104">
        <f t="shared" si="8"/>
        <v>1983</v>
      </c>
    </row>
    <row r="105" spans="1:68">
      <c r="A105" t="s">
        <v>326</v>
      </c>
      <c r="B105">
        <f t="shared" si="9"/>
        <v>104</v>
      </c>
      <c r="C105" t="s">
        <v>536</v>
      </c>
      <c r="D105" t="s">
        <v>325</v>
      </c>
      <c r="E105" t="s">
        <v>545</v>
      </c>
      <c r="F105" t="s">
        <v>546</v>
      </c>
      <c r="H105">
        <f>IF(OR(GDP.PCAP!G105="",GDP.PCAP!H105=""),"",GDP.PCAP!H105/GDP.PCAP!G105-1)</f>
        <v>4.3712418065977365E-2</v>
      </c>
      <c r="I105">
        <f>IF(OR(GDP.PCAP!H105="",GDP.PCAP!I105=""),"",GDP.PCAP!I105/GDP.PCAP!H105-1)</f>
        <v>4.3281091642389136E-2</v>
      </c>
      <c r="J105">
        <f>IF(OR(GDP.PCAP!I105="",GDP.PCAP!J105=""),"",GDP.PCAP!J105/GDP.PCAP!I105-1)</f>
        <v>3.1951489600975602E-2</v>
      </c>
      <c r="K105">
        <f>IF(OR(GDP.PCAP!J105="",GDP.PCAP!K105=""),"",GDP.PCAP!K105/GDP.PCAP!J105-1)</f>
        <v>6.6243591995065909E-2</v>
      </c>
      <c r="L105">
        <f>IF(OR(GDP.PCAP!K105="",GDP.PCAP!L105=""),"",GDP.PCAP!L105/GDP.PCAP!K105-1)</f>
        <v>6.117698487870693E-2</v>
      </c>
      <c r="M105">
        <f>IF(OR(GDP.PCAP!L105="",GDP.PCAP!M105=""),"",GDP.PCAP!M105/GDP.PCAP!L105-1)</f>
        <v>5.8159452985769411E-2</v>
      </c>
      <c r="N105">
        <f>IF(OR(GDP.PCAP!M105="",GDP.PCAP!N105=""),"",GDP.PCAP!N105/GDP.PCAP!M105-1)</f>
        <v>-1.9371707976368113E-2</v>
      </c>
      <c r="O105">
        <f>IF(OR(GDP.PCAP!N105="",GDP.PCAP!O105=""),"",GDP.PCAP!O105/GDP.PCAP!N105-1)</f>
        <v>3.5743635798408002E-2</v>
      </c>
      <c r="P105">
        <f>IF(OR(GDP.PCAP!O105="",GDP.PCAP!P105=""),"",GDP.PCAP!P105/GDP.PCAP!O105-1)</f>
        <v>0.11164725478186632</v>
      </c>
      <c r="Q105">
        <f>IF(OR(GDP.PCAP!P105="",GDP.PCAP!Q105=""),"",GDP.PCAP!Q105/GDP.PCAP!P105-1)</f>
        <v>0.3406762992012855</v>
      </c>
      <c r="R105">
        <f>IF(OR(GDP.PCAP!Q105="",GDP.PCAP!R105=""),"",GDP.PCAP!R105/GDP.PCAP!Q105-1)</f>
        <v>-9.9517362457730796E-2</v>
      </c>
      <c r="S105">
        <f>IF(OR(GDP.PCAP!R105="",GDP.PCAP!S105=""),"",GDP.PCAP!S105/GDP.PCAP!R105-1)</f>
        <v>8.8378307717072113E-2</v>
      </c>
      <c r="T105">
        <f>IF(OR(GDP.PCAP!S105="",GDP.PCAP!T105=""),"",GDP.PCAP!T105/GDP.PCAP!S105-1)</f>
        <v>3.4806175824229291E-2</v>
      </c>
      <c r="U105">
        <f>IF(OR(GDP.PCAP!T105="",GDP.PCAP!U105=""),"",GDP.PCAP!U105/GDP.PCAP!T105-1)</f>
        <v>0.41279575282237957</v>
      </c>
      <c r="V105">
        <f>IF(OR(GDP.PCAP!U105="",GDP.PCAP!V105=""),"",GDP.PCAP!V105/GDP.PCAP!U105-1)</f>
        <v>0.1179909370040686</v>
      </c>
      <c r="W105">
        <f>IF(OR(GDP.PCAP!V105="",GDP.PCAP!W105=""),"",GDP.PCAP!W105/GDP.PCAP!V105-1)</f>
        <v>0.18102282908300626</v>
      </c>
      <c r="X105">
        <f>IF(OR(GDP.PCAP!W105="",GDP.PCAP!X105=""),"",GDP.PCAP!X105/GDP.PCAP!W105-1)</f>
        <v>1.7390178232910891E-2</v>
      </c>
      <c r="Y105">
        <f>IF(OR(GDP.PCAP!X105="",GDP.PCAP!Y105=""),"",GDP.PCAP!Y105/GDP.PCAP!X105-1)</f>
        <v>5.100351431338046E-2</v>
      </c>
      <c r="Z105">
        <f>IF(OR(GDP.PCAP!Y105="",GDP.PCAP!Z105=""),"",GDP.PCAP!Z105/GDP.PCAP!Y105-1)</f>
        <v>0.19364880404890128</v>
      </c>
      <c r="AA105">
        <f>IF(OR(GDP.PCAP!Z105="",GDP.PCAP!AA105=""),"",GDP.PCAP!AA105/GDP.PCAP!Z105-1)</f>
        <v>0.24782725168131625</v>
      </c>
      <c r="AB105">
        <f>IF(OR(GDP.PCAP!AA105="",GDP.PCAP!AB105=""),"",GDP.PCAP!AB105/GDP.PCAP!AA105-1)</f>
        <v>-7.457020676810977E-4</v>
      </c>
      <c r="AC105">
        <f>IF(OR(GDP.PCAP!AB105="",GDP.PCAP!AC105=""),"",GDP.PCAP!AC105/GDP.PCAP!AB105-1)</f>
        <v>-8.6191568261531293E-2</v>
      </c>
      <c r="AD105">
        <f>IF(OR(GDP.PCAP!AC105="",GDP.PCAP!AD105=""),"",GDP.PCAP!AD105/GDP.PCAP!AC105-1)</f>
        <v>-0.19230305169459183</v>
      </c>
      <c r="AE105">
        <f>IF(OR(GDP.PCAP!AD105="",GDP.PCAP!AE105=""),"",GDP.PCAP!AE105/GDP.PCAP!AD105-1)</f>
        <v>-8.9297623645293922E-2</v>
      </c>
      <c r="AF105">
        <f>IF(OR(GDP.PCAP!AE105="",GDP.PCAP!AF105=""),"",GDP.PCAP!AF105/GDP.PCAP!AE105-1)</f>
        <v>-2.9926607752127299E-2</v>
      </c>
      <c r="AG105">
        <f>IF(OR(GDP.PCAP!AF105="",GDP.PCAP!AG105=""),"",GDP.PCAP!AG105/GDP.PCAP!AF105-1)</f>
        <v>-5.6477413730577131E-2</v>
      </c>
      <c r="AH105">
        <f>IF(OR(GDP.PCAP!AG105="",GDP.PCAP!AH105=""),"",GDP.PCAP!AH105/GDP.PCAP!AG105-1)</f>
        <v>7.3493500624773E-2</v>
      </c>
      <c r="AI105">
        <f>IF(OR(GDP.PCAP!AH105="",GDP.PCAP!AI105=""),"",GDP.PCAP!AI105/GDP.PCAP!AH105-1)</f>
        <v>4.0822047612358636E-2</v>
      </c>
      <c r="AJ105">
        <f>IF(OR(GDP.PCAP!AI105="",GDP.PCAP!AJ105=""),"",GDP.PCAP!AJ105/GDP.PCAP!AI105-1)</f>
        <v>-6.0747649177247398E-3</v>
      </c>
      <c r="AK105">
        <f>IF(OR(GDP.PCAP!AJ105="",GDP.PCAP!AK105=""),"",GDP.PCAP!AK105/GDP.PCAP!AJ105-1)</f>
        <v>3.3138753348445738E-2</v>
      </c>
      <c r="AL105">
        <f>IF(OR(GDP.PCAP!AK105="",GDP.PCAP!AL105=""),"",GDP.PCAP!AL105/GDP.PCAP!AK105-1)</f>
        <v>1.8206865849472731E-3</v>
      </c>
      <c r="AM105">
        <f>IF(OR(GDP.PCAP!AL105="",GDP.PCAP!AM105=""),"",GDP.PCAP!AM105/GDP.PCAP!AL105-1)</f>
        <v>-1.5125516613063605E-2</v>
      </c>
      <c r="AN105">
        <f>IF(OR(GDP.PCAP!AM105="",GDP.PCAP!AN105=""),"",GDP.PCAP!AN105/GDP.PCAP!AM105-1)</f>
        <v>-0.11540327599873879</v>
      </c>
      <c r="AO105">
        <f>IF(OR(GDP.PCAP!AN105="",GDP.PCAP!AO105=""),"",GDP.PCAP!AO105/GDP.PCAP!AN105-1)</f>
        <v>-2.0708598223817432E-2</v>
      </c>
      <c r="AP105">
        <f>IF(OR(GDP.PCAP!AO105="",GDP.PCAP!AP105=""),"",GDP.PCAP!AP105/GDP.PCAP!AO105-1)</f>
        <v>0.15633006323292609</v>
      </c>
      <c r="AQ105">
        <f>IF(OR(GDP.PCAP!AP105="",GDP.PCAP!AQ105=""),"",GDP.PCAP!AQ105/GDP.PCAP!AP105-1)</f>
        <v>8.839042386795315E-2</v>
      </c>
      <c r="AR105">
        <f>IF(OR(GDP.PCAP!AQ105="",GDP.PCAP!AR105=""),"",GDP.PCAP!AR105/GDP.PCAP!AQ105-1)</f>
        <v>-1.3666598431541832E-2</v>
      </c>
      <c r="AS105">
        <f>IF(OR(GDP.PCAP!AR105="",GDP.PCAP!AS105=""),"",GDP.PCAP!AS105/GDP.PCAP!AR105-1)</f>
        <v>-6.5902478853277713E-2</v>
      </c>
      <c r="AT105">
        <f>IF(OR(GDP.PCAP!AS105="",GDP.PCAP!AT105=""),"",GDP.PCAP!AT105/GDP.PCAP!AS105-1)</f>
        <v>2.0234873399697761E-2</v>
      </c>
      <c r="AU105">
        <f>IF(OR(GDP.PCAP!AT105="",GDP.PCAP!AU105=""),"",GDP.PCAP!AU105/GDP.PCAP!AT105-1)</f>
        <v>8.8428452572134386E-2</v>
      </c>
      <c r="AV105">
        <f>IF(OR(GDP.PCAP!AU105="",GDP.PCAP!AV105=""),"",GDP.PCAP!AV105/GDP.PCAP!AU105-1)</f>
        <v>-5.5571699473367153E-2</v>
      </c>
      <c r="AW105">
        <f>IF(OR(GDP.PCAP!AV105="",GDP.PCAP!AW105=""),"",GDP.PCAP!AW105/GDP.PCAP!AV105-1)</f>
        <v>6.365509461836738E-2</v>
      </c>
      <c r="AX105">
        <f>IF(OR(GDP.PCAP!AW105="",GDP.PCAP!AX105=""),"",GDP.PCAP!AX105/GDP.PCAP!AW105-1)</f>
        <v>0.11493792504488543</v>
      </c>
      <c r="AY105">
        <f>IF(OR(GDP.PCAP!AX105="",GDP.PCAP!AY105=""),"",GDP.PCAP!AY105/GDP.PCAP!AX105-1)</f>
        <v>0.17926448936076933</v>
      </c>
      <c r="AZ105">
        <f>IF(OR(GDP.PCAP!AY105="",GDP.PCAP!AZ105=""),"",GDP.PCAP!AZ105/GDP.PCAP!AY105-1)</f>
        <v>0.15286343698698879</v>
      </c>
      <c r="BA105">
        <f>IF(OR(GDP.PCAP!AZ105="",GDP.PCAP!BA105=""),"",GDP.PCAP!BA105/GDP.PCAP!AZ105-1)</f>
        <v>0.22751732462210494</v>
      </c>
      <c r="BB105">
        <f>IF(OR(GDP.PCAP!BA105="",GDP.PCAP!BB105=""),"",GDP.PCAP!BB105/GDP.PCAP!BA105-1)</f>
        <v>0.11770799524551423</v>
      </c>
      <c r="BC105">
        <f>IF(OR(GDP.PCAP!BB105="",GDP.PCAP!BC105=""),"",GDP.PCAP!BC105/GDP.PCAP!BB105-1)</f>
        <v>0.16310284734793146</v>
      </c>
      <c r="BD105">
        <f>IF(OR(GDP.PCAP!BC105="",GDP.PCAP!BD105=""),"",GDP.PCAP!BD105/GDP.PCAP!BC105-1)</f>
        <v>-9.0276743522243463E-2</v>
      </c>
      <c r="BE105">
        <f>IF(OR(GDP.PCAP!BD105="",GDP.PCAP!BE105=""),"",GDP.PCAP!BE105/GDP.PCAP!BD105-1)</f>
        <v>0.44329192034449916</v>
      </c>
      <c r="BF105">
        <f>IF(OR(GDP.PCAP!BE105="",GDP.PCAP!BF105=""),"",GDP.PCAP!BF105/GDP.PCAP!BE105-1)</f>
        <v>0.11959373984613664</v>
      </c>
      <c r="BG105">
        <f>IF(OR(GDP.PCAP!BF105="",GDP.PCAP!BG105=""),"",GDP.PCAP!BG105/GDP.PCAP!BF105-1)</f>
        <v>7.4483241016423563E-2</v>
      </c>
      <c r="BH105">
        <f>IF(OR(GDP.PCAP!BG105="",GDP.PCAP!BH105=""),"",GDP.PCAP!BH105/GDP.PCAP!BG105-1)</f>
        <v>6.2346473458972484E-2</v>
      </c>
      <c r="BI105">
        <f>IF(OR(GDP.PCAP!BH105="",GDP.PCAP!BI105=""),"",GDP.PCAP!BI105/GDP.PCAP!BH105-1)</f>
        <v>6.1346052373905113E-2</v>
      </c>
      <c r="BJ105">
        <f>IF(OR(GDP.PCAP!BI105="",GDP.PCAP!BJ105=""),"",GDP.PCAP!BJ105/GDP.PCAP!BI105-1)</f>
        <v>-8.5390089428670546E-2</v>
      </c>
      <c r="BK105">
        <f>IF(OR(GDP.PCAP!BJ105="",GDP.PCAP!BK105=""),"",GDP.PCAP!BK105/GDP.PCAP!BJ105-1)</f>
        <v>-8.5017267681143927E-2</v>
      </c>
      <c r="BM105">
        <f t="shared" si="5"/>
        <v>0.44329192034449916</v>
      </c>
      <c r="BN105">
        <f t="shared" si="6"/>
        <v>2010</v>
      </c>
      <c r="BO105">
        <f t="shared" si="7"/>
        <v>-0.19230305169459183</v>
      </c>
      <c r="BP105">
        <f t="shared" si="8"/>
        <v>1983</v>
      </c>
    </row>
    <row r="106" spans="1:68">
      <c r="A106" t="s">
        <v>324</v>
      </c>
      <c r="B106">
        <f t="shared" si="9"/>
        <v>105</v>
      </c>
      <c r="C106" t="s">
        <v>539</v>
      </c>
      <c r="D106" t="s">
        <v>323</v>
      </c>
      <c r="E106" t="s">
        <v>545</v>
      </c>
      <c r="F106" t="s">
        <v>546</v>
      </c>
      <c r="H106" t="str">
        <f>IF(OR(GDP.PCAP!G106="",GDP.PCAP!H106=""),"",GDP.PCAP!H106/GDP.PCAP!G106-1)</f>
        <v/>
      </c>
      <c r="I106" t="str">
        <f>IF(OR(GDP.PCAP!H106="",GDP.PCAP!I106=""),"",GDP.PCAP!I106/GDP.PCAP!H106-1)</f>
        <v/>
      </c>
      <c r="J106" t="str">
        <f>IF(OR(GDP.PCAP!I106="",GDP.PCAP!J106=""),"",GDP.PCAP!J106/GDP.PCAP!I106-1)</f>
        <v/>
      </c>
      <c r="K106" t="str">
        <f>IF(OR(GDP.PCAP!J106="",GDP.PCAP!K106=""),"",GDP.PCAP!K106/GDP.PCAP!J106-1)</f>
        <v/>
      </c>
      <c r="L106" t="str">
        <f>IF(OR(GDP.PCAP!K106="",GDP.PCAP!L106=""),"",GDP.PCAP!L106/GDP.PCAP!K106-1)</f>
        <v/>
      </c>
      <c r="M106" t="str">
        <f>IF(OR(GDP.PCAP!L106="",GDP.PCAP!M106=""),"",GDP.PCAP!M106/GDP.PCAP!L106-1)</f>
        <v/>
      </c>
      <c r="N106" t="str">
        <f>IF(OR(GDP.PCAP!M106="",GDP.PCAP!N106=""),"",GDP.PCAP!N106/GDP.PCAP!M106-1)</f>
        <v/>
      </c>
      <c r="O106">
        <f>IF(OR(GDP.PCAP!N106="",GDP.PCAP!O106=""),"",GDP.PCAP!O106/GDP.PCAP!N106-1)</f>
        <v>0.21511264862188906</v>
      </c>
      <c r="P106">
        <f>IF(OR(GDP.PCAP!O106="",GDP.PCAP!P106=""),"",GDP.PCAP!P106/GDP.PCAP!O106-1)</f>
        <v>0.14680156651773979</v>
      </c>
      <c r="Q106">
        <f>IF(OR(GDP.PCAP!P106="",GDP.PCAP!Q106=""),"",GDP.PCAP!Q106/GDP.PCAP!P106-1)</f>
        <v>6.8539212817426698E-2</v>
      </c>
      <c r="R106">
        <f>IF(OR(GDP.PCAP!Q106="",GDP.PCAP!R106=""),"",GDP.PCAP!R106/GDP.PCAP!Q106-1)</f>
        <v>-6.7210426739282569E-3</v>
      </c>
      <c r="S106">
        <f>IF(OR(GDP.PCAP!R106="",GDP.PCAP!S106=""),"",GDP.PCAP!S106/GDP.PCAP!R106-1)</f>
        <v>0.14774978976590036</v>
      </c>
      <c r="T106">
        <f>IF(OR(GDP.PCAP!S106="",GDP.PCAP!T106=""),"",GDP.PCAP!T106/GDP.PCAP!S106-1)</f>
        <v>0.44180419465335485</v>
      </c>
      <c r="U106">
        <f>IF(OR(GDP.PCAP!T106="",GDP.PCAP!U106=""),"",GDP.PCAP!U106/GDP.PCAP!T106-1)</f>
        <v>0.54548084681987419</v>
      </c>
      <c r="V106">
        <f>IF(OR(GDP.PCAP!U106="",GDP.PCAP!V106=""),"",GDP.PCAP!V106/GDP.PCAP!U106-1)</f>
        <v>0.15122609912673224</v>
      </c>
      <c r="W106">
        <f>IF(OR(GDP.PCAP!V106="",GDP.PCAP!W106=""),"",GDP.PCAP!W106/GDP.PCAP!V106-1)</f>
        <v>0.19338607654303708</v>
      </c>
      <c r="X106">
        <f>IF(OR(GDP.PCAP!W106="",GDP.PCAP!X106=""),"",GDP.PCAP!X106/GDP.PCAP!W106-1)</f>
        <v>0.19949763711416701</v>
      </c>
      <c r="Y106">
        <f>IF(OR(GDP.PCAP!X106="",GDP.PCAP!Y106=""),"",GDP.PCAP!Y106/GDP.PCAP!X106-1)</f>
        <v>9.6567676218205056E-2</v>
      </c>
      <c r="Z106">
        <f>IF(OR(GDP.PCAP!Y106="",GDP.PCAP!Z106=""),"",GDP.PCAP!Z106/GDP.PCAP!Y106-1)</f>
        <v>-2.4570543723574256E-2</v>
      </c>
      <c r="AA106">
        <f>IF(OR(GDP.PCAP!Z106="",GDP.PCAP!AA106=""),"",GDP.PCAP!AA106/GDP.PCAP!Z106-1)</f>
        <v>0.37729735826583055</v>
      </c>
      <c r="AB106">
        <f>IF(OR(GDP.PCAP!AA106="",GDP.PCAP!AB106=""),"",GDP.PCAP!AB106/GDP.PCAP!AA106-1)</f>
        <v>0.15258800989405019</v>
      </c>
      <c r="AC106">
        <f>IF(OR(GDP.PCAP!AB106="",GDP.PCAP!AC106=""),"",GDP.PCAP!AC106/GDP.PCAP!AB106-1)</f>
        <v>3.0190883819099845E-2</v>
      </c>
      <c r="AD106">
        <f>IF(OR(GDP.PCAP!AC106="",GDP.PCAP!AD106=""),"",GDP.PCAP!AD106/GDP.PCAP!AC106-1)</f>
        <v>-0.12112732996143016</v>
      </c>
      <c r="AE106">
        <f>IF(OR(GDP.PCAP!AD106="",GDP.PCAP!AE106=""),"",GDP.PCAP!AE106/GDP.PCAP!AD106-1)</f>
        <v>2.414751244647384E-2</v>
      </c>
      <c r="AF106">
        <f>IF(OR(GDP.PCAP!AE106="",GDP.PCAP!AF106=""),"",GDP.PCAP!AF106/GDP.PCAP!AE106-1)</f>
        <v>-1.591940271518788E-2</v>
      </c>
      <c r="AG106">
        <f>IF(OR(GDP.PCAP!AF106="",GDP.PCAP!AG106=""),"",GDP.PCAP!AG106/GDP.PCAP!AF106-1)</f>
        <v>-8.142674148905571E-2</v>
      </c>
      <c r="AH106">
        <f>IF(OR(GDP.PCAP!AG106="",GDP.PCAP!AH106=""),"",GDP.PCAP!AH106/GDP.PCAP!AG106-1)</f>
        <v>-6.8732384170575589E-2</v>
      </c>
      <c r="AI106">
        <f>IF(OR(GDP.PCAP!AH106="",GDP.PCAP!AI106=""),"",GDP.PCAP!AI106/GDP.PCAP!AH106-1)</f>
        <v>8.9482779498644804E-2</v>
      </c>
      <c r="AJ106">
        <f>IF(OR(GDP.PCAP!AI106="",GDP.PCAP!AJ106=""),"",GDP.PCAP!AJ106/GDP.PCAP!AI106-1)</f>
        <v>0.10009886285889302</v>
      </c>
      <c r="AK106">
        <f>IF(OR(GDP.PCAP!AJ106="",GDP.PCAP!AK106=""),"",GDP.PCAP!AK106/GDP.PCAP!AJ106-1)</f>
        <v>0.10391787126987895</v>
      </c>
      <c r="AL106">
        <f>IF(OR(GDP.PCAP!AK106="",GDP.PCAP!AL106=""),"",GDP.PCAP!AL106/GDP.PCAP!AK106-1)</f>
        <v>7.9827918514781215E-2</v>
      </c>
      <c r="AM106">
        <f>IF(OR(GDP.PCAP!AL106="",GDP.PCAP!AM106=""),"",GDP.PCAP!AM106/GDP.PCAP!AL106-1)</f>
        <v>7.9376898628964465E-2</v>
      </c>
      <c r="AN106">
        <f>IF(OR(GDP.PCAP!AM106="",GDP.PCAP!AN106=""),"",GDP.PCAP!AN106/GDP.PCAP!AM106-1)</f>
        <v>0.21403682563226334</v>
      </c>
      <c r="AO106">
        <f>IF(OR(GDP.PCAP!AN106="",GDP.PCAP!AO106=""),"",GDP.PCAP!AO106/GDP.PCAP!AN106-1)</f>
        <v>0.10182643094315402</v>
      </c>
      <c r="AP106">
        <f>IF(OR(GDP.PCAP!AO106="",GDP.PCAP!AP106=""),"",GDP.PCAP!AP106/GDP.PCAP!AO106-1)</f>
        <v>0.1252071766300229</v>
      </c>
      <c r="AQ106">
        <f>IF(OR(GDP.PCAP!AP106="",GDP.PCAP!AQ106=""),"",GDP.PCAP!AQ106/GDP.PCAP!AP106-1)</f>
        <v>0.1082192584529531</v>
      </c>
      <c r="AR106">
        <f>IF(OR(GDP.PCAP!AQ106="",GDP.PCAP!AR106=""),"",GDP.PCAP!AR106/GDP.PCAP!AQ106-1)</f>
        <v>-6.4730801417967943E-2</v>
      </c>
      <c r="AS106">
        <f>IF(OR(GDP.PCAP!AR106="",GDP.PCAP!AS106=""),"",GDP.PCAP!AS106/GDP.PCAP!AR106-1)</f>
        <v>-0.56382135439089154</v>
      </c>
      <c r="AT106">
        <f>IF(OR(GDP.PCAP!AS106="",GDP.PCAP!AT106=""),"",GDP.PCAP!AT106/GDP.PCAP!AS106-1)</f>
        <v>0.44644930220804735</v>
      </c>
      <c r="AU106">
        <f>IF(OR(GDP.PCAP!AT106="",GDP.PCAP!AU106=""),"",GDP.PCAP!AU106/GDP.PCAP!AT106-1)</f>
        <v>0.16239593505930938</v>
      </c>
      <c r="AV106">
        <f>IF(OR(GDP.PCAP!AU106="",GDP.PCAP!AV106=""),"",GDP.PCAP!AV106/GDP.PCAP!AU106-1)</f>
        <v>-4.1162229386212612E-2</v>
      </c>
      <c r="AW106">
        <f>IF(OR(GDP.PCAP!AV106="",GDP.PCAP!AW106=""),"",GDP.PCAP!AW106/GDP.PCAP!AV106-1)</f>
        <v>0.20264390294587709</v>
      </c>
      <c r="AX106">
        <f>IF(OR(GDP.PCAP!AW106="",GDP.PCAP!AX106=""),"",GDP.PCAP!AX106/GDP.PCAP!AW106-1)</f>
        <v>0.18337248491172309</v>
      </c>
      <c r="AY106">
        <f>IF(OR(GDP.PCAP!AX106="",GDP.PCAP!AY106=""),"",GDP.PCAP!AY106/GDP.PCAP!AX106-1)</f>
        <v>7.8965620524436009E-2</v>
      </c>
      <c r="AZ106">
        <f>IF(OR(GDP.PCAP!AY106="",GDP.PCAP!AZ106=""),"",GDP.PCAP!AZ106/GDP.PCAP!AY106-1)</f>
        <v>9.782584077002987E-2</v>
      </c>
      <c r="BA106">
        <f>IF(OR(GDP.PCAP!AZ106="",GDP.PCAP!BA106=""),"",GDP.PCAP!BA106/GDP.PCAP!AZ106-1)</f>
        <v>0.25796555460143966</v>
      </c>
      <c r="BB106">
        <f>IF(OR(GDP.PCAP!BA106="",GDP.PCAP!BB106=""),"",GDP.PCAP!BB106/GDP.PCAP!BA106-1)</f>
        <v>0.16951709828154971</v>
      </c>
      <c r="BC106">
        <f>IF(OR(GDP.PCAP!BB106="",GDP.PCAP!BC106=""),"",GDP.PCAP!BC106/GDP.PCAP!BB106-1)</f>
        <v>0.16464594519782993</v>
      </c>
      <c r="BD106">
        <f>IF(OR(GDP.PCAP!BC106="",GDP.PCAP!BD106=""),"",GDP.PCAP!BD106/GDP.PCAP!BC106-1)</f>
        <v>4.3469937250320445E-2</v>
      </c>
      <c r="BE106">
        <f>IF(OR(GDP.PCAP!BD106="",GDP.PCAP!BE106=""),"",GDP.PCAP!BE106/GDP.PCAP!BD106-1)</f>
        <v>0.38104047689437137</v>
      </c>
      <c r="BF106">
        <f>IF(OR(GDP.PCAP!BE106="",GDP.PCAP!BF106=""),"",GDP.PCAP!BF106/GDP.PCAP!BE106-1)</f>
        <v>0.16727136961450184</v>
      </c>
      <c r="BG106">
        <f>IF(OR(GDP.PCAP!BF106="",GDP.PCAP!BG106=""),"",GDP.PCAP!BG106/GDP.PCAP!BF106-1)</f>
        <v>1.4769703802794298E-2</v>
      </c>
      <c r="BH106">
        <f>IF(OR(GDP.PCAP!BG106="",GDP.PCAP!BH106=""),"",GDP.PCAP!BH106/GDP.PCAP!BG106-1)</f>
        <v>-1.8245893367235144E-2</v>
      </c>
      <c r="BI106">
        <f>IF(OR(GDP.PCAP!BH106="",GDP.PCAP!BI106=""),"",GDP.PCAP!BI106/GDP.PCAP!BH106-1)</f>
        <v>-3.5647631185452888E-2</v>
      </c>
      <c r="BJ106">
        <f>IF(OR(GDP.PCAP!BI106="",GDP.PCAP!BJ106=""),"",GDP.PCAP!BJ106/GDP.PCAP!BI106-1)</f>
        <v>-4.4532416060771074E-2</v>
      </c>
      <c r="BK106">
        <f>IF(OR(GDP.PCAP!BJ106="",GDP.PCAP!BK106=""),"",GDP.PCAP!BK106/GDP.PCAP!BJ106-1)</f>
        <v>7.0198055413492444E-2</v>
      </c>
      <c r="BM106">
        <f t="shared" si="5"/>
        <v>0.54548084681987419</v>
      </c>
      <c r="BN106">
        <f t="shared" si="6"/>
        <v>1974</v>
      </c>
      <c r="BO106">
        <f t="shared" si="7"/>
        <v>-0.56382135439089154</v>
      </c>
      <c r="BP106">
        <f t="shared" si="8"/>
        <v>1998</v>
      </c>
    </row>
    <row r="107" spans="1:68">
      <c r="A107" t="s">
        <v>322</v>
      </c>
      <c r="B107">
        <f t="shared" si="9"/>
        <v>106</v>
      </c>
      <c r="C107" t="s">
        <v>536</v>
      </c>
      <c r="D107" t="s">
        <v>321</v>
      </c>
      <c r="E107" t="s">
        <v>545</v>
      </c>
      <c r="F107" t="s">
        <v>546</v>
      </c>
      <c r="H107">
        <f>IF(OR(GDP.PCAP!G107="",GDP.PCAP!H107=""),"",GDP.PCAP!H107/GDP.PCAP!G107-1)</f>
        <v>2.3283025545252301E-2</v>
      </c>
      <c r="I107">
        <f>IF(OR(GDP.PCAP!H107="",GDP.PCAP!I107=""),"",GDP.PCAP!I107/GDP.PCAP!H107-1)</f>
        <v>5.8065949775715664E-2</v>
      </c>
      <c r="J107">
        <f>IF(OR(GDP.PCAP!I107="",GDP.PCAP!J107=""),"",GDP.PCAP!J107/GDP.PCAP!I107-1)</f>
        <v>0.1359742297410278</v>
      </c>
      <c r="K107">
        <f>IF(OR(GDP.PCAP!J107="",GDP.PCAP!K107=""),"",GDP.PCAP!K107/GDP.PCAP!J107-1)</f>
        <v>-0.10228591739304416</v>
      </c>
      <c r="L107">
        <f>IF(OR(GDP.PCAP!K107="",GDP.PCAP!L107=""),"",GDP.PCAP!L107/GDP.PCAP!K107-1)</f>
        <v>0.13127392605179433</v>
      </c>
      <c r="M107">
        <f>IF(OR(GDP.PCAP!L107="",GDP.PCAP!M107=""),"",GDP.PCAP!M107/GDP.PCAP!L107-1)</f>
        <v>5.6389063605499334E-2</v>
      </c>
      <c r="N107">
        <f>IF(OR(GDP.PCAP!M107="",GDP.PCAP!N107=""),"",GDP.PCAP!N107/GDP.PCAP!M107-1)</f>
        <v>-1.3335031201766823E-2</v>
      </c>
      <c r="O107">
        <f>IF(OR(GDP.PCAP!N107="",GDP.PCAP!O107=""),"",GDP.PCAP!O107/GDP.PCAP!N107-1)</f>
        <v>2.1683158680499082E-2</v>
      </c>
      <c r="P107">
        <f>IF(OR(GDP.PCAP!O107="",GDP.PCAP!P107=""),"",GDP.PCAP!P107/GDP.PCAP!O107-1)</f>
        <v>9.3611899856528291E-2</v>
      </c>
      <c r="Q107">
        <f>IF(OR(GDP.PCAP!P107="",GDP.PCAP!Q107=""),"",GDP.PCAP!Q107/GDP.PCAP!P107-1)</f>
        <v>1.2933002652563808E-2</v>
      </c>
      <c r="R107">
        <f>IF(OR(GDP.PCAP!Q107="",GDP.PCAP!R107=""),"",GDP.PCAP!R107/GDP.PCAP!Q107-1)</f>
        <v>3.802803455094339E-2</v>
      </c>
      <c r="S107">
        <f>IF(OR(GDP.PCAP!R107="",GDP.PCAP!S107=""),"",GDP.PCAP!S107/GDP.PCAP!R107-1)</f>
        <v>-3.3285098753458975E-2</v>
      </c>
      <c r="T107">
        <f>IF(OR(GDP.PCAP!S107="",GDP.PCAP!T107=""),"",GDP.PCAP!T107/GDP.PCAP!S107-1)</f>
        <v>0.17939465947762034</v>
      </c>
      <c r="U107">
        <f>IF(OR(GDP.PCAP!T107="",GDP.PCAP!U107=""),"",GDP.PCAP!U107/GDP.PCAP!T107-1)</f>
        <v>0.26373371785043931</v>
      </c>
      <c r="V107">
        <f>IF(OR(GDP.PCAP!U107="",GDP.PCAP!V107=""),"",GDP.PCAP!V107/GDP.PCAP!U107-1)</f>
        <v>0.20182759310880294</v>
      </c>
      <c r="W107">
        <f>IF(OR(GDP.PCAP!V107="",GDP.PCAP!W107=""),"",GDP.PCAP!W107/GDP.PCAP!V107-1)</f>
        <v>-0.10256160553465254</v>
      </c>
      <c r="X107">
        <f>IF(OR(GDP.PCAP!W107="",GDP.PCAP!X107=""),"",GDP.PCAP!X107/GDP.PCAP!W107-1)</f>
        <v>0.1026184573742539</v>
      </c>
      <c r="Y107">
        <f>IF(OR(GDP.PCAP!X107="",GDP.PCAP!Y107=""),"",GDP.PCAP!Y107/GDP.PCAP!X107-1)</f>
        <v>0.13587072102369069</v>
      </c>
      <c r="Z107">
        <f>IF(OR(GDP.PCAP!Y107="",GDP.PCAP!Z107=""),"",GDP.PCAP!Z107/GDP.PCAP!Y107-1)</f>
        <v>8.0675378401630082E-2</v>
      </c>
      <c r="AA107">
        <f>IF(OR(GDP.PCAP!Z107="",GDP.PCAP!AA107=""),"",GDP.PCAP!AA107/GDP.PCAP!Z107-1)</f>
        <v>5.7427105994129812E-2</v>
      </c>
      <c r="AB107">
        <f>IF(OR(GDP.PCAP!AA107="",GDP.PCAP!AB107=""),"",GDP.PCAP!AB107/GDP.PCAP!AA107-1)</f>
        <v>-5.2456563152527558E-3</v>
      </c>
      <c r="AC107">
        <f>IF(OR(GDP.PCAP!AB107="",GDP.PCAP!AC107=""),"",GDP.PCAP!AC107/GDP.PCAP!AB107-1)</f>
        <v>-3.1133411847718451E-2</v>
      </c>
      <c r="AD107">
        <f>IF(OR(GDP.PCAP!AC107="",GDP.PCAP!AD107=""),"",GDP.PCAP!AD107/GDP.PCAP!AC107-1)</f>
        <v>-6.5627928324078377E-2</v>
      </c>
      <c r="AE107">
        <f>IF(OR(GDP.PCAP!AD107="",GDP.PCAP!AE107=""),"",GDP.PCAP!AE107/GDP.PCAP!AD107-1)</f>
        <v>-2.5656373003702049E-2</v>
      </c>
      <c r="AF107">
        <f>IF(OR(GDP.PCAP!AE107="",GDP.PCAP!AF107=""),"",GDP.PCAP!AF107/GDP.PCAP!AE107-1)</f>
        <v>3.865013960184549E-2</v>
      </c>
      <c r="AG107">
        <f>IF(OR(GDP.PCAP!AF107="",GDP.PCAP!AG107=""),"",GDP.PCAP!AG107/GDP.PCAP!AF107-1)</f>
        <v>4.6024321438807636E-2</v>
      </c>
      <c r="AH107">
        <f>IF(OR(GDP.PCAP!AG107="",GDP.PCAP!AH107=""),"",GDP.PCAP!AH107/GDP.PCAP!AG107-1)</f>
        <v>3.7587796195548417E-2</v>
      </c>
      <c r="AI107">
        <f>IF(OR(GDP.PCAP!AH107="",GDP.PCAP!AI107=""),"",GDP.PCAP!AI107/GDP.PCAP!AH107-1)</f>
        <v>-1.9249611834890712E-2</v>
      </c>
      <c r="AJ107">
        <f>IF(OR(GDP.PCAP!AI107="",GDP.PCAP!AJ107=""),"",GDP.PCAP!AJ107/GDP.PCAP!AI107-1)</f>
        <v>-3.9008175052168248E-2</v>
      </c>
      <c r="AK107">
        <f>IF(OR(GDP.PCAP!AJ107="",GDP.PCAP!AK107=""),"",GDP.PCAP!AK107/GDP.PCAP!AJ107-1)</f>
        <v>2.2457666629378537E-2</v>
      </c>
      <c r="AL107">
        <f>IF(OR(GDP.PCAP!AK107="",GDP.PCAP!AL107=""),"",GDP.PCAP!AL107/GDP.PCAP!AK107-1)</f>
        <v>-1.1661487703076956E-2</v>
      </c>
      <c r="AM107">
        <f>IF(OR(GDP.PCAP!AL107="",GDP.PCAP!AM107=""),"",GDP.PCAP!AM107/GDP.PCAP!AL107-1)</f>
        <v>-8.4409091351347776E-2</v>
      </c>
      <c r="AN107">
        <f>IF(OR(GDP.PCAP!AM107="",GDP.PCAP!AN107=""),"",GDP.PCAP!AN107/GDP.PCAP!AM107-1)</f>
        <v>-1.6694598741631039E-2</v>
      </c>
      <c r="AO107">
        <f>IF(OR(GDP.PCAP!AN107="",GDP.PCAP!AO107=""),"",GDP.PCAP!AO107/GDP.PCAP!AN107-1)</f>
        <v>-0.10041230302676829</v>
      </c>
      <c r="AP107">
        <f>IF(OR(GDP.PCAP!AO107="",GDP.PCAP!AP107=""),"",GDP.PCAP!AP107/GDP.PCAP!AO107-1)</f>
        <v>0.11182778224838619</v>
      </c>
      <c r="AQ107">
        <f>IF(OR(GDP.PCAP!AP107="",GDP.PCAP!AQ107=""),"",GDP.PCAP!AQ107/GDP.PCAP!AP107-1)</f>
        <v>6.6089552378242544E-2</v>
      </c>
      <c r="AR107">
        <f>IF(OR(GDP.PCAP!AQ107="",GDP.PCAP!AR107=""),"",GDP.PCAP!AR107/GDP.PCAP!AQ107-1)</f>
        <v>2.4479685959431619E-2</v>
      </c>
      <c r="AS107">
        <f>IF(OR(GDP.PCAP!AR107="",GDP.PCAP!AS107=""),"",GDP.PCAP!AS107/GDP.PCAP!AR107-1)</f>
        <v>1.2268562095918423E-3</v>
      </c>
      <c r="AT107">
        <f>IF(OR(GDP.PCAP!AS107="",GDP.PCAP!AT107=""),"",GDP.PCAP!AT107/GDP.PCAP!AS107-1)</f>
        <v>-1.1678475518150822E-2</v>
      </c>
      <c r="AU107">
        <f>IF(OR(GDP.PCAP!AT107="",GDP.PCAP!AU107=""),"",GDP.PCAP!AU107/GDP.PCAP!AT107-1)</f>
        <v>7.0108216875268692E-2</v>
      </c>
      <c r="AV107">
        <f>IF(OR(GDP.PCAP!AU107="",GDP.PCAP!AV107=""),"",GDP.PCAP!AV107/GDP.PCAP!AU107-1)</f>
        <v>-4.405654880860943E-2</v>
      </c>
      <c r="AW107">
        <f>IF(OR(GDP.PCAP!AV107="",GDP.PCAP!AW107=""),"",GDP.PCAP!AW107/GDP.PCAP!AV107-1)</f>
        <v>3.5445987962659631E-2</v>
      </c>
      <c r="AX107">
        <f>IF(OR(GDP.PCAP!AW107="",GDP.PCAP!AX107=""),"",GDP.PCAP!AX107/GDP.PCAP!AW107-1)</f>
        <v>9.9265438690931074E-2</v>
      </c>
      <c r="AY107">
        <f>IF(OR(GDP.PCAP!AX107="",GDP.PCAP!AY107=""),"",GDP.PCAP!AY107/GDP.PCAP!AX107-1)</f>
        <v>0.10362381903635409</v>
      </c>
      <c r="AZ107">
        <f>IF(OR(GDP.PCAP!AY107="",GDP.PCAP!AZ107=""),"",GDP.PCAP!AZ107/GDP.PCAP!AY107-1)</f>
        <v>0.11270165739699811</v>
      </c>
      <c r="BA107">
        <f>IF(OR(GDP.PCAP!AZ107="",GDP.PCAP!BA107=""),"",GDP.PCAP!BA107/GDP.PCAP!AZ107-1)</f>
        <v>0.13150894485515829</v>
      </c>
      <c r="BB107">
        <f>IF(OR(GDP.PCAP!BA107="",GDP.PCAP!BB107=""),"",GDP.PCAP!BB107/GDP.PCAP!BA107-1)</f>
        <v>0.16015256565152347</v>
      </c>
      <c r="BC107">
        <f>IF(OR(GDP.PCAP!BB107="",GDP.PCAP!BC107=""),"",GDP.PCAP!BC107/GDP.PCAP!BB107-1)</f>
        <v>0.18487030256188897</v>
      </c>
      <c r="BD107">
        <f>IF(OR(GDP.PCAP!BC107="",GDP.PCAP!BD107=""),"",GDP.PCAP!BD107/GDP.PCAP!BC107-1)</f>
        <v>9.5801072204630966E-3</v>
      </c>
      <c r="BE107">
        <f>IF(OR(GDP.PCAP!BD107="",GDP.PCAP!BE107=""),"",GDP.PCAP!BE107/GDP.PCAP!BD107-1)</f>
        <v>0.1056194894670397</v>
      </c>
      <c r="BF107">
        <f>IF(OR(GDP.PCAP!BE107="",GDP.PCAP!BF107=""),"",GDP.PCAP!BF107/GDP.PCAP!BE107-1)</f>
        <v>9.6951602426628369E-2</v>
      </c>
      <c r="BG107">
        <f>IF(OR(GDP.PCAP!BF107="",GDP.PCAP!BG107=""),"",GDP.PCAP!BG107/GDP.PCAP!BF107-1)</f>
        <v>3.2122574584320329E-2</v>
      </c>
      <c r="BH107">
        <f>IF(OR(GDP.PCAP!BG107="",GDP.PCAP!BH107=""),"",GDP.PCAP!BH107/GDP.PCAP!BG107-1)</f>
        <v>6.3176385853595862E-2</v>
      </c>
      <c r="BI107">
        <f>IF(OR(GDP.PCAP!BH107="",GDP.PCAP!BI107=""),"",GDP.PCAP!BI107/GDP.PCAP!BH107-1)</f>
        <v>5.5662184640316248E-2</v>
      </c>
      <c r="BJ107">
        <f>IF(OR(GDP.PCAP!BI107="",GDP.PCAP!BJ107=""),"",GDP.PCAP!BJ107/GDP.PCAP!BI107-1)</f>
        <v>-9.7792933626499323E-3</v>
      </c>
      <c r="BK107">
        <f>IF(OR(GDP.PCAP!BJ107="",GDP.PCAP!BK107=""),"",GDP.PCAP!BK107/GDP.PCAP!BJ107-1)</f>
        <v>1.2660215442738876E-2</v>
      </c>
      <c r="BM107">
        <f t="shared" si="5"/>
        <v>0.26373371785043931</v>
      </c>
      <c r="BN107">
        <f t="shared" si="6"/>
        <v>1974</v>
      </c>
      <c r="BO107">
        <f t="shared" si="7"/>
        <v>-0.10256160553465254</v>
      </c>
      <c r="BP107">
        <f t="shared" si="8"/>
        <v>1976</v>
      </c>
    </row>
    <row r="108" spans="1:68">
      <c r="A108" t="s">
        <v>320</v>
      </c>
      <c r="B108">
        <f t="shared" si="9"/>
        <v>107</v>
      </c>
      <c r="C108" t="s">
        <v>539</v>
      </c>
      <c r="D108" t="s">
        <v>319</v>
      </c>
      <c r="E108" t="s">
        <v>545</v>
      </c>
      <c r="F108" t="s">
        <v>546</v>
      </c>
      <c r="H108" t="str">
        <f>IF(OR(GDP.PCAP!G108="",GDP.PCAP!H108=""),"",GDP.PCAP!H108/GDP.PCAP!G108-1)</f>
        <v/>
      </c>
      <c r="I108" t="str">
        <f>IF(OR(GDP.PCAP!H108="",GDP.PCAP!I108=""),"",GDP.PCAP!I108/GDP.PCAP!H108-1)</f>
        <v/>
      </c>
      <c r="J108" t="str">
        <f>IF(OR(GDP.PCAP!I108="",GDP.PCAP!J108=""),"",GDP.PCAP!J108/GDP.PCAP!I108-1)</f>
        <v/>
      </c>
      <c r="K108" t="str">
        <f>IF(OR(GDP.PCAP!J108="",GDP.PCAP!K108=""),"",GDP.PCAP!K108/GDP.PCAP!J108-1)</f>
        <v/>
      </c>
      <c r="L108" t="str">
        <f>IF(OR(GDP.PCAP!K108="",GDP.PCAP!L108=""),"",GDP.PCAP!L108/GDP.PCAP!K108-1)</f>
        <v/>
      </c>
      <c r="M108" t="str">
        <f>IF(OR(GDP.PCAP!L108="",GDP.PCAP!M108=""),"",GDP.PCAP!M108/GDP.PCAP!L108-1)</f>
        <v/>
      </c>
      <c r="N108" t="str">
        <f>IF(OR(GDP.PCAP!M108="",GDP.PCAP!N108=""),"",GDP.PCAP!N108/GDP.PCAP!M108-1)</f>
        <v/>
      </c>
      <c r="O108" t="str">
        <f>IF(OR(GDP.PCAP!N108="",GDP.PCAP!O108=""),"",GDP.PCAP!O108/GDP.PCAP!N108-1)</f>
        <v/>
      </c>
      <c r="P108" t="str">
        <f>IF(OR(GDP.PCAP!O108="",GDP.PCAP!P108=""),"",GDP.PCAP!P108/GDP.PCAP!O108-1)</f>
        <v/>
      </c>
      <c r="Q108" t="str">
        <f>IF(OR(GDP.PCAP!P108="",GDP.PCAP!Q108=""),"",GDP.PCAP!Q108/GDP.PCAP!P108-1)</f>
        <v/>
      </c>
      <c r="R108" t="str">
        <f>IF(OR(GDP.PCAP!Q108="",GDP.PCAP!R108=""),"",GDP.PCAP!R108/GDP.PCAP!Q108-1)</f>
        <v/>
      </c>
      <c r="S108" t="str">
        <f>IF(OR(GDP.PCAP!R108="",GDP.PCAP!S108=""),"",GDP.PCAP!S108/GDP.PCAP!R108-1)</f>
        <v/>
      </c>
      <c r="T108" t="str">
        <f>IF(OR(GDP.PCAP!S108="",GDP.PCAP!T108=""),"",GDP.PCAP!T108/GDP.PCAP!S108-1)</f>
        <v/>
      </c>
      <c r="U108" t="str">
        <f>IF(OR(GDP.PCAP!T108="",GDP.PCAP!U108=""),"",GDP.PCAP!U108/GDP.PCAP!T108-1)</f>
        <v/>
      </c>
      <c r="V108" t="str">
        <f>IF(OR(GDP.PCAP!U108="",GDP.PCAP!V108=""),"",GDP.PCAP!V108/GDP.PCAP!U108-1)</f>
        <v/>
      </c>
      <c r="W108" t="str">
        <f>IF(OR(GDP.PCAP!V108="",GDP.PCAP!W108=""),"",GDP.PCAP!W108/GDP.PCAP!V108-1)</f>
        <v/>
      </c>
      <c r="X108" t="str">
        <f>IF(OR(GDP.PCAP!W108="",GDP.PCAP!X108=""),"",GDP.PCAP!X108/GDP.PCAP!W108-1)</f>
        <v/>
      </c>
      <c r="Y108" t="str">
        <f>IF(OR(GDP.PCAP!X108="",GDP.PCAP!Y108=""),"",GDP.PCAP!Y108/GDP.PCAP!X108-1)</f>
        <v/>
      </c>
      <c r="Z108" t="str">
        <f>IF(OR(GDP.PCAP!Y108="",GDP.PCAP!Z108=""),"",GDP.PCAP!Z108/GDP.PCAP!Y108-1)</f>
        <v/>
      </c>
      <c r="AA108" t="str">
        <f>IF(OR(GDP.PCAP!Z108="",GDP.PCAP!AA108=""),"",GDP.PCAP!AA108/GDP.PCAP!Z108-1)</f>
        <v/>
      </c>
      <c r="AB108" t="str">
        <f>IF(OR(GDP.PCAP!AA108="",GDP.PCAP!AB108=""),"",GDP.PCAP!AB108/GDP.PCAP!AA108-1)</f>
        <v/>
      </c>
      <c r="AC108" t="str">
        <f>IF(OR(GDP.PCAP!AB108="",GDP.PCAP!AC108=""),"",GDP.PCAP!AC108/GDP.PCAP!AB108-1)</f>
        <v/>
      </c>
      <c r="AD108" t="str">
        <f>IF(OR(GDP.PCAP!AC108="",GDP.PCAP!AD108=""),"",GDP.PCAP!AD108/GDP.PCAP!AC108-1)</f>
        <v/>
      </c>
      <c r="AE108" t="str">
        <f>IF(OR(GDP.PCAP!AD108="",GDP.PCAP!AE108=""),"",GDP.PCAP!AE108/GDP.PCAP!AD108-1)</f>
        <v/>
      </c>
      <c r="AF108" t="str">
        <f>IF(OR(GDP.PCAP!AE108="",GDP.PCAP!AF108=""),"",GDP.PCAP!AF108/GDP.PCAP!AE108-1)</f>
        <v/>
      </c>
      <c r="AG108" t="str">
        <f>IF(OR(GDP.PCAP!AF108="",GDP.PCAP!AG108=""),"",GDP.PCAP!AG108/GDP.PCAP!AF108-1)</f>
        <v/>
      </c>
      <c r="AH108" t="str">
        <f>IF(OR(GDP.PCAP!AG108="",GDP.PCAP!AH108=""),"",GDP.PCAP!AH108/GDP.PCAP!AG108-1)</f>
        <v/>
      </c>
      <c r="AI108" t="str">
        <f>IF(OR(GDP.PCAP!AH108="",GDP.PCAP!AI108=""),"",GDP.PCAP!AI108/GDP.PCAP!AH108-1)</f>
        <v/>
      </c>
      <c r="AJ108" t="str">
        <f>IF(OR(GDP.PCAP!AI108="",GDP.PCAP!AJ108=""),"",GDP.PCAP!AJ108/GDP.PCAP!AI108-1)</f>
        <v/>
      </c>
      <c r="AK108" t="str">
        <f>IF(OR(GDP.PCAP!AJ108="",GDP.PCAP!AK108=""),"",GDP.PCAP!AK108/GDP.PCAP!AJ108-1)</f>
        <v/>
      </c>
      <c r="AL108" t="str">
        <f>IF(OR(GDP.PCAP!AK108="",GDP.PCAP!AL108=""),"",GDP.PCAP!AL108/GDP.PCAP!AK108-1)</f>
        <v/>
      </c>
      <c r="AM108" t="str">
        <f>IF(OR(GDP.PCAP!AL108="",GDP.PCAP!AM108=""),"",GDP.PCAP!AM108/GDP.PCAP!AL108-1)</f>
        <v/>
      </c>
      <c r="AN108" t="str">
        <f>IF(OR(GDP.PCAP!AM108="",GDP.PCAP!AN108=""),"",GDP.PCAP!AN108/GDP.PCAP!AM108-1)</f>
        <v/>
      </c>
      <c r="AO108" t="str">
        <f>IF(OR(GDP.PCAP!AN108="",GDP.PCAP!AO108=""),"",GDP.PCAP!AO108/GDP.PCAP!AN108-1)</f>
        <v/>
      </c>
      <c r="AP108" t="str">
        <f>IF(OR(GDP.PCAP!AO108="",GDP.PCAP!AP108=""),"",GDP.PCAP!AP108/GDP.PCAP!AO108-1)</f>
        <v/>
      </c>
      <c r="AQ108">
        <f>IF(OR(GDP.PCAP!AP108="",GDP.PCAP!AQ108=""),"",GDP.PCAP!AQ108/GDP.PCAP!AP108-1)</f>
        <v>0.11272861853893823</v>
      </c>
      <c r="AR108">
        <f>IF(OR(GDP.PCAP!AQ108="",GDP.PCAP!AR108=""),"",GDP.PCAP!AR108/GDP.PCAP!AQ108-1)</f>
        <v>0.14713727765383866</v>
      </c>
      <c r="AS108">
        <f>IF(OR(GDP.PCAP!AR108="",GDP.PCAP!AS108=""),"",GDP.PCAP!AS108/GDP.PCAP!AR108-1)</f>
        <v>0.16219457751932187</v>
      </c>
      <c r="AT108">
        <f>IF(OR(GDP.PCAP!AS108="",GDP.PCAP!AT108=""),"",GDP.PCAP!AT108/GDP.PCAP!AS108-1)</f>
        <v>0.1248956806826631</v>
      </c>
      <c r="AU108">
        <f>IF(OR(GDP.PCAP!AT108="",GDP.PCAP!AU108=""),"",GDP.PCAP!AU108/GDP.PCAP!AT108-1)</f>
        <v>-1.0700093067787519E-2</v>
      </c>
      <c r="AV108">
        <f>IF(OR(GDP.PCAP!AU108="",GDP.PCAP!AV108=""),"",GDP.PCAP!AV108/GDP.PCAP!AU108-1)</f>
        <v>2.3568553144296622E-2</v>
      </c>
      <c r="AW108">
        <f>IF(OR(GDP.PCAP!AV108="",GDP.PCAP!AW108=""),"",GDP.PCAP!AW108/GDP.PCAP!AV108-1)</f>
        <v>0.16449615815391105</v>
      </c>
      <c r="AX108">
        <f>IF(OR(GDP.PCAP!AW108="",GDP.PCAP!AX108=""),"",GDP.PCAP!AX108/GDP.PCAP!AW108-1)</f>
        <v>0.18208860050903786</v>
      </c>
      <c r="AY108">
        <f>IF(OR(GDP.PCAP!AX108="",GDP.PCAP!AY108=""),"",GDP.PCAP!AY108/GDP.PCAP!AX108-1)</f>
        <v>0.20557214814673586</v>
      </c>
      <c r="AZ108">
        <f>IF(OR(GDP.PCAP!AY108="",GDP.PCAP!AZ108=""),"",GDP.PCAP!AZ108/GDP.PCAP!AY108-1)</f>
        <v>6.6248317650500876E-2</v>
      </c>
      <c r="BA108">
        <f>IF(OR(GDP.PCAP!AZ108="",GDP.PCAP!BA108=""),"",GDP.PCAP!BA108/GDP.PCAP!AZ108-1)</f>
        <v>0.11396970572819809</v>
      </c>
      <c r="BB108">
        <f>IF(OR(GDP.PCAP!BA108="",GDP.PCAP!BB108=""),"",GDP.PCAP!BB108/GDP.PCAP!BA108-1)</f>
        <v>0.68236785471240502</v>
      </c>
      <c r="BC108">
        <f>IF(OR(GDP.PCAP!BB108="",GDP.PCAP!BC108=""),"",GDP.PCAP!BC108/GDP.PCAP!BB108-1)</f>
        <v>1.4350790334790364E-2</v>
      </c>
      <c r="BD108">
        <f>IF(OR(GDP.PCAP!BC108="",GDP.PCAP!BD108=""),"",GDP.PCAP!BD108/GDP.PCAP!BC108-1)</f>
        <v>-0.14241094490800887</v>
      </c>
      <c r="BE108">
        <f>IF(OR(GDP.PCAP!BD108="",GDP.PCAP!BE108=""),"",GDP.PCAP!BE108/GDP.PCAP!BD108-1)</f>
        <v>6.3718416612506212E-2</v>
      </c>
      <c r="BF108">
        <f>IF(OR(GDP.PCAP!BE108="",GDP.PCAP!BF108=""),"",GDP.PCAP!BF108/GDP.PCAP!BE108-1)</f>
        <v>0.10972619986452714</v>
      </c>
      <c r="BG108">
        <f>IF(OR(GDP.PCAP!BF108="",GDP.PCAP!BG108=""),"",GDP.PCAP!BG108/GDP.PCAP!BF108-1)</f>
        <v>5.2052119100896688E-2</v>
      </c>
      <c r="BH108">
        <f>IF(OR(GDP.PCAP!BG108="",GDP.PCAP!BH108=""),"",GDP.PCAP!BH108/GDP.PCAP!BG108-1)</f>
        <v>4.2121482096585838E-2</v>
      </c>
      <c r="BI108">
        <f>IF(OR(GDP.PCAP!BH108="",GDP.PCAP!BI108=""),"",GDP.PCAP!BI108/GDP.PCAP!BH108-1)</f>
        <v>9.2097055333151268E-2</v>
      </c>
      <c r="BJ108" t="str">
        <f>IF(OR(GDP.PCAP!BI108="",GDP.PCAP!BJ108=""),"",GDP.PCAP!BJ108/GDP.PCAP!BI108-1)</f>
        <v/>
      </c>
      <c r="BK108" t="str">
        <f>IF(OR(GDP.PCAP!BJ108="",GDP.PCAP!BK108=""),"",GDP.PCAP!BK108/GDP.PCAP!BJ108-1)</f>
        <v/>
      </c>
      <c r="BM108">
        <f t="shared" si="5"/>
        <v>0.68236785471240502</v>
      </c>
      <c r="BN108">
        <f t="shared" si="6"/>
        <v>2007</v>
      </c>
      <c r="BO108">
        <f t="shared" si="7"/>
        <v>-0.14241094490800887</v>
      </c>
      <c r="BP108">
        <f t="shared" si="8"/>
        <v>2009</v>
      </c>
    </row>
    <row r="109" spans="1:68">
      <c r="A109" t="s">
        <v>318</v>
      </c>
      <c r="B109">
        <f t="shared" si="9"/>
        <v>108</v>
      </c>
      <c r="C109" t="s">
        <v>539</v>
      </c>
      <c r="D109" t="s">
        <v>317</v>
      </c>
      <c r="E109" t="s">
        <v>545</v>
      </c>
      <c r="F109" t="s">
        <v>546</v>
      </c>
      <c r="H109">
        <f>IF(OR(GDP.PCAP!G109="",GDP.PCAP!H109=""),"",GDP.PCAP!H109/GDP.PCAP!G109-1)</f>
        <v>3.8650209874884434E-2</v>
      </c>
      <c r="I109">
        <f>IF(OR(GDP.PCAP!H109="",GDP.PCAP!I109=""),"",GDP.PCAP!I109/GDP.PCAP!H109-1)</f>
        <v>5.3164409527711731E-2</v>
      </c>
      <c r="J109">
        <f>IF(OR(GDP.PCAP!I109="",GDP.PCAP!J109=""),"",GDP.PCAP!J109/GDP.PCAP!I109-1)</f>
        <v>0.12521715465171157</v>
      </c>
      <c r="K109">
        <f>IF(OR(GDP.PCAP!J109="",GDP.PCAP!K109=""),"",GDP.PCAP!K109/GDP.PCAP!J109-1)</f>
        <v>0.14259640247423544</v>
      </c>
      <c r="L109">
        <f>IF(OR(GDP.PCAP!K109="",GDP.PCAP!L109=""),"",GDP.PCAP!L109/GDP.PCAP!K109-1)</f>
        <v>3.2788489897165318E-2</v>
      </c>
      <c r="M109">
        <f>IF(OR(GDP.PCAP!L109="",GDP.PCAP!M109=""),"",GDP.PCAP!M109/GDP.PCAP!L109-1)</f>
        <v>-0.24571377143731221</v>
      </c>
      <c r="N109">
        <f>IF(OR(GDP.PCAP!M109="",GDP.PCAP!N109=""),"",GDP.PCAP!N109/GDP.PCAP!M109-1)</f>
        <v>7.0487892866469837E-2</v>
      </c>
      <c r="O109">
        <f>IF(OR(GDP.PCAP!N109="",GDP.PCAP!O109=""),"",GDP.PCAP!O109/GDP.PCAP!N109-1)</f>
        <v>3.6719007679544724E-2</v>
      </c>
      <c r="P109">
        <f>IF(OR(GDP.PCAP!O109="",GDP.PCAP!P109=""),"",GDP.PCAP!P109/GDP.PCAP!O109-1)</f>
        <v>7.7557917241368068E-2</v>
      </c>
      <c r="Q109">
        <f>IF(OR(GDP.PCAP!P109="",GDP.PCAP!Q109=""),"",GDP.PCAP!Q109/GDP.PCAP!P109-1)</f>
        <v>4.4707540897593212E-2</v>
      </c>
      <c r="R109">
        <f>IF(OR(GDP.PCAP!Q109="",GDP.PCAP!R109=""),"",GDP.PCAP!R109/GDP.PCAP!Q109-1)</f>
        <v>5.4856199126738447E-2</v>
      </c>
      <c r="S109">
        <f>IF(OR(GDP.PCAP!R109="",GDP.PCAP!S109=""),"",GDP.PCAP!S109/GDP.PCAP!R109-1)</f>
        <v>3.6908003109713095E-2</v>
      </c>
      <c r="T109">
        <f>IF(OR(GDP.PCAP!S109="",GDP.PCAP!T109=""),"",GDP.PCAP!T109/GDP.PCAP!S109-1)</f>
        <v>0.16909693272661119</v>
      </c>
      <c r="U109">
        <f>IF(OR(GDP.PCAP!T109="",GDP.PCAP!U109=""),"",GDP.PCAP!U109/GDP.PCAP!T109-1)</f>
        <v>0.13701355291779782</v>
      </c>
      <c r="V109">
        <f>IF(OR(GDP.PCAP!U109="",GDP.PCAP!V109=""),"",GDP.PCAP!V109/GDP.PCAP!U109-1)</f>
        <v>-3.3276554215521004E-2</v>
      </c>
      <c r="W109">
        <f>IF(OR(GDP.PCAP!V109="",GDP.PCAP!W109=""),"",GDP.PCAP!W109/GDP.PCAP!V109-1)</f>
        <v>1.9361181525757942E-2</v>
      </c>
      <c r="X109">
        <f>IF(OR(GDP.PCAP!W109="",GDP.PCAP!X109=""),"",GDP.PCAP!X109/GDP.PCAP!W109-1)</f>
        <v>0.15598406550548916</v>
      </c>
      <c r="Y109">
        <f>IF(OR(GDP.PCAP!X109="",GDP.PCAP!Y109=""),"",GDP.PCAP!Y109/GDP.PCAP!X109-1)</f>
        <v>0.10465908037553606</v>
      </c>
      <c r="Z109">
        <f>IF(OR(GDP.PCAP!Y109="",GDP.PCAP!Z109=""),"",GDP.PCAP!Z109/GDP.PCAP!Y109-1)</f>
        <v>8.9061496634487591E-2</v>
      </c>
      <c r="AA109">
        <f>IF(OR(GDP.PCAP!Z109="",GDP.PCAP!AA109=""),"",GDP.PCAP!AA109/GDP.PCAP!Z109-1)</f>
        <v>0.19014462817396316</v>
      </c>
      <c r="AB109">
        <f>IF(OR(GDP.PCAP!AA109="",GDP.PCAP!AB109=""),"",GDP.PCAP!AB109/GDP.PCAP!AA109-1)</f>
        <v>1.4669041629329138E-2</v>
      </c>
      <c r="AC109">
        <f>IF(OR(GDP.PCAP!AB109="",GDP.PCAP!AC109=""),"",GDP.PCAP!AC109/GDP.PCAP!AB109-1)</f>
        <v>1.353170298736428E-2</v>
      </c>
      <c r="AD109">
        <f>IF(OR(GDP.PCAP!AC109="",GDP.PCAP!AD109=""),"",GDP.PCAP!AD109/GDP.PCAP!AC109-1)</f>
        <v>6.2556107341772416E-2</v>
      </c>
      <c r="AE109">
        <f>IF(OR(GDP.PCAP!AD109="",GDP.PCAP!AE109=""),"",GDP.PCAP!AE109/GDP.PCAP!AD109-1)</f>
        <v>-4.9965261446617837E-2</v>
      </c>
      <c r="AF109">
        <f>IF(OR(GDP.PCAP!AE109="",GDP.PCAP!AF109=""),"",GDP.PCAP!AF109/GDP.PCAP!AE109-1)</f>
        <v>7.1510368311548778E-2</v>
      </c>
      <c r="AG109">
        <f>IF(OR(GDP.PCAP!AF109="",GDP.PCAP!AG109=""),"",GDP.PCAP!AG109/GDP.PCAP!AF109-1)</f>
        <v>4.7384112010883106E-2</v>
      </c>
      <c r="AH109">
        <f>IF(OR(GDP.PCAP!AG109="",GDP.PCAP!AH109=""),"",GDP.PCAP!AH109/GDP.PCAP!AG109-1)</f>
        <v>9.6516263269472047E-2</v>
      </c>
      <c r="AI109">
        <f>IF(OR(GDP.PCAP!AH109="",GDP.PCAP!AI109=""),"",GDP.PCAP!AI109/GDP.PCAP!AH109-1)</f>
        <v>4.0374359278323224E-2</v>
      </c>
      <c r="AJ109">
        <f>IF(OR(GDP.PCAP!AI109="",GDP.PCAP!AJ109=""),"",GDP.PCAP!AJ109/GDP.PCAP!AI109-1)</f>
        <v>-2.2667404780072897E-2</v>
      </c>
      <c r="AK109">
        <f>IF(OR(GDP.PCAP!AJ109="",GDP.PCAP!AK109=""),"",GDP.PCAP!AK109/GDP.PCAP!AJ109-1)</f>
        <v>6.1974637006360078E-2</v>
      </c>
      <c r="AL109">
        <f>IF(OR(GDP.PCAP!AK109="",GDP.PCAP!AL109=""),"",GDP.PCAP!AL109/GDP.PCAP!AK109-1)</f>
        <v>-0.17547734228632028</v>
      </c>
      <c r="AM109">
        <f>IF(OR(GDP.PCAP!AL109="",GDP.PCAP!AM109=""),"",GDP.PCAP!AM109/GDP.PCAP!AL109-1)</f>
        <v>4.5863471397323163E-2</v>
      </c>
      <c r="AN109">
        <f>IF(OR(GDP.PCAP!AM109="",GDP.PCAP!AN109=""),"",GDP.PCAP!AN109/GDP.PCAP!AM109-1)</f>
        <v>-4.9838911547041898E-2</v>
      </c>
      <c r="AO109">
        <f>IF(OR(GDP.PCAP!AN109="",GDP.PCAP!AO109=""),"",GDP.PCAP!AO109/GDP.PCAP!AN109-1)</f>
        <v>0.14921937982340627</v>
      </c>
      <c r="AP109">
        <f>IF(OR(GDP.PCAP!AO109="",GDP.PCAP!AP109=""),"",GDP.PCAP!AP109/GDP.PCAP!AO109-1)</f>
        <v>7.9902062576753918E-2</v>
      </c>
      <c r="AQ109">
        <f>IF(OR(GDP.PCAP!AP109="",GDP.PCAP!AQ109=""),"",GDP.PCAP!AQ109/GDP.PCAP!AP109-1)</f>
        <v>7.0016649784106821E-2</v>
      </c>
      <c r="AR109">
        <f>IF(OR(GDP.PCAP!AQ109="",GDP.PCAP!AR109=""),"",GDP.PCAP!AR109/GDP.PCAP!AQ109-1)</f>
        <v>3.8819548629279499E-2</v>
      </c>
      <c r="AS109">
        <f>IF(OR(GDP.PCAP!AR109="",GDP.PCAP!AS109=""),"",GDP.PCAP!AS109/GDP.PCAP!AR109-1)</f>
        <v>-5.3315517417121816E-3</v>
      </c>
      <c r="AT109">
        <f>IF(OR(GDP.PCAP!AS109="",GDP.PCAP!AT109=""),"",GDP.PCAP!AT109/GDP.PCAP!AS109-1)</f>
        <v>6.9384461115985507E-2</v>
      </c>
      <c r="AU109">
        <f>IF(OR(GDP.PCAP!AT109="",GDP.PCAP!AU109=""),"",GDP.PCAP!AU109/GDP.PCAP!AT109-1)</f>
        <v>2.9217394604907909E-3</v>
      </c>
      <c r="AV109">
        <f>IF(OR(GDP.PCAP!AU109="",GDP.PCAP!AV109=""),"",GDP.PCAP!AV109/GDP.PCAP!AU109-1)</f>
        <v>1.8568974496670165E-2</v>
      </c>
      <c r="AW109">
        <f>IF(OR(GDP.PCAP!AV109="",GDP.PCAP!AW109=""),"",GDP.PCAP!AW109/GDP.PCAP!AV109-1)</f>
        <v>4.2922396361643411E-2</v>
      </c>
      <c r="AX109">
        <f>IF(OR(GDP.PCAP!AW109="",GDP.PCAP!AX109=""),"",GDP.PCAP!AX109/GDP.PCAP!AW109-1)</f>
        <v>0.16073422217795863</v>
      </c>
      <c r="AY109">
        <f>IF(OR(GDP.PCAP!AX109="",GDP.PCAP!AY109=""),"",GDP.PCAP!AY109/GDP.PCAP!AX109-1)</f>
        <v>0.14817580655665497</v>
      </c>
      <c r="AZ109">
        <f>IF(OR(GDP.PCAP!AY109="",GDP.PCAP!AZ109=""),"",GDP.PCAP!AZ109/GDP.PCAP!AY109-1)</f>
        <v>0.13791583430879273</v>
      </c>
      <c r="BA109">
        <f>IF(OR(GDP.PCAP!AZ109="",GDP.PCAP!BA109=""),"",GDP.PCAP!BA109/GDP.PCAP!AZ109-1)</f>
        <v>0.12025033444851108</v>
      </c>
      <c r="BB109">
        <f>IF(OR(GDP.PCAP!BA109="",GDP.PCAP!BB109=""),"",GDP.PCAP!BB109/GDP.PCAP!BA109-1)</f>
        <v>0.28552144989716632</v>
      </c>
      <c r="BC109">
        <f>IF(OR(GDP.PCAP!BB109="",GDP.PCAP!BC109=""),"",GDP.PCAP!BC109/GDP.PCAP!BB109-1)</f>
        <v>-2.6205680430634426E-2</v>
      </c>
      <c r="BD109">
        <f>IF(OR(GDP.PCAP!BC109="",GDP.PCAP!BD109=""),"",GDP.PCAP!BD109/GDP.PCAP!BC109-1)</f>
        <v>9.9681962894207166E-2</v>
      </c>
      <c r="BE109">
        <f>IF(OR(GDP.PCAP!BD109="",GDP.PCAP!BE109=""),"",GDP.PCAP!BE109/GDP.PCAP!BD109-1)</f>
        <v>0.23429168722462834</v>
      </c>
      <c r="BF109">
        <f>IF(OR(GDP.PCAP!BE109="",GDP.PCAP!BF109=""),"",GDP.PCAP!BF109/GDP.PCAP!BE109-1)</f>
        <v>8.612303063287885E-2</v>
      </c>
      <c r="BG109">
        <f>IF(OR(GDP.PCAP!BF109="",GDP.PCAP!BG109=""),"",GDP.PCAP!BG109/GDP.PCAP!BF109-1)</f>
        <v>-1.0047772841223712E-2</v>
      </c>
      <c r="BH109">
        <f>IF(OR(GDP.PCAP!BG109="",GDP.PCAP!BH109=""),"",GDP.PCAP!BH109/GDP.PCAP!BG109-1)</f>
        <v>3.6005640791099136E-3</v>
      </c>
      <c r="BI109">
        <f>IF(OR(GDP.PCAP!BH109="",GDP.PCAP!BI109=""),"",GDP.PCAP!BI109/GDP.PCAP!BH109-1)</f>
        <v>8.3268903050072618E-2</v>
      </c>
      <c r="BJ109">
        <f>IF(OR(GDP.PCAP!BI109="",GDP.PCAP!BJ109=""),"",GDP.PCAP!BJ109/GDP.PCAP!BI109-1)</f>
        <v>2.5472098320542091E-2</v>
      </c>
      <c r="BK109">
        <f>IF(OR(GDP.PCAP!BJ109="",GDP.PCAP!BK109=""),"",GDP.PCAP!BK109/GDP.PCAP!BJ109-1)</f>
        <v>5.9632957469257564E-2</v>
      </c>
      <c r="BM109">
        <f t="shared" si="5"/>
        <v>0.28552144989716632</v>
      </c>
      <c r="BN109">
        <f t="shared" si="6"/>
        <v>2007</v>
      </c>
      <c r="BO109">
        <f t="shared" si="7"/>
        <v>-0.24571377143731221</v>
      </c>
      <c r="BP109">
        <f t="shared" si="8"/>
        <v>1966</v>
      </c>
    </row>
    <row r="110" spans="1:68">
      <c r="A110" t="s">
        <v>316</v>
      </c>
      <c r="B110">
        <f t="shared" si="9"/>
        <v>109</v>
      </c>
      <c r="C110" t="s">
        <v>536</v>
      </c>
      <c r="D110" t="s">
        <v>315</v>
      </c>
      <c r="E110" t="s">
        <v>545</v>
      </c>
      <c r="F110" t="s">
        <v>546</v>
      </c>
      <c r="H110" t="str">
        <f>IF(OR(GDP.PCAP!G110="",GDP.PCAP!H110=""),"",GDP.PCAP!H110/GDP.PCAP!G110-1)</f>
        <v/>
      </c>
      <c r="I110" t="str">
        <f>IF(OR(GDP.PCAP!H110="",GDP.PCAP!I110=""),"",GDP.PCAP!I110/GDP.PCAP!H110-1)</f>
        <v/>
      </c>
      <c r="J110" t="str">
        <f>IF(OR(GDP.PCAP!I110="",GDP.PCAP!J110=""),"",GDP.PCAP!J110/GDP.PCAP!I110-1)</f>
        <v/>
      </c>
      <c r="K110" t="str">
        <f>IF(OR(GDP.PCAP!J110="",GDP.PCAP!K110=""),"",GDP.PCAP!K110/GDP.PCAP!J110-1)</f>
        <v/>
      </c>
      <c r="L110" t="str">
        <f>IF(OR(GDP.PCAP!K110="",GDP.PCAP!L110=""),"",GDP.PCAP!L110/GDP.PCAP!K110-1)</f>
        <v/>
      </c>
      <c r="M110" t="str">
        <f>IF(OR(GDP.PCAP!L110="",GDP.PCAP!M110=""),"",GDP.PCAP!M110/GDP.PCAP!L110-1)</f>
        <v/>
      </c>
      <c r="N110" t="str">
        <f>IF(OR(GDP.PCAP!M110="",GDP.PCAP!N110=""),"",GDP.PCAP!N110/GDP.PCAP!M110-1)</f>
        <v/>
      </c>
      <c r="O110" t="str">
        <f>IF(OR(GDP.PCAP!N110="",GDP.PCAP!O110=""),"",GDP.PCAP!O110/GDP.PCAP!N110-1)</f>
        <v/>
      </c>
      <c r="P110" t="str">
        <f>IF(OR(GDP.PCAP!O110="",GDP.PCAP!P110=""),"",GDP.PCAP!P110/GDP.PCAP!O110-1)</f>
        <v/>
      </c>
      <c r="Q110" t="str">
        <f>IF(OR(GDP.PCAP!P110="",GDP.PCAP!Q110=""),"",GDP.PCAP!Q110/GDP.PCAP!P110-1)</f>
        <v/>
      </c>
      <c r="R110" t="str">
        <f>IF(OR(GDP.PCAP!Q110="",GDP.PCAP!R110=""),"",GDP.PCAP!R110/GDP.PCAP!Q110-1)</f>
        <v/>
      </c>
      <c r="S110" t="str">
        <f>IF(OR(GDP.PCAP!R110="",GDP.PCAP!S110=""),"",GDP.PCAP!S110/GDP.PCAP!R110-1)</f>
        <v/>
      </c>
      <c r="T110" t="str">
        <f>IF(OR(GDP.PCAP!S110="",GDP.PCAP!T110=""),"",GDP.PCAP!T110/GDP.PCAP!S110-1)</f>
        <v/>
      </c>
      <c r="U110" t="str">
        <f>IF(OR(GDP.PCAP!T110="",GDP.PCAP!U110=""),"",GDP.PCAP!U110/GDP.PCAP!T110-1)</f>
        <v/>
      </c>
      <c r="V110" t="str">
        <f>IF(OR(GDP.PCAP!U110="",GDP.PCAP!V110=""),"",GDP.PCAP!V110/GDP.PCAP!U110-1)</f>
        <v/>
      </c>
      <c r="W110" t="str">
        <f>IF(OR(GDP.PCAP!V110="",GDP.PCAP!W110=""),"",GDP.PCAP!W110/GDP.PCAP!V110-1)</f>
        <v/>
      </c>
      <c r="X110" t="str">
        <f>IF(OR(GDP.PCAP!W110="",GDP.PCAP!X110=""),"",GDP.PCAP!X110/GDP.PCAP!W110-1)</f>
        <v/>
      </c>
      <c r="Y110" t="str">
        <f>IF(OR(GDP.PCAP!X110="",GDP.PCAP!Y110=""),"",GDP.PCAP!Y110/GDP.PCAP!X110-1)</f>
        <v/>
      </c>
      <c r="Z110" t="str">
        <f>IF(OR(GDP.PCAP!Y110="",GDP.PCAP!Z110=""),"",GDP.PCAP!Z110/GDP.PCAP!Y110-1)</f>
        <v/>
      </c>
      <c r="AA110" t="str">
        <f>IF(OR(GDP.PCAP!Z110="",GDP.PCAP!AA110=""),"",GDP.PCAP!AA110/GDP.PCAP!Z110-1)</f>
        <v/>
      </c>
      <c r="AB110" t="str">
        <f>IF(OR(GDP.PCAP!AA110="",GDP.PCAP!AB110=""),"",GDP.PCAP!AB110/GDP.PCAP!AA110-1)</f>
        <v/>
      </c>
      <c r="AC110" t="str">
        <f>IF(OR(GDP.PCAP!AB110="",GDP.PCAP!AC110=""),"",GDP.PCAP!AC110/GDP.PCAP!AB110-1)</f>
        <v/>
      </c>
      <c r="AD110" t="str">
        <f>IF(OR(GDP.PCAP!AC110="",GDP.PCAP!AD110=""),"",GDP.PCAP!AD110/GDP.PCAP!AC110-1)</f>
        <v/>
      </c>
      <c r="AE110" t="str">
        <f>IF(OR(GDP.PCAP!AD110="",GDP.PCAP!AE110=""),"",GDP.PCAP!AE110/GDP.PCAP!AD110-1)</f>
        <v/>
      </c>
      <c r="AF110" t="str">
        <f>IF(OR(GDP.PCAP!AE110="",GDP.PCAP!AF110=""),"",GDP.PCAP!AF110/GDP.PCAP!AE110-1)</f>
        <v/>
      </c>
      <c r="AG110" t="str">
        <f>IF(OR(GDP.PCAP!AF110="",GDP.PCAP!AG110=""),"",GDP.PCAP!AG110/GDP.PCAP!AF110-1)</f>
        <v/>
      </c>
      <c r="AH110" t="str">
        <f>IF(OR(GDP.PCAP!AG110="",GDP.PCAP!AH110=""),"",GDP.PCAP!AH110/GDP.PCAP!AG110-1)</f>
        <v/>
      </c>
      <c r="AI110" t="str">
        <f>IF(OR(GDP.PCAP!AH110="",GDP.PCAP!AI110=""),"",GDP.PCAP!AI110/GDP.PCAP!AH110-1)</f>
        <v/>
      </c>
      <c r="AJ110" t="str">
        <f>IF(OR(GDP.PCAP!AI110="",GDP.PCAP!AJ110=""),"",GDP.PCAP!AJ110/GDP.PCAP!AI110-1)</f>
        <v/>
      </c>
      <c r="AK110" t="str">
        <f>IF(OR(GDP.PCAP!AJ110="",GDP.PCAP!AK110=""),"",GDP.PCAP!AK110/GDP.PCAP!AJ110-1)</f>
        <v/>
      </c>
      <c r="AL110" t="str">
        <f>IF(OR(GDP.PCAP!AK110="",GDP.PCAP!AL110=""),"",GDP.PCAP!AL110/GDP.PCAP!AK110-1)</f>
        <v/>
      </c>
      <c r="AM110" t="str">
        <f>IF(OR(GDP.PCAP!AL110="",GDP.PCAP!AM110=""),"",GDP.PCAP!AM110/GDP.PCAP!AL110-1)</f>
        <v/>
      </c>
      <c r="AN110" t="str">
        <f>IF(OR(GDP.PCAP!AM110="",GDP.PCAP!AN110=""),"",GDP.PCAP!AN110/GDP.PCAP!AM110-1)</f>
        <v/>
      </c>
      <c r="AO110" t="str">
        <f>IF(OR(GDP.PCAP!AN110="",GDP.PCAP!AO110=""),"",GDP.PCAP!AO110/GDP.PCAP!AN110-1)</f>
        <v/>
      </c>
      <c r="AP110" t="str">
        <f>IF(OR(GDP.PCAP!AO110="",GDP.PCAP!AP110=""),"",GDP.PCAP!AP110/GDP.PCAP!AO110-1)</f>
        <v/>
      </c>
      <c r="AQ110" t="str">
        <f>IF(OR(GDP.PCAP!AP110="",GDP.PCAP!AQ110=""),"",GDP.PCAP!AQ110/GDP.PCAP!AP110-1)</f>
        <v/>
      </c>
      <c r="AR110" t="str">
        <f>IF(OR(GDP.PCAP!AQ110="",GDP.PCAP!AR110=""),"",GDP.PCAP!AR110/GDP.PCAP!AQ110-1)</f>
        <v/>
      </c>
      <c r="AS110" t="str">
        <f>IF(OR(GDP.PCAP!AR110="",GDP.PCAP!AS110=""),"",GDP.PCAP!AS110/GDP.PCAP!AR110-1)</f>
        <v/>
      </c>
      <c r="AT110" t="str">
        <f>IF(OR(GDP.PCAP!AS110="",GDP.PCAP!AT110=""),"",GDP.PCAP!AT110/GDP.PCAP!AS110-1)</f>
        <v/>
      </c>
      <c r="AU110" t="str">
        <f>IF(OR(GDP.PCAP!AT110="",GDP.PCAP!AU110=""),"",GDP.PCAP!AU110/GDP.PCAP!AT110-1)</f>
        <v/>
      </c>
      <c r="AV110" t="str">
        <f>IF(OR(GDP.PCAP!AU110="",GDP.PCAP!AV110=""),"",GDP.PCAP!AV110/GDP.PCAP!AU110-1)</f>
        <v/>
      </c>
      <c r="AW110" t="str">
        <f>IF(OR(GDP.PCAP!AV110="",GDP.PCAP!AW110=""),"",GDP.PCAP!AW110/GDP.PCAP!AV110-1)</f>
        <v/>
      </c>
      <c r="AX110" t="str">
        <f>IF(OR(GDP.PCAP!AW110="",GDP.PCAP!AX110=""),"",GDP.PCAP!AX110/GDP.PCAP!AW110-1)</f>
        <v/>
      </c>
      <c r="AY110" t="str">
        <f>IF(OR(GDP.PCAP!AX110="",GDP.PCAP!AY110=""),"",GDP.PCAP!AY110/GDP.PCAP!AX110-1)</f>
        <v/>
      </c>
      <c r="AZ110" t="str">
        <f>IF(OR(GDP.PCAP!AY110="",GDP.PCAP!AZ110=""),"",GDP.PCAP!AZ110/GDP.PCAP!AY110-1)</f>
        <v/>
      </c>
      <c r="BA110" t="str">
        <f>IF(OR(GDP.PCAP!AZ110="",GDP.PCAP!BA110=""),"",GDP.PCAP!BA110/GDP.PCAP!AZ110-1)</f>
        <v/>
      </c>
      <c r="BB110" t="str">
        <f>IF(OR(GDP.PCAP!BA110="",GDP.PCAP!BB110=""),"",GDP.PCAP!BB110/GDP.PCAP!BA110-1)</f>
        <v/>
      </c>
      <c r="BC110" t="str">
        <f>IF(OR(GDP.PCAP!BB110="",GDP.PCAP!BC110=""),"",GDP.PCAP!BC110/GDP.PCAP!BB110-1)</f>
        <v/>
      </c>
      <c r="BD110" t="str">
        <f>IF(OR(GDP.PCAP!BC110="",GDP.PCAP!BD110=""),"",GDP.PCAP!BD110/GDP.PCAP!BC110-1)</f>
        <v/>
      </c>
      <c r="BE110" t="str">
        <f>IF(OR(GDP.PCAP!BD110="",GDP.PCAP!BE110=""),"",GDP.PCAP!BE110/GDP.PCAP!BD110-1)</f>
        <v/>
      </c>
      <c r="BF110" t="str">
        <f>IF(OR(GDP.PCAP!BE110="",GDP.PCAP!BF110=""),"",GDP.PCAP!BF110/GDP.PCAP!BE110-1)</f>
        <v/>
      </c>
      <c r="BG110" t="str">
        <f>IF(OR(GDP.PCAP!BF110="",GDP.PCAP!BG110=""),"",GDP.PCAP!BG110/GDP.PCAP!BF110-1)</f>
        <v/>
      </c>
      <c r="BH110" t="str">
        <f>IF(OR(GDP.PCAP!BG110="",GDP.PCAP!BH110=""),"",GDP.PCAP!BH110/GDP.PCAP!BG110-1)</f>
        <v/>
      </c>
      <c r="BI110" t="str">
        <f>IF(OR(GDP.PCAP!BH110="",GDP.PCAP!BI110=""),"",GDP.PCAP!BI110/GDP.PCAP!BH110-1)</f>
        <v/>
      </c>
      <c r="BJ110" t="str">
        <f>IF(OR(GDP.PCAP!BI110="",GDP.PCAP!BJ110=""),"",GDP.PCAP!BJ110/GDP.PCAP!BI110-1)</f>
        <v/>
      </c>
      <c r="BK110" t="str">
        <f>IF(OR(GDP.PCAP!BJ110="",GDP.PCAP!BK110=""),"",GDP.PCAP!BK110/GDP.PCAP!BJ110-1)</f>
        <v/>
      </c>
      <c r="BM110">
        <f t="shared" si="5"/>
        <v>0</v>
      </c>
      <c r="BN110" t="e">
        <f t="shared" si="6"/>
        <v>#N/A</v>
      </c>
      <c r="BO110">
        <f t="shared" si="7"/>
        <v>0</v>
      </c>
      <c r="BP110" t="e">
        <f t="shared" si="8"/>
        <v>#N/A</v>
      </c>
    </row>
    <row r="111" spans="1:68">
      <c r="A111" t="s">
        <v>314</v>
      </c>
      <c r="B111">
        <f t="shared" si="9"/>
        <v>110</v>
      </c>
      <c r="C111" t="s">
        <v>539</v>
      </c>
      <c r="D111" t="s">
        <v>313</v>
      </c>
      <c r="E111" t="s">
        <v>545</v>
      </c>
      <c r="F111" t="s">
        <v>546</v>
      </c>
      <c r="H111">
        <f>IF(OR(GDP.PCAP!G111="",GDP.PCAP!H111=""),"",GDP.PCAP!H111/GDP.PCAP!G111-1)</f>
        <v>7.826800255882338E-2</v>
      </c>
      <c r="I111">
        <f>IF(OR(GDP.PCAP!H111="",GDP.PCAP!I111=""),"",GDP.PCAP!I111/GDP.PCAP!H111-1)</f>
        <v>7.8089712329768579E-2</v>
      </c>
      <c r="J111">
        <f>IF(OR(GDP.PCAP!I111="",GDP.PCAP!J111=""),"",GDP.PCAP!J111/GDP.PCAP!I111-1)</f>
        <v>6.9170110913159277E-2</v>
      </c>
      <c r="K111">
        <f>IF(OR(GDP.PCAP!J111="",GDP.PCAP!K111=""),"",GDP.PCAP!K111/GDP.PCAP!J111-1)</f>
        <v>0.1326081911300363</v>
      </c>
      <c r="L111">
        <f>IF(OR(GDP.PCAP!K111="",GDP.PCAP!L111=""),"",GDP.PCAP!L111/GDP.PCAP!K111-1)</f>
        <v>6.0756555354673836E-2</v>
      </c>
      <c r="M111">
        <f>IF(OR(GDP.PCAP!L111="",GDP.PCAP!M111=""),"",GDP.PCAP!M111/GDP.PCAP!L111-1)</f>
        <v>4.9554679741734331E-2</v>
      </c>
      <c r="N111">
        <f>IF(OR(GDP.PCAP!M111="",GDP.PCAP!N111=""),"",GDP.PCAP!N111/GDP.PCAP!M111-1)</f>
        <v>7.2124688124359126E-2</v>
      </c>
      <c r="O111">
        <f>IF(OR(GDP.PCAP!N111="",GDP.PCAP!O111=""),"",GDP.PCAP!O111/GDP.PCAP!N111-1)</f>
        <v>-2.3861282901756042E-2</v>
      </c>
      <c r="P111">
        <f>IF(OR(GDP.PCAP!O111="",GDP.PCAP!P111=""),"",GDP.PCAP!P111/GDP.PCAP!O111-1)</f>
        <v>0.14835999650935583</v>
      </c>
      <c r="Q111">
        <f>IF(OR(GDP.PCAP!P111="",GDP.PCAP!Q111=""),"",GDP.PCAP!Q111/GDP.PCAP!P111-1)</f>
        <v>0.15227118771007175</v>
      </c>
      <c r="R111">
        <f>IF(OR(GDP.PCAP!Q111="",GDP.PCAP!R111=""),"",GDP.PCAP!R111/GDP.PCAP!Q111-1)</f>
        <v>0.14625989529298389</v>
      </c>
      <c r="S111">
        <f>IF(OR(GDP.PCAP!R111="",GDP.PCAP!S111=""),"",GDP.PCAP!S111/GDP.PCAP!R111-1)</f>
        <v>0.22097909869523025</v>
      </c>
      <c r="T111">
        <f>IF(OR(GDP.PCAP!S111="",GDP.PCAP!T111=""),"",GDP.PCAP!T111/GDP.PCAP!S111-1)</f>
        <v>0.1652532584551798</v>
      </c>
      <c r="U111">
        <f>IF(OR(GDP.PCAP!T111="",GDP.PCAP!U111=""),"",GDP.PCAP!U111/GDP.PCAP!T111-1)</f>
        <v>3.8221187994150529E-2</v>
      </c>
      <c r="V111">
        <f>IF(OR(GDP.PCAP!U111="",GDP.PCAP!V111=""),"",GDP.PCAP!V111/GDP.PCAP!U111-1)</f>
        <v>0.18136105472352115</v>
      </c>
      <c r="W111">
        <f>IF(OR(GDP.PCAP!V111="",GDP.PCAP!W111=""),"",GDP.PCAP!W111/GDP.PCAP!V111-1)</f>
        <v>-1.809942185348179E-2</v>
      </c>
      <c r="X111">
        <f>IF(OR(GDP.PCAP!W111="",GDP.PCAP!X111=""),"",GDP.PCAP!X111/GDP.PCAP!W111-1)</f>
        <v>0.17382277240905175</v>
      </c>
      <c r="Y111">
        <f>IF(OR(GDP.PCAP!X111="",GDP.PCAP!Y111=""),"",GDP.PCAP!Y111/GDP.PCAP!X111-1)</f>
        <v>0.28389047844827853</v>
      </c>
      <c r="Z111">
        <f>IF(OR(GDP.PCAP!Y111="",GDP.PCAP!Z111=""),"",GDP.PCAP!Z111/GDP.PCAP!Y111-1)</f>
        <v>0.23408599770587424</v>
      </c>
      <c r="AA111">
        <f>IF(OR(GDP.PCAP!Z111="",GDP.PCAP!AA111=""),"",GDP.PCAP!AA111/GDP.PCAP!Z111-1)</f>
        <v>0.17356952519449576</v>
      </c>
      <c r="AB111">
        <f>IF(OR(GDP.PCAP!AA111="",GDP.PCAP!AB111=""),"",GDP.PCAP!AB111/GDP.PCAP!AA111-1)</f>
        <v>-6.0617923630425508E-2</v>
      </c>
      <c r="AC111">
        <f>IF(OR(GDP.PCAP!AB111="",GDP.PCAP!AC111=""),"",GDP.PCAP!AC111/GDP.PCAP!AB111-1)</f>
        <v>2.9148006807984794E-2</v>
      </c>
      <c r="AD111">
        <f>IF(OR(GDP.PCAP!AC111="",GDP.PCAP!AD111=""),"",GDP.PCAP!AD111/GDP.PCAP!AC111-1)</f>
        <v>-3.9832984085436118E-2</v>
      </c>
      <c r="AE111">
        <f>IF(OR(GDP.PCAP!AD111="",GDP.PCAP!AE111=""),"",GDP.PCAP!AE111/GDP.PCAP!AD111-1)</f>
        <v>-3.7735458022647772E-2</v>
      </c>
      <c r="AF111">
        <f>IF(OR(GDP.PCAP!AE111="",GDP.PCAP!AF111=""),"",GDP.PCAP!AF111/GDP.PCAP!AE111-1)</f>
        <v>5.6167687657754595E-2</v>
      </c>
      <c r="AG111">
        <f>IF(OR(GDP.PCAP!AF111="",GDP.PCAP!AG111=""),"",GDP.PCAP!AG111/GDP.PCAP!AF111-1)</f>
        <v>0.34938925214550798</v>
      </c>
      <c r="AH111">
        <f>IF(OR(GDP.PCAP!AG111="",GDP.PCAP!AH111=""),"",GDP.PCAP!AH111/GDP.PCAP!AG111-1)</f>
        <v>0.18117736969611409</v>
      </c>
      <c r="AI111">
        <f>IF(OR(GDP.PCAP!AH111="",GDP.PCAP!AI111=""),"",GDP.PCAP!AI111/GDP.PCAP!AH111-1)</f>
        <v>0.11834352498253642</v>
      </c>
      <c r="AJ111">
        <f>IF(OR(GDP.PCAP!AI111="",GDP.PCAP!AJ111=""),"",GDP.PCAP!AJ111/GDP.PCAP!AI111-1)</f>
        <v>4.2921953877151697E-2</v>
      </c>
      <c r="AK111">
        <f>IF(OR(GDP.PCAP!AJ111="",GDP.PCAP!AK111=""),"",GDP.PCAP!AK111/GDP.PCAP!AJ111-1)</f>
        <v>0.25550579587804156</v>
      </c>
      <c r="AL111">
        <f>IF(OR(GDP.PCAP!AK111="",GDP.PCAP!AL111=""),"",GDP.PCAP!AL111/GDP.PCAP!AK111-1)</f>
        <v>3.9843157964876141E-3</v>
      </c>
      <c r="AM111">
        <f>IF(OR(GDP.PCAP!AL111="",GDP.PCAP!AM111=""),"",GDP.PCAP!AM111/GDP.PCAP!AL111-1)</f>
        <v>0.11550741807567899</v>
      </c>
      <c r="AN111">
        <f>IF(OR(GDP.PCAP!AM111="",GDP.PCAP!AN111=""),"",GDP.PCAP!AN111/GDP.PCAP!AM111-1)</f>
        <v>-6.7283777745403284E-2</v>
      </c>
      <c r="AO111">
        <f>IF(OR(GDP.PCAP!AN111="",GDP.PCAP!AO111=""),"",GDP.PCAP!AO111/GDP.PCAP!AN111-1)</f>
        <v>8.5001228655819494E-2</v>
      </c>
      <c r="AP111">
        <f>IF(OR(GDP.PCAP!AO111="",GDP.PCAP!AP111=""),"",GDP.PCAP!AP111/GDP.PCAP!AO111-1)</f>
        <v>0.20471239557621046</v>
      </c>
      <c r="AQ111">
        <f>IF(OR(GDP.PCAP!AP111="",GDP.PCAP!AQ111=""),"",GDP.PCAP!AQ111/GDP.PCAP!AP111-1)</f>
        <v>8.754480074286386E-2</v>
      </c>
      <c r="AR111">
        <f>IF(OR(GDP.PCAP!AQ111="",GDP.PCAP!AR111=""),"",GDP.PCAP!AR111/GDP.PCAP!AQ111-1)</f>
        <v>8.0741378308041067E-2</v>
      </c>
      <c r="AS111">
        <f>IF(OR(GDP.PCAP!AR111="",GDP.PCAP!AS111=""),"",GDP.PCAP!AS111/GDP.PCAP!AR111-1)</f>
        <v>7.6793571179885056E-2</v>
      </c>
      <c r="AT111">
        <f>IF(OR(GDP.PCAP!AS111="",GDP.PCAP!AT111=""),"",GDP.PCAP!AT111/GDP.PCAP!AS111-1)</f>
        <v>8.3925120302868805E-2</v>
      </c>
      <c r="AU111">
        <f>IF(OR(GDP.PCAP!AT111="",GDP.PCAP!AU111=""),"",GDP.PCAP!AU111/GDP.PCAP!AT111-1)</f>
        <v>-2.5183667363298801E-3</v>
      </c>
      <c r="AV111">
        <f>IF(OR(GDP.PCAP!AU111="",GDP.PCAP!AV111=""),"",GDP.PCAP!AV111/GDP.PCAP!AU111-1)</f>
        <v>7.5514159630466038E-2</v>
      </c>
      <c r="AW111">
        <f>IF(OR(GDP.PCAP!AV111="",GDP.PCAP!AW111=""),"",GDP.PCAP!AW111/GDP.PCAP!AV111-1)</f>
        <v>0.15290292267915162</v>
      </c>
      <c r="AX111">
        <f>IF(OR(GDP.PCAP!AW111="",GDP.PCAP!AX111=""),"",GDP.PCAP!AX111/GDP.PCAP!AW111-1)</f>
        <v>0.26331881265145496</v>
      </c>
      <c r="AY111">
        <f>IF(OR(GDP.PCAP!AX111="",GDP.PCAP!AY111=""),"",GDP.PCAP!AY111/GDP.PCAP!AX111-1)</f>
        <v>0.15870493583459688</v>
      </c>
      <c r="AZ111">
        <f>IF(OR(GDP.PCAP!AY111="",GDP.PCAP!AZ111=""),"",GDP.PCAP!AZ111/GDP.PCAP!AY111-1)</f>
        <v>6.8353798288268264E-2</v>
      </c>
      <c r="BA111">
        <f>IF(OR(GDP.PCAP!AZ111="",GDP.PCAP!BA111=""),"",GDP.PCAP!BA111/GDP.PCAP!AZ111-1)</f>
        <v>6.7586630603172271E-2</v>
      </c>
      <c r="BB111">
        <f>IF(OR(GDP.PCAP!BA111="",GDP.PCAP!BB111=""),"",GDP.PCAP!BB111/GDP.PCAP!BA111-1)</f>
        <v>0.12999419831535053</v>
      </c>
      <c r="BC111">
        <f>IF(OR(GDP.PCAP!BB111="",GDP.PCAP!BC111=""),"",GDP.PCAP!BC111/GDP.PCAP!BB111-1)</f>
        <v>-2.4886473739283987E-3</v>
      </c>
      <c r="BD111">
        <f>IF(OR(GDP.PCAP!BC111="",GDP.PCAP!BD111=""),"",GDP.PCAP!BD111/GDP.PCAP!BC111-1)</f>
        <v>-0.15108273936168892</v>
      </c>
      <c r="BE111">
        <f>IF(OR(GDP.PCAP!BD111="",GDP.PCAP!BE111=""),"",GDP.PCAP!BE111/GDP.PCAP!BD111-1)</f>
        <v>-6.6274529588176367E-2</v>
      </c>
      <c r="BF111">
        <f>IF(OR(GDP.PCAP!BE111="",GDP.PCAP!BF111=""),"",GDP.PCAP!BF111/GDP.PCAP!BE111-1)</f>
        <v>8.3004844281703072E-2</v>
      </c>
      <c r="BG111">
        <f>IF(OR(GDP.PCAP!BF111="",GDP.PCAP!BG111=""),"",GDP.PCAP!BG111/GDP.PCAP!BF111-1)</f>
        <v>-6.3464336426439782E-2</v>
      </c>
      <c r="BH111">
        <f>IF(OR(GDP.PCAP!BG111="",GDP.PCAP!BH111=""),"",GDP.PCAP!BH111/GDP.PCAP!BG111-1)</f>
        <v>5.6943474007014716E-2</v>
      </c>
      <c r="BI111">
        <f>IF(OR(GDP.PCAP!BH111="",GDP.PCAP!BI111=""),"",GDP.PCAP!BI111/GDP.PCAP!BH111-1)</f>
        <v>6.6658487128441468E-2</v>
      </c>
      <c r="BJ111">
        <f>IF(OR(GDP.PCAP!BI111="",GDP.PCAP!BJ111=""),"",GDP.PCAP!BJ111/GDP.PCAP!BI111-1)</f>
        <v>9.2981421511108664E-2</v>
      </c>
      <c r="BK111">
        <f>IF(OR(GDP.PCAP!BJ111="",GDP.PCAP!BK111=""),"",GDP.PCAP!BK111/GDP.PCAP!BJ111-1)</f>
        <v>1.5534368298894652E-2</v>
      </c>
      <c r="BM111">
        <f t="shared" si="5"/>
        <v>0.34938925214550798</v>
      </c>
      <c r="BN111">
        <f t="shared" si="6"/>
        <v>1986</v>
      </c>
      <c r="BO111">
        <f t="shared" si="7"/>
        <v>-0.15108273936168892</v>
      </c>
      <c r="BP111">
        <f t="shared" si="8"/>
        <v>2009</v>
      </c>
    </row>
    <row r="112" spans="1:68">
      <c r="A112" t="s">
        <v>312</v>
      </c>
      <c r="B112">
        <f t="shared" si="9"/>
        <v>111</v>
      </c>
      <c r="C112" t="s">
        <v>539</v>
      </c>
      <c r="D112" t="s">
        <v>311</v>
      </c>
      <c r="E112" t="s">
        <v>545</v>
      </c>
      <c r="F112" t="s">
        <v>546</v>
      </c>
      <c r="H112">
        <f>IF(OR(GDP.PCAP!G112="",GDP.PCAP!H112=""),"",GDP.PCAP!H112/GDP.PCAP!G112-1)</f>
        <v>2.735693529265415E-2</v>
      </c>
      <c r="I112">
        <f>IF(OR(GDP.PCAP!H112="",GDP.PCAP!I112=""),"",GDP.PCAP!I112/GDP.PCAP!H112-1)</f>
        <v>3.3066615508667629E-2</v>
      </c>
      <c r="J112">
        <f>IF(OR(GDP.PCAP!I112="",GDP.PCAP!J112=""),"",GDP.PCAP!J112/GDP.PCAP!I112-1)</f>
        <v>2.3076119917282867E-2</v>
      </c>
      <c r="K112">
        <f>IF(OR(GDP.PCAP!J112="",GDP.PCAP!K112=""),"",GDP.PCAP!K112/GDP.PCAP!J112-1)</f>
        <v>6.3365702426255277E-2</v>
      </c>
      <c r="L112">
        <f>IF(OR(GDP.PCAP!K112="",GDP.PCAP!L112=""),"",GDP.PCAP!L112/GDP.PCAP!K112-1)</f>
        <v>0.12208374704435498</v>
      </c>
      <c r="M112">
        <f>IF(OR(GDP.PCAP!L112="",GDP.PCAP!M112=""),"",GDP.PCAP!M112/GDP.PCAP!L112-1)</f>
        <v>6.6997659314917968E-2</v>
      </c>
      <c r="N112">
        <f>IF(OR(GDP.PCAP!M112="",GDP.PCAP!N112=""),"",GDP.PCAP!N112/GDP.PCAP!M112-1)</f>
        <v>8.3412570353035065E-2</v>
      </c>
      <c r="O112">
        <f>IF(OR(GDP.PCAP!N112="",GDP.PCAP!O112=""),"",GDP.PCAP!O112/GDP.PCAP!N112-1)</f>
        <v>0.11114846438269077</v>
      </c>
      <c r="P112">
        <f>IF(OR(GDP.PCAP!O112="",GDP.PCAP!P112=""),"",GDP.PCAP!P112/GDP.PCAP!O112-1)</f>
        <v>0.10007285842276636</v>
      </c>
      <c r="Q112">
        <f>IF(OR(GDP.PCAP!P112="",GDP.PCAP!Q112=""),"",GDP.PCAP!Q112/GDP.PCAP!P112-1)</f>
        <v>9.6983973568131487E-2</v>
      </c>
      <c r="R112">
        <f>IF(OR(GDP.PCAP!Q112="",GDP.PCAP!R112=""),"",GDP.PCAP!R112/GDP.PCAP!Q112-1)</f>
        <v>0.21826604110166281</v>
      </c>
      <c r="S112">
        <f>IF(OR(GDP.PCAP!R112="",GDP.PCAP!S112=""),"",GDP.PCAP!S112/GDP.PCAP!R112-1)</f>
        <v>0.21623830896851115</v>
      </c>
      <c r="T112">
        <f>IF(OR(GDP.PCAP!S112="",GDP.PCAP!T112=""),"",GDP.PCAP!T112/GDP.PCAP!S112-1)</f>
        <v>0.53638859017886564</v>
      </c>
      <c r="U112">
        <f>IF(OR(GDP.PCAP!T112="",GDP.PCAP!U112=""),"",GDP.PCAP!U112/GDP.PCAP!T112-1)</f>
        <v>0.65897941310359975</v>
      </c>
      <c r="V112">
        <f>IF(OR(GDP.PCAP!U112="",GDP.PCAP!V112=""),"",GDP.PCAP!V112/GDP.PCAP!U112-1)</f>
        <v>8.8124568810827419E-2</v>
      </c>
      <c r="W112">
        <f>IF(OR(GDP.PCAP!V112="",GDP.PCAP!W112=""),"",GDP.PCAP!W112/GDP.PCAP!V112-1)</f>
        <v>0.27517141733627182</v>
      </c>
      <c r="X112">
        <f>IF(OR(GDP.PCAP!W112="",GDP.PCAP!X112=""),"",GDP.PCAP!X112/GDP.PCAP!W112-1)</f>
        <v>0.14782871600500225</v>
      </c>
      <c r="Y112">
        <f>IF(OR(GDP.PCAP!X112="",GDP.PCAP!Y112=""),"",GDP.PCAP!Y112/GDP.PCAP!X112-1)</f>
        <v>-6.3586122349254204E-2</v>
      </c>
      <c r="Z112">
        <f>IF(OR(GDP.PCAP!Y112="",GDP.PCAP!Z112=""),"",GDP.PCAP!Z112/GDP.PCAP!Y112-1)</f>
        <v>0.11913281023603028</v>
      </c>
      <c r="AA112">
        <f>IF(OR(GDP.PCAP!Z112="",GDP.PCAP!AA112=""),"",GDP.PCAP!AA112/GDP.PCAP!Z112-1)</f>
        <v>5.708441611657511E-3</v>
      </c>
      <c r="AB112">
        <f>IF(OR(GDP.PCAP!AA112="",GDP.PCAP!AB112=""),"",GDP.PCAP!AB112/GDP.PCAP!AA112-1)</f>
        <v>2.4005769817578848E-2</v>
      </c>
      <c r="AC112">
        <f>IF(OR(GDP.PCAP!AB112="",GDP.PCAP!AC112=""),"",GDP.PCAP!AC112/GDP.PCAP!AB112-1)</f>
        <v>0.20338898254378179</v>
      </c>
      <c r="AD112">
        <f>IF(OR(GDP.PCAP!AC112="",GDP.PCAP!AD112=""),"",GDP.PCAP!AD112/GDP.PCAP!AC112-1)</f>
        <v>0.19138440633526232</v>
      </c>
      <c r="AE112">
        <f>IF(OR(GDP.PCAP!AD112="",GDP.PCAP!AE112=""),"",GDP.PCAP!AE112/GDP.PCAP!AD112-1)</f>
        <v>-3.9485911527260553E-3</v>
      </c>
      <c r="AF112">
        <f>IF(OR(GDP.PCAP!AE112="",GDP.PCAP!AF112=""),"",GDP.PCAP!AF112/GDP.PCAP!AE112-1)</f>
        <v>6.6537095080669628E-2</v>
      </c>
      <c r="AG112">
        <f>IF(OR(GDP.PCAP!AF112="",GDP.PCAP!AG112=""),"",GDP.PCAP!AG112/GDP.PCAP!AF112-1)</f>
        <v>0.11535696358053293</v>
      </c>
      <c r="AH112">
        <f>IF(OR(GDP.PCAP!AG112="",GDP.PCAP!AH112=""),"",GDP.PCAP!AH112/GDP.PCAP!AG112-1)</f>
        <v>-0.38338736622383662</v>
      </c>
      <c r="AI112">
        <f>IF(OR(GDP.PCAP!AH112="",GDP.PCAP!AI112=""),"",GDP.PCAP!AI112/GDP.PCAP!AH112-1)</f>
        <v>-0.11422032380922797</v>
      </c>
      <c r="AJ112">
        <f>IF(OR(GDP.PCAP!AI112="",GDP.PCAP!AJ112=""),"",GDP.PCAP!AJ112/GDP.PCAP!AI112-1)</f>
        <v>-5.1230996530645778E-2</v>
      </c>
      <c r="AK112">
        <f>IF(OR(GDP.PCAP!AJ112="",GDP.PCAP!AK112=""),"",GDP.PCAP!AK112/GDP.PCAP!AJ112-1)</f>
        <v>9.1304988748455163E-3</v>
      </c>
      <c r="AL112" t="str">
        <f>IF(OR(GDP.PCAP!AK112="",GDP.PCAP!AL112=""),"",GDP.PCAP!AL112/GDP.PCAP!AK112-1)</f>
        <v/>
      </c>
      <c r="AM112" t="str">
        <f>IF(OR(GDP.PCAP!AL112="",GDP.PCAP!AM112=""),"",GDP.PCAP!AM112/GDP.PCAP!AL112-1)</f>
        <v/>
      </c>
      <c r="AN112" t="str">
        <f>IF(OR(GDP.PCAP!AM112="",GDP.PCAP!AN112=""),"",GDP.PCAP!AN112/GDP.PCAP!AM112-1)</f>
        <v/>
      </c>
      <c r="AO112">
        <f>IF(OR(GDP.PCAP!AN112="",GDP.PCAP!AO112=""),"",GDP.PCAP!AO112/GDP.PCAP!AN112-1)</f>
        <v>0.11318848991775332</v>
      </c>
      <c r="AP112">
        <f>IF(OR(GDP.PCAP!AO112="",GDP.PCAP!AP112=""),"",GDP.PCAP!AP112/GDP.PCAP!AO112-1)</f>
        <v>0.32326708610250821</v>
      </c>
      <c r="AQ112">
        <f>IF(OR(GDP.PCAP!AP112="",GDP.PCAP!AQ112=""),"",GDP.PCAP!AQ112/GDP.PCAP!AP112-1)</f>
        <v>0.22832587465014531</v>
      </c>
      <c r="AR112">
        <f>IF(OR(GDP.PCAP!AQ112="",GDP.PCAP!AR112=""),"",GDP.PCAP!AR112/GDP.PCAP!AQ112-1)</f>
        <v>-7.0869046362577626E-2</v>
      </c>
      <c r="AS112">
        <f>IF(OR(GDP.PCAP!AR112="",GDP.PCAP!AS112=""),"",GDP.PCAP!AS112/GDP.PCAP!AR112-1)</f>
        <v>-5.0000595493254862E-2</v>
      </c>
      <c r="AT112">
        <f>IF(OR(GDP.PCAP!AS112="",GDP.PCAP!AT112=""),"",GDP.PCAP!AT112/GDP.PCAP!AS112-1)</f>
        <v>1.3948380495422796E-2</v>
      </c>
      <c r="AU112">
        <f>IF(OR(GDP.PCAP!AT112="",GDP.PCAP!AU112=""),"",GDP.PCAP!AU112/GDP.PCAP!AT112-1)</f>
        <v>-5.295265972073826E-2</v>
      </c>
      <c r="AV112">
        <f>IF(OR(GDP.PCAP!AU112="",GDP.PCAP!AV112=""),"",GDP.PCAP!AV112/GDP.PCAP!AU112-1)</f>
        <v>0.14109705941767281</v>
      </c>
      <c r="AW112">
        <f>IF(OR(GDP.PCAP!AV112="",GDP.PCAP!AW112=""),"",GDP.PCAP!AW112/GDP.PCAP!AV112-1)</f>
        <v>5.5241779665071711E-4</v>
      </c>
      <c r="AX112">
        <f>IF(OR(GDP.PCAP!AW112="",GDP.PCAP!AX112=""),"",GDP.PCAP!AX112/GDP.PCAP!AW112-1)</f>
        <v>0.17933412817137806</v>
      </c>
      <c r="AY112">
        <f>IF(OR(GDP.PCAP!AX112="",GDP.PCAP!AY112=""),"",GDP.PCAP!AY112/GDP.PCAP!AX112-1)</f>
        <v>0.18255208495464315</v>
      </c>
      <c r="AZ112">
        <f>IF(OR(GDP.PCAP!AY112="",GDP.PCAP!AZ112=""),"",GDP.PCAP!AZ112/GDP.PCAP!AY112-1)</f>
        <v>0.18310897883225974</v>
      </c>
      <c r="BA112">
        <f>IF(OR(GDP.PCAP!AZ112="",GDP.PCAP!BA112=""),"",GDP.PCAP!BA112/GDP.PCAP!AZ112-1)</f>
        <v>0.16317214850165596</v>
      </c>
      <c r="BB112">
        <f>IF(OR(GDP.PCAP!BA112="",GDP.PCAP!BB112=""),"",GDP.PCAP!BB112/GDP.PCAP!BA112-1)</f>
        <v>0.29022531912567517</v>
      </c>
      <c r="BC112">
        <f>IF(OR(GDP.PCAP!BB112="",GDP.PCAP!BC112=""),"",GDP.PCAP!BC112/GDP.PCAP!BB112-1)</f>
        <v>0.16378826382187794</v>
      </c>
      <c r="BD112">
        <f>IF(OR(GDP.PCAP!BC112="",GDP.PCAP!BD112=""),"",GDP.PCAP!BD112/GDP.PCAP!BC112-1)</f>
        <v>-6.9754036072883219E-3</v>
      </c>
      <c r="BE112">
        <f>IF(OR(GDP.PCAP!BD112="",GDP.PCAP!BE112=""),"",GDP.PCAP!BE112/GDP.PCAP!BD112-1)</f>
        <v>0.1586349635445814</v>
      </c>
      <c r="BF112">
        <f>IF(OR(GDP.PCAP!BE112="",GDP.PCAP!BF112=""),"",GDP.PCAP!BF112/GDP.PCAP!BE112-1)</f>
        <v>0.25011343512565731</v>
      </c>
      <c r="BG112">
        <f>IF(OR(GDP.PCAP!BF112="",GDP.PCAP!BG112=""),"",GDP.PCAP!BG112/GDP.PCAP!BF112-1)</f>
        <v>-2.0635687239628275E-2</v>
      </c>
      <c r="BH112">
        <f>IF(OR(GDP.PCAP!BG112="",GDP.PCAP!BH112=""),"",GDP.PCAP!BH112/GDP.PCAP!BG112-1)</f>
        <v>-0.13977191886539275</v>
      </c>
      <c r="BI112">
        <f>IF(OR(GDP.PCAP!BH112="",GDP.PCAP!BI112=""),"",GDP.PCAP!BI112/GDP.PCAP!BH112-1)</f>
        <v>-0.17901409766492127</v>
      </c>
      <c r="BJ112">
        <f>IF(OR(GDP.PCAP!BI112="",GDP.PCAP!BJ112=""),"",GDP.PCAP!BJ112/GDP.PCAP!BI112-1)</f>
        <v>-8.6043883914409647E-2</v>
      </c>
      <c r="BK112" t="str">
        <f>IF(OR(GDP.PCAP!BJ112="",GDP.PCAP!BK112=""),"",GDP.PCAP!BK112/GDP.PCAP!BJ112-1)</f>
        <v/>
      </c>
      <c r="BM112">
        <f t="shared" si="5"/>
        <v>0.65897941310359975</v>
      </c>
      <c r="BN112">
        <f t="shared" si="6"/>
        <v>1974</v>
      </c>
      <c r="BO112">
        <f t="shared" si="7"/>
        <v>-0.38338736622383662</v>
      </c>
      <c r="BP112">
        <f t="shared" si="8"/>
        <v>1987</v>
      </c>
    </row>
    <row r="113" spans="1:68">
      <c r="A113" t="s">
        <v>310</v>
      </c>
      <c r="B113">
        <f t="shared" si="9"/>
        <v>112</v>
      </c>
      <c r="C113" t="s">
        <v>539</v>
      </c>
      <c r="D113" t="s">
        <v>309</v>
      </c>
      <c r="E113" t="s">
        <v>545</v>
      </c>
      <c r="F113" t="s">
        <v>546</v>
      </c>
      <c r="H113">
        <f>IF(OR(GDP.PCAP!G113="",GDP.PCAP!H113=""),"",GDP.PCAP!H113/GDP.PCAP!G113-1)</f>
        <v>6.0626917723114682E-2</v>
      </c>
      <c r="I113">
        <f>IF(OR(GDP.PCAP!H113="",GDP.PCAP!I113=""),"",GDP.PCAP!I113/GDP.PCAP!H113-1)</f>
        <v>3.9461565081469363E-2</v>
      </c>
      <c r="J113">
        <f>IF(OR(GDP.PCAP!I113="",GDP.PCAP!J113=""),"",GDP.PCAP!J113/GDP.PCAP!I113-1)</f>
        <v>-1.5368022566159989E-2</v>
      </c>
      <c r="K113">
        <f>IF(OR(GDP.PCAP!J113="",GDP.PCAP!K113=""),"",GDP.PCAP!K113/GDP.PCAP!J113-1)</f>
        <v>0.14903640044383382</v>
      </c>
      <c r="L113" t="str">
        <f>IF(OR(GDP.PCAP!K113="",GDP.PCAP!L113=""),"",GDP.PCAP!L113/GDP.PCAP!K113-1)</f>
        <v/>
      </c>
      <c r="M113" t="str">
        <f>IF(OR(GDP.PCAP!L113="",GDP.PCAP!M113=""),"",GDP.PCAP!M113/GDP.PCAP!L113-1)</f>
        <v/>
      </c>
      <c r="N113" t="str">
        <f>IF(OR(GDP.PCAP!M113="",GDP.PCAP!N113=""),"",GDP.PCAP!N113/GDP.PCAP!M113-1)</f>
        <v/>
      </c>
      <c r="O113" t="str">
        <f>IF(OR(GDP.PCAP!N113="",GDP.PCAP!O113=""),"",GDP.PCAP!O113/GDP.PCAP!N113-1)</f>
        <v/>
      </c>
      <c r="P113">
        <f>IF(OR(GDP.PCAP!O113="",GDP.PCAP!P113=""),"",GDP.PCAP!P113/GDP.PCAP!O113-1)</f>
        <v>3.1812572435516717E-3</v>
      </c>
      <c r="Q113">
        <f>IF(OR(GDP.PCAP!P113="",GDP.PCAP!Q113=""),"",GDP.PCAP!Q113/GDP.PCAP!P113-1)</f>
        <v>5.438753137789698E-2</v>
      </c>
      <c r="R113">
        <f>IF(OR(GDP.PCAP!Q113="",GDP.PCAP!R113=""),"",GDP.PCAP!R113/GDP.PCAP!Q113-1)</f>
        <v>0.13903530649858276</v>
      </c>
      <c r="S113">
        <f>IF(OR(GDP.PCAP!R113="",GDP.PCAP!S113=""),"",GDP.PCAP!S113/GDP.PCAP!R113-1)</f>
        <v>2.9755680092049985E-2</v>
      </c>
      <c r="T113">
        <f>IF(OR(GDP.PCAP!S113="",GDP.PCAP!T113=""),"",GDP.PCAP!T113/GDP.PCAP!S113-1)</f>
        <v>0.20803046106567957</v>
      </c>
      <c r="U113">
        <f>IF(OR(GDP.PCAP!T113="",GDP.PCAP!U113=""),"",GDP.PCAP!U113/GDP.PCAP!T113-1)</f>
        <v>1.1714643167848604</v>
      </c>
      <c r="V113">
        <f>IF(OR(GDP.PCAP!U113="",GDP.PCAP!V113=""),"",GDP.PCAP!V113/GDP.PCAP!U113-1)</f>
        <v>0.13136945578266102</v>
      </c>
      <c r="W113">
        <f>IF(OR(GDP.PCAP!V113="",GDP.PCAP!W113=""),"",GDP.PCAP!W113/GDP.PCAP!V113-1)</f>
        <v>0.27729527184457514</v>
      </c>
      <c r="X113">
        <f>IF(OR(GDP.PCAP!W113="",GDP.PCAP!X113=""),"",GDP.PCAP!X113/GDP.PCAP!W113-1)</f>
        <v>8.2120900845961797E-2</v>
      </c>
      <c r="Y113">
        <f>IF(OR(GDP.PCAP!X113="",GDP.PCAP!Y113=""),"",GDP.PCAP!Y113/GDP.PCAP!X113-1)</f>
        <v>0.16071824146907732</v>
      </c>
      <c r="Z113">
        <f>IF(OR(GDP.PCAP!Y113="",GDP.PCAP!Z113=""),"",GDP.PCAP!Z113/GDP.PCAP!Y113-1)</f>
        <v>0.54358929599720418</v>
      </c>
      <c r="AA113">
        <f>IF(OR(GDP.PCAP!Z113="",GDP.PCAP!AA113=""),"",GDP.PCAP!AA113/GDP.PCAP!Z113-1)</f>
        <v>0.37131962845820876</v>
      </c>
      <c r="AB113">
        <f>IF(OR(GDP.PCAP!AA113="",GDP.PCAP!AB113=""),"",GDP.PCAP!AB113/GDP.PCAP!AA113-1)</f>
        <v>-0.30064721121913807</v>
      </c>
      <c r="AC113">
        <f>IF(OR(GDP.PCAP!AB113="",GDP.PCAP!AC113=""),"",GDP.PCAP!AC113/GDP.PCAP!AB113-1)</f>
        <v>7.8452520492953148E-2</v>
      </c>
      <c r="AD113">
        <f>IF(OR(GDP.PCAP!AC113="",GDP.PCAP!AD113=""),"",GDP.PCAP!AD113/GDP.PCAP!AC113-1)</f>
        <v>-7.1867928973104123E-2</v>
      </c>
      <c r="AE113">
        <f>IF(OR(GDP.PCAP!AD113="",GDP.PCAP!AE113=""),"",GDP.PCAP!AE113/GDP.PCAP!AD113-1)</f>
        <v>0.12412128246824472</v>
      </c>
      <c r="AF113">
        <f>IF(OR(GDP.PCAP!AE113="",GDP.PCAP!AF113=""),"",GDP.PCAP!AF113/GDP.PCAP!AE113-1)</f>
        <v>7.1095075326699231E-3</v>
      </c>
      <c r="AG113">
        <f>IF(OR(GDP.PCAP!AF113="",GDP.PCAP!AG113=""),"",GDP.PCAP!AG113/GDP.PCAP!AF113-1)</f>
        <v>-4.6014988151904523E-2</v>
      </c>
      <c r="AH113">
        <f>IF(OR(GDP.PCAP!AG113="",GDP.PCAP!AH113=""),"",GDP.PCAP!AH113/GDP.PCAP!AG113-1)</f>
        <v>0.17511465320500097</v>
      </c>
      <c r="AI113">
        <f>IF(OR(GDP.PCAP!AH113="",GDP.PCAP!AI113=""),"",GDP.PCAP!AI113/GDP.PCAP!AH113-1)</f>
        <v>8.0122447609794589E-2</v>
      </c>
      <c r="AJ113">
        <f>IF(OR(GDP.PCAP!AI113="",GDP.PCAP!AJ113=""),"",GDP.PCAP!AJ113/GDP.PCAP!AI113-1)</f>
        <v>2.6273893993017605E-2</v>
      </c>
      <c r="AK113">
        <f>IF(OR(GDP.PCAP!AJ113="",GDP.PCAP!AK113=""),"",GDP.PCAP!AK113/GDP.PCAP!AJ113-1)</f>
        <v>1.6731638987818322</v>
      </c>
      <c r="AL113" t="str">
        <f>IF(OR(GDP.PCAP!AK113="",GDP.PCAP!AL113=""),"",GDP.PCAP!AL113/GDP.PCAP!AK113-1)</f>
        <v/>
      </c>
      <c r="AM113" t="str">
        <f>IF(OR(GDP.PCAP!AL113="",GDP.PCAP!AM113=""),"",GDP.PCAP!AM113/GDP.PCAP!AL113-1)</f>
        <v/>
      </c>
      <c r="AN113" t="str">
        <f>IF(OR(GDP.PCAP!AM113="",GDP.PCAP!AN113=""),"",GDP.PCAP!AN113/GDP.PCAP!AM113-1)</f>
        <v/>
      </c>
      <c r="AO113" t="str">
        <f>IF(OR(GDP.PCAP!AN113="",GDP.PCAP!AO113=""),"",GDP.PCAP!AO113/GDP.PCAP!AN113-1)</f>
        <v/>
      </c>
      <c r="AP113" t="str">
        <f>IF(OR(GDP.PCAP!AO113="",GDP.PCAP!AP113=""),"",GDP.PCAP!AP113/GDP.PCAP!AO113-1)</f>
        <v/>
      </c>
      <c r="AQ113" t="str">
        <f>IF(OR(GDP.PCAP!AP113="",GDP.PCAP!AQ113=""),"",GDP.PCAP!AQ113/GDP.PCAP!AP113-1)</f>
        <v/>
      </c>
      <c r="AR113" t="str">
        <f>IF(OR(GDP.PCAP!AQ113="",GDP.PCAP!AR113=""),"",GDP.PCAP!AR113/GDP.PCAP!AQ113-1)</f>
        <v/>
      </c>
      <c r="AS113" t="str">
        <f>IF(OR(GDP.PCAP!AR113="",GDP.PCAP!AS113=""),"",GDP.PCAP!AS113/GDP.PCAP!AR113-1)</f>
        <v/>
      </c>
      <c r="AT113" t="str">
        <f>IF(OR(GDP.PCAP!AS113="",GDP.PCAP!AT113=""),"",GDP.PCAP!AT113/GDP.PCAP!AS113-1)</f>
        <v/>
      </c>
      <c r="AU113" t="str">
        <f>IF(OR(GDP.PCAP!AT113="",GDP.PCAP!AU113=""),"",GDP.PCAP!AU113/GDP.PCAP!AT113-1)</f>
        <v/>
      </c>
      <c r="AV113" t="str">
        <f>IF(OR(GDP.PCAP!AU113="",GDP.PCAP!AV113=""),"",GDP.PCAP!AV113/GDP.PCAP!AU113-1)</f>
        <v/>
      </c>
      <c r="AW113" t="str">
        <f>IF(OR(GDP.PCAP!AV113="",GDP.PCAP!AW113=""),"",GDP.PCAP!AW113/GDP.PCAP!AV113-1)</f>
        <v/>
      </c>
      <c r="AX113" t="str">
        <f>IF(OR(GDP.PCAP!AW113="",GDP.PCAP!AX113=""),"",GDP.PCAP!AX113/GDP.PCAP!AW113-1)</f>
        <v/>
      </c>
      <c r="AY113" t="str">
        <f>IF(OR(GDP.PCAP!AX113="",GDP.PCAP!AY113=""),"",GDP.PCAP!AY113/GDP.PCAP!AX113-1)</f>
        <v/>
      </c>
      <c r="AZ113">
        <f>IF(OR(GDP.PCAP!AY113="",GDP.PCAP!AZ113=""),"",GDP.PCAP!AZ113/GDP.PCAP!AY113-1)</f>
        <v>0.32891322142129242</v>
      </c>
      <c r="BA113">
        <f>IF(OR(GDP.PCAP!AZ113="",GDP.PCAP!BA113=""),"",GDP.PCAP!BA113/GDP.PCAP!AZ113-1)</f>
        <v>0.27152219721078219</v>
      </c>
      <c r="BB113">
        <f>IF(OR(GDP.PCAP!BA113="",GDP.PCAP!BB113=""),"",GDP.PCAP!BB113/GDP.PCAP!BA113-1)</f>
        <v>0.33055888480424622</v>
      </c>
      <c r="BC113">
        <f>IF(OR(GDP.PCAP!BB113="",GDP.PCAP!BC113=""),"",GDP.PCAP!BC113/GDP.PCAP!BB113-1)</f>
        <v>0.44477708778629443</v>
      </c>
      <c r="BD113">
        <f>IF(OR(GDP.PCAP!BC113="",GDP.PCAP!BD113=""),"",GDP.PCAP!BD113/GDP.PCAP!BC113-1)</f>
        <v>-0.1738292390837195</v>
      </c>
      <c r="BE113">
        <f>IF(OR(GDP.PCAP!BD113="",GDP.PCAP!BE113=""),"",GDP.PCAP!BE113/GDP.PCAP!BD113-1)</f>
        <v>0.20550855346275565</v>
      </c>
      <c r="BF113">
        <f>IF(OR(GDP.PCAP!BE113="",GDP.PCAP!BF113=""),"",GDP.PCAP!BF113/GDP.PCAP!BE113-1)</f>
        <v>0.30023113310702509</v>
      </c>
      <c r="BG113">
        <f>IF(OR(GDP.PCAP!BF113="",GDP.PCAP!BG113=""),"",GDP.PCAP!BG113/GDP.PCAP!BF113-1)</f>
        <v>0.13604788549137248</v>
      </c>
      <c r="BH113">
        <f>IF(OR(GDP.PCAP!BG113="",GDP.PCAP!BH113=""),"",GDP.PCAP!BH113/GDP.PCAP!BG113-1)</f>
        <v>4.1211333752790846E-2</v>
      </c>
      <c r="BI113">
        <f>IF(OR(GDP.PCAP!BH113="",GDP.PCAP!BI113=""),"",GDP.PCAP!BI113/GDP.PCAP!BH113-1)</f>
        <v>-3.2078284686545833E-2</v>
      </c>
      <c r="BJ113">
        <f>IF(OR(GDP.PCAP!BI113="",GDP.PCAP!BJ113=""),"",GDP.PCAP!BJ113/GDP.PCAP!BI113-1)</f>
        <v>-0.25794846019832407</v>
      </c>
      <c r="BK113">
        <f>IF(OR(GDP.PCAP!BJ113="",GDP.PCAP!BK113=""),"",GDP.PCAP!BK113/GDP.PCAP!BJ113-1)</f>
        <v>-7.3265835058772266E-2</v>
      </c>
      <c r="BM113">
        <f t="shared" si="5"/>
        <v>1.6731638987818322</v>
      </c>
      <c r="BN113">
        <f t="shared" si="6"/>
        <v>1990</v>
      </c>
      <c r="BO113">
        <f t="shared" si="7"/>
        <v>-0.30064721121913807</v>
      </c>
      <c r="BP113">
        <f t="shared" si="8"/>
        <v>1981</v>
      </c>
    </row>
    <row r="114" spans="1:68">
      <c r="A114" t="s">
        <v>308</v>
      </c>
      <c r="B114">
        <f t="shared" si="9"/>
        <v>113</v>
      </c>
      <c r="C114" t="s">
        <v>539</v>
      </c>
      <c r="D114" t="s">
        <v>307</v>
      </c>
      <c r="E114" t="s">
        <v>545</v>
      </c>
      <c r="F114" t="s">
        <v>546</v>
      </c>
      <c r="H114">
        <f>IF(OR(GDP.PCAP!G114="",GDP.PCAP!H114=""),"",GDP.PCAP!H114/GDP.PCAP!G114-1)</f>
        <v>2.2216534984338399E-3</v>
      </c>
      <c r="I114">
        <f>IF(OR(GDP.PCAP!H114="",GDP.PCAP!I114=""),"",GDP.PCAP!I114/GDP.PCAP!H114-1)</f>
        <v>0.10161641065898519</v>
      </c>
      <c r="J114">
        <f>IF(OR(GDP.PCAP!I114="",GDP.PCAP!J114=""),"",GDP.PCAP!J114/GDP.PCAP!I114-1)</f>
        <v>0.17249367849925479</v>
      </c>
      <c r="K114">
        <f>IF(OR(GDP.PCAP!J114="",GDP.PCAP!K114=""),"",GDP.PCAP!K114/GDP.PCAP!J114-1)</f>
        <v>0.25452505750736587</v>
      </c>
      <c r="L114">
        <f>IF(OR(GDP.PCAP!K114="",GDP.PCAP!L114=""),"",GDP.PCAP!L114/GDP.PCAP!K114-1)</f>
        <v>0.18521105502301194</v>
      </c>
      <c r="M114">
        <f>IF(OR(GDP.PCAP!L114="",GDP.PCAP!M114=""),"",GDP.PCAP!M114/GDP.PCAP!L114-1)</f>
        <v>0.18071211391720809</v>
      </c>
      <c r="N114">
        <f>IF(OR(GDP.PCAP!M114="",GDP.PCAP!N114=""),"",GDP.PCAP!N114/GDP.PCAP!M114-1)</f>
        <v>-2.8001632371625673E-2</v>
      </c>
      <c r="O114">
        <f>IF(OR(GDP.PCAP!N114="",GDP.PCAP!O114=""),"",GDP.PCAP!O114/GDP.PCAP!N114-1)</f>
        <v>-0.24672295058926164</v>
      </c>
      <c r="P114">
        <f>IF(OR(GDP.PCAP!O114="",GDP.PCAP!P114=""),"",GDP.PCAP!P114/GDP.PCAP!O114-1)</f>
        <v>-0.13390800854683071</v>
      </c>
      <c r="Q114">
        <f>IF(OR(GDP.PCAP!P114="",GDP.PCAP!Q114=""),"",GDP.PCAP!Q114/GDP.PCAP!P114-1)</f>
        <v>0.27373087036302746</v>
      </c>
      <c r="R114">
        <f>IF(OR(GDP.PCAP!Q114="",GDP.PCAP!R114=""),"",GDP.PCAP!R114/GDP.PCAP!Q114-1)</f>
        <v>0.26228722499723744</v>
      </c>
      <c r="S114">
        <f>IF(OR(GDP.PCAP!R114="",GDP.PCAP!S114=""),"",GDP.PCAP!S114/GDP.PCAP!R114-1)</f>
        <v>0.23453878753778534</v>
      </c>
      <c r="T114">
        <f>IF(OR(GDP.PCAP!S114="",GDP.PCAP!T114=""),"",GDP.PCAP!T114/GDP.PCAP!S114-1)</f>
        <v>0.3543098246090306</v>
      </c>
      <c r="U114">
        <f>IF(OR(GDP.PCAP!T114="",GDP.PCAP!U114=""),"",GDP.PCAP!U114/GDP.PCAP!T114-1)</f>
        <v>0.29485180128684485</v>
      </c>
      <c r="V114">
        <f>IF(OR(GDP.PCAP!U114="",GDP.PCAP!V114=""),"",GDP.PCAP!V114/GDP.PCAP!U114-1)</f>
        <v>-8.3285320021187048E-2</v>
      </c>
      <c r="W114">
        <f>IF(OR(GDP.PCAP!V114="",GDP.PCAP!W114=""),"",GDP.PCAP!W114/GDP.PCAP!V114-1)</f>
        <v>0.17494062143687339</v>
      </c>
      <c r="X114">
        <f>IF(OR(GDP.PCAP!W114="",GDP.PCAP!X114=""),"",GDP.PCAP!X114/GDP.PCAP!W114-1)</f>
        <v>0.31305473272190998</v>
      </c>
      <c r="Y114">
        <f>IF(OR(GDP.PCAP!X114="",GDP.PCAP!Y114=""),"",GDP.PCAP!Y114/GDP.PCAP!X114-1)</f>
        <v>0.12849725177135207</v>
      </c>
      <c r="Z114">
        <f>IF(OR(GDP.PCAP!Y114="",GDP.PCAP!Z114=""),"",GDP.PCAP!Z114/GDP.PCAP!Y114-1)</f>
        <v>0.12493892185452649</v>
      </c>
      <c r="AA114">
        <f>IF(OR(GDP.PCAP!Z114="",GDP.PCAP!AA114=""),"",GDP.PCAP!AA114/GDP.PCAP!Z114-1)</f>
        <v>0.17255244983397877</v>
      </c>
      <c r="AB114">
        <f>IF(OR(GDP.PCAP!AA114="",GDP.PCAP!AB114=""),"",GDP.PCAP!AB114/GDP.PCAP!AA114-1)</f>
        <v>2.1282076282886475E-2</v>
      </c>
      <c r="AC114">
        <f>IF(OR(GDP.PCAP!AB114="",GDP.PCAP!AC114=""),"",GDP.PCAP!AC114/GDP.PCAP!AB114-1)</f>
        <v>-9.4172798363859944E-2</v>
      </c>
      <c r="AD114">
        <f>IF(OR(GDP.PCAP!AC114="",GDP.PCAP!AD114=""),"",GDP.PCAP!AD114/GDP.PCAP!AC114-1)</f>
        <v>-0.14877233495160569</v>
      </c>
      <c r="AE114">
        <f>IF(OR(GDP.PCAP!AD114="",GDP.PCAP!AE114=""),"",GDP.PCAP!AE114/GDP.PCAP!AD114-1)</f>
        <v>2.4651777898885285E-2</v>
      </c>
      <c r="AF114">
        <f>IF(OR(GDP.PCAP!AE114="",GDP.PCAP!AF114=""),"",GDP.PCAP!AF114/GDP.PCAP!AE114-1)</f>
        <v>3.3583822819684084E-2</v>
      </c>
      <c r="AG114">
        <f>IF(OR(GDP.PCAP!AF114="",GDP.PCAP!AG114=""),"",GDP.PCAP!AG114/GDP.PCAP!AF114-1)</f>
        <v>0.32722268931377929</v>
      </c>
      <c r="AH114">
        <f>IF(OR(GDP.PCAP!AG114="",GDP.PCAP!AH114=""),"",GDP.PCAP!AH114/GDP.PCAP!AG114-1)</f>
        <v>0.36859213373110911</v>
      </c>
      <c r="AI114">
        <f>IF(OR(GDP.PCAP!AH114="",GDP.PCAP!AI114=""),"",GDP.PCAP!AI114/GDP.PCAP!AH114-1)</f>
        <v>8.9020104752071338E-2</v>
      </c>
      <c r="AJ114">
        <f>IF(OR(GDP.PCAP!AI114="",GDP.PCAP!AJ114=""),"",GDP.PCAP!AJ114/GDP.PCAP!AI114-1)</f>
        <v>-8.2513855156058802E-2</v>
      </c>
      <c r="AK114">
        <f>IF(OR(GDP.PCAP!AJ114="",GDP.PCAP!AK114=""),"",GDP.PCAP!AK114/GDP.PCAP!AJ114-1)</f>
        <v>0.1315201318789867</v>
      </c>
      <c r="AL114">
        <f>IF(OR(GDP.PCAP!AK114="",GDP.PCAP!AL114=""),"",GDP.PCAP!AL114/GDP.PCAP!AK114-1)</f>
        <v>5.5862882543724401E-2</v>
      </c>
      <c r="AM114">
        <f>IF(OR(GDP.PCAP!AL114="",GDP.PCAP!AM114=""),"",GDP.PCAP!AM114/GDP.PCAP!AL114-1)</f>
        <v>1.1986908890432968E-2</v>
      </c>
      <c r="AN114">
        <f>IF(OR(GDP.PCAP!AM114="",GDP.PCAP!AN114=""),"",GDP.PCAP!AN114/GDP.PCAP!AM114-1)</f>
        <v>-0.13067553849971147</v>
      </c>
      <c r="AO114">
        <f>IF(OR(GDP.PCAP!AN114="",GDP.PCAP!AO114=""),"",GDP.PCAP!AO114/GDP.PCAP!AN114-1)</f>
        <v>1.8610680201558649E-2</v>
      </c>
      <c r="AP114">
        <f>IF(OR(GDP.PCAP!AO114="",GDP.PCAP!AP114=""),"",GDP.PCAP!AP114/GDP.PCAP!AO114-1)</f>
        <v>0.1088721490691249</v>
      </c>
      <c r="AQ114">
        <f>IF(OR(GDP.PCAP!AP114="",GDP.PCAP!AQ114=""),"",GDP.PCAP!AQ114/GDP.PCAP!AP114-1)</f>
        <v>3.8955116516408816E-2</v>
      </c>
      <c r="AR114">
        <f>IF(OR(GDP.PCAP!AQ114="",GDP.PCAP!AR114=""),"",GDP.PCAP!AR114/GDP.PCAP!AQ114-1)</f>
        <v>4.2926003701184712E-3</v>
      </c>
      <c r="AS114">
        <f>IF(OR(GDP.PCAP!AR114="",GDP.PCAP!AS114=""),"",GDP.PCAP!AS114/GDP.PCAP!AR114-1)</f>
        <v>0.10294900879353808</v>
      </c>
      <c r="AT114">
        <f>IF(OR(GDP.PCAP!AS114="",GDP.PCAP!AT114=""),"",GDP.PCAP!AT114/GDP.PCAP!AS114-1)</f>
        <v>4.2000492360332098E-2</v>
      </c>
      <c r="AU114">
        <f>IF(OR(GDP.PCAP!AT114="",GDP.PCAP!AU114=""),"",GDP.PCAP!AU114/GDP.PCAP!AT114-1)</f>
        <v>-1.197354678222784E-2</v>
      </c>
      <c r="AV114">
        <f>IF(OR(GDP.PCAP!AU114="",GDP.PCAP!AV114=""),"",GDP.PCAP!AV114/GDP.PCAP!AU114-1)</f>
        <v>-0.10144941234765603</v>
      </c>
      <c r="AW114">
        <f>IF(OR(GDP.PCAP!AV114="",GDP.PCAP!AW114=""),"",GDP.PCAP!AW114/GDP.PCAP!AV114-1)</f>
        <v>0.11929914021161658</v>
      </c>
      <c r="AX114">
        <f>IF(OR(GDP.PCAP!AW114="",GDP.PCAP!AX114=""),"",GDP.PCAP!AX114/GDP.PCAP!AW114-1)</f>
        <v>0.22027268500969166</v>
      </c>
      <c r="AY114">
        <f>IF(OR(GDP.PCAP!AX114="",GDP.PCAP!AY114=""),"",GDP.PCAP!AY114/GDP.PCAP!AX114-1)</f>
        <v>0.20164846909904499</v>
      </c>
      <c r="AZ114">
        <f>IF(OR(GDP.PCAP!AY114="",GDP.PCAP!AZ114=""),"",GDP.PCAP!AZ114/GDP.PCAP!AY114-1)</f>
        <v>0.19891349087358079</v>
      </c>
      <c r="BA114">
        <f>IF(OR(GDP.PCAP!AZ114="",GDP.PCAP!BA114=""),"",GDP.PCAP!BA114/GDP.PCAP!AZ114-1)</f>
        <v>-2.5992896542690325E-3</v>
      </c>
      <c r="BB114">
        <f>IF(OR(GDP.PCAP!BA114="",GDP.PCAP!BB114=""),"",GDP.PCAP!BB114/GDP.PCAP!BA114-1)</f>
        <v>0.218253193355187</v>
      </c>
      <c r="BC114">
        <f>IF(OR(GDP.PCAP!BB114="",GDP.PCAP!BC114=""),"",GDP.PCAP!BC114/GDP.PCAP!BB114-1)</f>
        <v>-0.18688135350298873</v>
      </c>
      <c r="BD114">
        <f>IF(OR(GDP.PCAP!BC114="",GDP.PCAP!BD114=""),"",GDP.PCAP!BD114/GDP.PCAP!BC114-1)</f>
        <v>-0.27194458044040315</v>
      </c>
      <c r="BE114">
        <f>IF(OR(GDP.PCAP!BD114="",GDP.PCAP!BE114=""),"",GDP.PCAP!BE114/GDP.PCAP!BD114-1)</f>
        <v>3.0017201185990272E-2</v>
      </c>
      <c r="BF114">
        <f>IF(OR(GDP.PCAP!BE114="",GDP.PCAP!BF114=""),"",GDP.PCAP!BF114/GDP.PCAP!BE114-1)</f>
        <v>0.10374145080697605</v>
      </c>
      <c r="BG114">
        <f>IF(OR(GDP.PCAP!BF114="",GDP.PCAP!BG114=""),"",GDP.PCAP!BG114/GDP.PCAP!BF114-1)</f>
        <v>-3.6221070956151902E-2</v>
      </c>
      <c r="BH114">
        <f>IF(OR(GDP.PCAP!BG114="",GDP.PCAP!BH114=""),"",GDP.PCAP!BH114/GDP.PCAP!BG114-1)</f>
        <v>7.8415447615529432E-2</v>
      </c>
      <c r="BI114">
        <f>IF(OR(GDP.PCAP!BH114="",GDP.PCAP!BI114=""),"",GDP.PCAP!BI114/GDP.PCAP!BH114-1)</f>
        <v>9.7527181721980938E-2</v>
      </c>
      <c r="BJ114">
        <f>IF(OR(GDP.PCAP!BI114="",GDP.PCAP!BJ114=""),"",GDP.PCAP!BJ114/GDP.PCAP!BI114-1)</f>
        <v>-3.3134492117664616E-2</v>
      </c>
      <c r="BK114">
        <f>IF(OR(GDP.PCAP!BJ114="",GDP.PCAP!BK114=""),"",GDP.PCAP!BK114/GDP.PCAP!BJ114-1)</f>
        <v>0.18217404810970939</v>
      </c>
      <c r="BM114">
        <f t="shared" si="5"/>
        <v>0.36859213373110911</v>
      </c>
      <c r="BN114">
        <f t="shared" si="6"/>
        <v>1987</v>
      </c>
      <c r="BO114">
        <f t="shared" si="7"/>
        <v>-0.27194458044040315</v>
      </c>
      <c r="BP114">
        <f t="shared" si="8"/>
        <v>2009</v>
      </c>
    </row>
    <row r="115" spans="1:68">
      <c r="A115" t="s">
        <v>306</v>
      </c>
      <c r="B115">
        <f t="shared" si="9"/>
        <v>114</v>
      </c>
      <c r="C115" t="s">
        <v>539</v>
      </c>
      <c r="D115" t="s">
        <v>305</v>
      </c>
      <c r="E115" t="s">
        <v>545</v>
      </c>
      <c r="F115" t="s">
        <v>546</v>
      </c>
      <c r="H115">
        <f>IF(OR(GDP.PCAP!G115="",GDP.PCAP!H115=""),"",GDP.PCAP!H115/GDP.PCAP!G115-1)</f>
        <v>0.16857626803705172</v>
      </c>
      <c r="I115">
        <f>IF(OR(GDP.PCAP!H115="",GDP.PCAP!I115=""),"",GDP.PCAP!I115/GDP.PCAP!H115-1)</f>
        <v>-0.23792278846877357</v>
      </c>
      <c r="J115">
        <f>IF(OR(GDP.PCAP!I115="",GDP.PCAP!J115=""),"",GDP.PCAP!J115/GDP.PCAP!I115-1)</f>
        <v>0.14906834759881615</v>
      </c>
      <c r="K115">
        <f>IF(OR(GDP.PCAP!J115="",GDP.PCAP!K115=""),"",GDP.PCAP!K115/GDP.PCAP!J115-1)</f>
        <v>9.3878024986413067E-2</v>
      </c>
      <c r="L115">
        <f>IF(OR(GDP.PCAP!K115="",GDP.PCAP!L115=""),"",GDP.PCAP!L115/GDP.PCAP!K115-1)</f>
        <v>3.8827422103172138E-2</v>
      </c>
      <c r="M115">
        <f>IF(OR(GDP.PCAP!L115="",GDP.PCAP!M115=""),"",GDP.PCAP!M115/GDP.PCAP!L115-1)</f>
        <v>5.9167520111474525E-2</v>
      </c>
      <c r="N115">
        <f>IF(OR(GDP.PCAP!M115="",GDP.PCAP!N115=""),"",GDP.PCAP!N115/GDP.PCAP!M115-1)</f>
        <v>-3.0226725613495486E-2</v>
      </c>
      <c r="O115">
        <f>IF(OR(GDP.PCAP!N115="",GDP.PCAP!O115=""),"",GDP.PCAP!O115/GDP.PCAP!N115-1)</f>
        <v>0.12243749828480466</v>
      </c>
      <c r="P115">
        <f>IF(OR(GDP.PCAP!O115="",GDP.PCAP!P115=""),"",GDP.PCAP!P115/GDP.PCAP!O115-1)</f>
        <v>0.12410831034478531</v>
      </c>
      <c r="Q115">
        <f>IF(OR(GDP.PCAP!P115="",GDP.PCAP!Q115=""),"",GDP.PCAP!Q115/GDP.PCAP!P115-1)</f>
        <v>0.13771086132353116</v>
      </c>
      <c r="R115">
        <f>IF(OR(GDP.PCAP!Q115="",GDP.PCAP!R115=""),"",GDP.PCAP!R115/GDP.PCAP!Q115-1)</f>
        <v>-9.5259673678869006E-2</v>
      </c>
      <c r="S115">
        <f>IF(OR(GDP.PCAP!R115="",GDP.PCAP!S115=""),"",GDP.PCAP!S115/GDP.PCAP!R115-1)</f>
        <v>0.24887928702569417</v>
      </c>
      <c r="T115">
        <f>IF(OR(GDP.PCAP!S115="",GDP.PCAP!T115=""),"",GDP.PCAP!T115/GDP.PCAP!S115-1)</f>
        <v>0.24163835018994129</v>
      </c>
      <c r="U115">
        <f>IF(OR(GDP.PCAP!T115="",GDP.PCAP!U115=""),"",GDP.PCAP!U115/GDP.PCAP!T115-1)</f>
        <v>0.40076657466919241</v>
      </c>
      <c r="V115">
        <f>IF(OR(GDP.PCAP!U115="",GDP.PCAP!V115=""),"",GDP.PCAP!V115/GDP.PCAP!U115-1)</f>
        <v>-8.9531284106517561E-2</v>
      </c>
      <c r="W115">
        <f>IF(OR(GDP.PCAP!V115="",GDP.PCAP!W115=""),"",GDP.PCAP!W115/GDP.PCAP!V115-1)</f>
        <v>-7.2240976378565525E-2</v>
      </c>
      <c r="X115">
        <f>IF(OR(GDP.PCAP!W115="",GDP.PCAP!X115=""),"",GDP.PCAP!X115/GDP.PCAP!W115-1)</f>
        <v>0.13847209784653036</v>
      </c>
      <c r="Y115">
        <f>IF(OR(GDP.PCAP!X115="",GDP.PCAP!Y115=""),"",GDP.PCAP!Y115/GDP.PCAP!X115-1)</f>
        <v>-4.9605194371855399E-2</v>
      </c>
      <c r="Z115">
        <f>IF(OR(GDP.PCAP!Y115="",GDP.PCAP!Z115=""),"",GDP.PCAP!Z115/GDP.PCAP!Y115-1)</f>
        <v>0.24178068683406173</v>
      </c>
      <c r="AA115">
        <f>IF(OR(GDP.PCAP!Z115="",GDP.PCAP!AA115=""),"",GDP.PCAP!AA115/GDP.PCAP!Z115-1)</f>
        <v>0.20058004920165406</v>
      </c>
      <c r="AB115">
        <f>IF(OR(GDP.PCAP!AA115="",GDP.PCAP!AB115=""),"",GDP.PCAP!AB115/GDP.PCAP!AA115-1)</f>
        <v>4.1823889442766049E-2</v>
      </c>
      <c r="AC115">
        <f>IF(OR(GDP.PCAP!AB115="",GDP.PCAP!AC115=""),"",GDP.PCAP!AC115/GDP.PCAP!AB115-1)</f>
        <v>3.5435107558215329E-2</v>
      </c>
      <c r="AD115">
        <f>IF(OR(GDP.PCAP!AC115="",GDP.PCAP!AD115=""),"",GDP.PCAP!AD115/GDP.PCAP!AC115-1)</f>
        <v>9.815001320605754E-2</v>
      </c>
      <c r="AE115">
        <f>IF(OR(GDP.PCAP!AD115="",GDP.PCAP!AE115=""),"",GDP.PCAP!AE115/GDP.PCAP!AD115-1)</f>
        <v>-6.3298452475465505E-2</v>
      </c>
      <c r="AF115">
        <f>IF(OR(GDP.PCAP!AE115="",GDP.PCAP!AF115=""),"",GDP.PCAP!AF115/GDP.PCAP!AE115-1)</f>
        <v>-8.9991333115239658E-2</v>
      </c>
      <c r="AG115">
        <f>IF(OR(GDP.PCAP!AF115="",GDP.PCAP!AG115=""),"",GDP.PCAP!AG115/GDP.PCAP!AF115-1)</f>
        <v>0.21244841535894232</v>
      </c>
      <c r="AH115">
        <f>IF(OR(GDP.PCAP!AG115="",GDP.PCAP!AH115=""),"",GDP.PCAP!AH115/GDP.PCAP!AG115-1)</f>
        <v>0.17529232287165497</v>
      </c>
      <c r="AI115">
        <f>IF(OR(GDP.PCAP!AH115="",GDP.PCAP!AI115=""),"",GDP.PCAP!AI115/GDP.PCAP!AH115-1)</f>
        <v>0.21689190304413453</v>
      </c>
      <c r="AJ115">
        <f>IF(OR(GDP.PCAP!AI115="",GDP.PCAP!AJ115=""),"",GDP.PCAP!AJ115/GDP.PCAP!AI115-1)</f>
        <v>-9.9722683744873919E-4</v>
      </c>
      <c r="AK115">
        <f>IF(OR(GDP.PCAP!AJ115="",GDP.PCAP!AK115=""),"",GDP.PCAP!AK115/GDP.PCAP!AJ115-1)</f>
        <v>0.1410559892806944</v>
      </c>
      <c r="AL115">
        <f>IF(OR(GDP.PCAP!AK115="",GDP.PCAP!AL115=""),"",GDP.PCAP!AL115/GDP.PCAP!AK115-1)</f>
        <v>6.1433656247793733E-2</v>
      </c>
      <c r="AM115">
        <f>IF(OR(GDP.PCAP!AL115="",GDP.PCAP!AM115=""),"",GDP.PCAP!AM115/GDP.PCAP!AL115-1)</f>
        <v>7.3804697388159868E-2</v>
      </c>
      <c r="AN115">
        <f>IF(OR(GDP.PCAP!AM115="",GDP.PCAP!AN115=""),"",GDP.PCAP!AN115/GDP.PCAP!AM115-1)</f>
        <v>-2.3945282646930965E-2</v>
      </c>
      <c r="AO115">
        <f>IF(OR(GDP.PCAP!AN115="",GDP.PCAP!AO115=""),"",GDP.PCAP!AO115/GDP.PCAP!AN115-1)</f>
        <v>0.10368593847096119</v>
      </c>
      <c r="AP115">
        <f>IF(OR(GDP.PCAP!AO115="",GDP.PCAP!AP115=""),"",GDP.PCAP!AP115/GDP.PCAP!AO115-1)</f>
        <v>0.30356192708944052</v>
      </c>
      <c r="AQ115">
        <f>IF(OR(GDP.PCAP!AP115="",GDP.PCAP!AQ115=""),"",GDP.PCAP!AQ115/GDP.PCAP!AP115-1)</f>
        <v>6.9724986034719993E-2</v>
      </c>
      <c r="AR115">
        <f>IF(OR(GDP.PCAP!AQ115="",GDP.PCAP!AR115=""),"",GDP.PCAP!AR115/GDP.PCAP!AQ115-1)</f>
        <v>1.7705170483185428E-2</v>
      </c>
      <c r="AS115">
        <f>IF(OR(GDP.PCAP!AR115="",GDP.PCAP!AS115=""),"",GDP.PCAP!AS115/GDP.PCAP!AR115-1)</f>
        <v>-1.1567505139316148E-2</v>
      </c>
      <c r="AT115">
        <f>IF(OR(GDP.PCAP!AS115="",GDP.PCAP!AT115=""),"",GDP.PCAP!AT115/GDP.PCAP!AS115-1)</f>
        <v>-1.357671406552674E-2</v>
      </c>
      <c r="AU115">
        <f>IF(OR(GDP.PCAP!AT115="",GDP.PCAP!AU115=""),"",GDP.PCAP!AU115/GDP.PCAP!AT115-1)</f>
        <v>0.10008996277959636</v>
      </c>
      <c r="AV115">
        <f>IF(OR(GDP.PCAP!AU115="",GDP.PCAP!AV115=""),"",GDP.PCAP!AV115/GDP.PCAP!AU115-1)</f>
        <v>-3.5431510703624713E-2</v>
      </c>
      <c r="AW115">
        <f>IF(OR(GDP.PCAP!AV115="",GDP.PCAP!AW115=""),"",GDP.PCAP!AW115/GDP.PCAP!AV115-1)</f>
        <v>-9.2338291993189103E-2</v>
      </c>
      <c r="AX115">
        <f>IF(OR(GDP.PCAP!AW115="",GDP.PCAP!AX115=""),"",GDP.PCAP!AX115/GDP.PCAP!AW115-1)</f>
        <v>2.7987524201269709E-2</v>
      </c>
      <c r="AY115">
        <f>IF(OR(GDP.PCAP!AX115="",GDP.PCAP!AY115=""),"",GDP.PCAP!AY115/GDP.PCAP!AX115-1)</f>
        <v>4.9673964872418042E-2</v>
      </c>
      <c r="AZ115">
        <f>IF(OR(GDP.PCAP!AY115="",GDP.PCAP!AZ115=""),"",GDP.PCAP!AZ115/GDP.PCAP!AY115-1)</f>
        <v>3.6353633015377751E-2</v>
      </c>
      <c r="BA115">
        <f>IF(OR(GDP.PCAP!AZ115="",GDP.PCAP!BA115=""),"",GDP.PCAP!BA115/GDP.PCAP!AZ115-1)</f>
        <v>6.2773622525290396E-2</v>
      </c>
      <c r="BB115">
        <f>IF(OR(GDP.PCAP!BA115="",GDP.PCAP!BB115=""),"",GDP.PCAP!BB115/GDP.PCAP!BA115-1)</f>
        <v>0.14168379375915707</v>
      </c>
      <c r="BC115">
        <f>IF(OR(GDP.PCAP!BB115="",GDP.PCAP!BC115=""),"",GDP.PCAP!BC115/GDP.PCAP!BB115-1)</f>
        <v>0.18588955862511014</v>
      </c>
      <c r="BD115">
        <f>IF(OR(GDP.PCAP!BC115="",GDP.PCAP!BD115=""),"",GDP.PCAP!BD115/GDP.PCAP!BC115-1)</f>
        <v>-6.2768909723404764E-2</v>
      </c>
      <c r="BE115">
        <f>IF(OR(GDP.PCAP!BD115="",GDP.PCAP!BE115=""),"",GDP.PCAP!BE115/GDP.PCAP!BD115-1)</f>
        <v>0.10311289549467739</v>
      </c>
      <c r="BF115">
        <f>IF(OR(GDP.PCAP!BE115="",GDP.PCAP!BF115=""),"",GDP.PCAP!BF115/GDP.PCAP!BE115-1)</f>
        <v>9.7683393419989883E-2</v>
      </c>
      <c r="BG115">
        <f>IF(OR(GDP.PCAP!BF115="",GDP.PCAP!BG115=""),"",GDP.PCAP!BG115/GDP.PCAP!BF115-1)</f>
        <v>-3.2312902722426373E-2</v>
      </c>
      <c r="BH115">
        <f>IF(OR(GDP.PCAP!BG115="",GDP.PCAP!BH115=""),"",GDP.PCAP!BH115/GDP.PCAP!BG115-1)</f>
        <v>0.11741233750175595</v>
      </c>
      <c r="BI115">
        <f>IF(OR(GDP.PCAP!BH115="",GDP.PCAP!BI115=""),"",GDP.PCAP!BI115/GDP.PCAP!BH115-1)</f>
        <v>3.2675378523682852E-2</v>
      </c>
      <c r="BJ115">
        <f>IF(OR(GDP.PCAP!BI115="",GDP.PCAP!BJ115=""),"",GDP.PCAP!BJ115/GDP.PCAP!BI115-1)</f>
        <v>-4.9317012897959089E-2</v>
      </c>
      <c r="BK115">
        <f>IF(OR(GDP.PCAP!BJ115="",GDP.PCAP!BK115=""),"",GDP.PCAP!BK115/GDP.PCAP!BJ115-1)</f>
        <v>4.3752228994772491E-2</v>
      </c>
      <c r="BM115">
        <f t="shared" si="5"/>
        <v>0.40076657466919241</v>
      </c>
      <c r="BN115">
        <f t="shared" si="6"/>
        <v>1974</v>
      </c>
      <c r="BO115">
        <f t="shared" si="7"/>
        <v>-0.23792278846877357</v>
      </c>
      <c r="BP115">
        <f t="shared" si="8"/>
        <v>1962</v>
      </c>
    </row>
    <row r="116" spans="1:68">
      <c r="A116" t="s">
        <v>304</v>
      </c>
      <c r="B116">
        <f t="shared" si="9"/>
        <v>115</v>
      </c>
      <c r="C116" t="s">
        <v>539</v>
      </c>
      <c r="D116" t="s">
        <v>303</v>
      </c>
      <c r="E116" t="s">
        <v>545</v>
      </c>
      <c r="F116" t="s">
        <v>546</v>
      </c>
      <c r="H116">
        <f>IF(OR(GDP.PCAP!G116="",GDP.PCAP!H116=""),"",GDP.PCAP!H116/GDP.PCAP!G116-1)</f>
        <v>0.10297685628703257</v>
      </c>
      <c r="I116">
        <f>IF(OR(GDP.PCAP!H116="",GDP.PCAP!I116=""),"",GDP.PCAP!I116/GDP.PCAP!H116-1)</f>
        <v>0.11599137326925635</v>
      </c>
      <c r="J116">
        <f>IF(OR(GDP.PCAP!I116="",GDP.PCAP!J116=""),"",GDP.PCAP!J116/GDP.PCAP!I116-1)</f>
        <v>0.13709446405394976</v>
      </c>
      <c r="K116">
        <f>IF(OR(GDP.PCAP!J116="",GDP.PCAP!K116=""),"",GDP.PCAP!K116/GDP.PCAP!J116-1)</f>
        <v>8.5722509634664767E-2</v>
      </c>
      <c r="L116">
        <f>IF(OR(GDP.PCAP!K116="",GDP.PCAP!L116=""),"",GDP.PCAP!L116/GDP.PCAP!K116-1)</f>
        <v>6.6999011852557633E-2</v>
      </c>
      <c r="M116">
        <f>IF(OR(GDP.PCAP!L116="",GDP.PCAP!M116=""),"",GDP.PCAP!M116/GDP.PCAP!L116-1)</f>
        <v>7.5118441559393956E-2</v>
      </c>
      <c r="N116">
        <f>IF(OR(GDP.PCAP!M116="",GDP.PCAP!N116=""),"",GDP.PCAP!N116/GDP.PCAP!M116-1)</f>
        <v>9.3587107279240689E-2</v>
      </c>
      <c r="O116">
        <f>IF(OR(GDP.PCAP!N116="",GDP.PCAP!O116=""),"",GDP.PCAP!O116/GDP.PCAP!N116-1)</f>
        <v>7.7099203528904869E-2</v>
      </c>
      <c r="P116">
        <f>IF(OR(GDP.PCAP!O116="",GDP.PCAP!P116=""),"",GDP.PCAP!P116/GDP.PCAP!O116-1)</f>
        <v>9.7732853412868748E-2</v>
      </c>
      <c r="Q116">
        <f>IF(OR(GDP.PCAP!P116="",GDP.PCAP!Q116=""),"",GDP.PCAP!Q116/GDP.PCAP!P116-1)</f>
        <v>0.15800598498882268</v>
      </c>
      <c r="R116">
        <f>IF(OR(GDP.PCAP!Q116="",GDP.PCAP!R116=""),"",GDP.PCAP!R116/GDP.PCAP!Q116-1)</f>
        <v>9.4332536303318948E-2</v>
      </c>
      <c r="S116">
        <f>IF(OR(GDP.PCAP!R116="",GDP.PCAP!S116=""),"",GDP.PCAP!S116/GDP.PCAP!R116-1)</f>
        <v>0.15853833392901473</v>
      </c>
      <c r="T116">
        <f>IF(OR(GDP.PCAP!S116="",GDP.PCAP!T116=""),"",GDP.PCAP!T116/GDP.PCAP!S116-1)</f>
        <v>0.19995780551429609</v>
      </c>
      <c r="U116">
        <f>IF(OR(GDP.PCAP!T116="",GDP.PCAP!U116=""),"",GDP.PCAP!U116/GDP.PCAP!T116-1)</f>
        <v>0.12975384303992521</v>
      </c>
      <c r="V116">
        <f>IF(OR(GDP.PCAP!U116="",GDP.PCAP!V116=""),"",GDP.PCAP!V116/GDP.PCAP!U116-1)</f>
        <v>0.1341696913510062</v>
      </c>
      <c r="W116">
        <f>IF(OR(GDP.PCAP!V116="",GDP.PCAP!W116=""),"",GDP.PCAP!W116/GDP.PCAP!V116-1)</f>
        <v>-1.7992354455011794E-2</v>
      </c>
      <c r="X116">
        <f>IF(OR(GDP.PCAP!W116="",GDP.PCAP!X116=""),"",GDP.PCAP!X116/GDP.PCAP!W116-1)</f>
        <v>0.141454567257006</v>
      </c>
      <c r="Y116">
        <f>IF(OR(GDP.PCAP!X116="",GDP.PCAP!Y116=""),"",GDP.PCAP!Y116/GDP.PCAP!X116-1)</f>
        <v>0.21871980248645118</v>
      </c>
      <c r="Z116">
        <f>IF(OR(GDP.PCAP!Y116="",GDP.PCAP!Z116=""),"",GDP.PCAP!Z116/GDP.PCAP!Y116-1)</f>
        <v>0.24592962329128065</v>
      </c>
      <c r="AA116">
        <f>IF(OR(GDP.PCAP!Z116="",GDP.PCAP!AA116=""),"",GDP.PCAP!AA116/GDP.PCAP!Z116-1)</f>
        <v>0.20981018936770024</v>
      </c>
      <c r="AB116">
        <f>IF(OR(GDP.PCAP!AA116="",GDP.PCAP!AB116=""),"",GDP.PCAP!AB116/GDP.PCAP!AA116-1)</f>
        <v>-9.8627603445711975E-2</v>
      </c>
      <c r="AC116">
        <f>IF(OR(GDP.PCAP!AB116="",GDP.PCAP!AC116=""),"",GDP.PCAP!AC116/GDP.PCAP!AB116-1)</f>
        <v>-8.698852289133252E-3</v>
      </c>
      <c r="AD116">
        <f>IF(OR(GDP.PCAP!AC116="",GDP.PCAP!AD116=""),"",GDP.PCAP!AD116/GDP.PCAP!AC116-1)</f>
        <v>3.6531609405318521E-2</v>
      </c>
      <c r="AE116">
        <f>IF(OR(GDP.PCAP!AD116="",GDP.PCAP!AE116=""),"",GDP.PCAP!AE116/GDP.PCAP!AD116-1)</f>
        <v>-1.1855629390254641E-2</v>
      </c>
      <c r="AF116">
        <f>IF(OR(GDP.PCAP!AE116="",GDP.PCAP!AF116=""),"",GDP.PCAP!AF116/GDP.PCAP!AE116-1)</f>
        <v>3.2426423117086989E-2</v>
      </c>
      <c r="AG116">
        <f>IF(OR(GDP.PCAP!AF116="",GDP.PCAP!AG116=""),"",GDP.PCAP!AG116/GDP.PCAP!AF116-1)</f>
        <v>0.41602540368013941</v>
      </c>
      <c r="AH116">
        <f>IF(OR(GDP.PCAP!AG116="",GDP.PCAP!AH116=""),"",GDP.PCAP!AH116/GDP.PCAP!AG116-1)</f>
        <v>0.25803884827342638</v>
      </c>
      <c r="AI116">
        <f>IF(OR(GDP.PCAP!AH116="",GDP.PCAP!AI116=""),"",GDP.PCAP!AI116/GDP.PCAP!AH116-1)</f>
        <v>0.10607386066344904</v>
      </c>
      <c r="AJ116">
        <f>IF(OR(GDP.PCAP!AI116="",GDP.PCAP!AJ116=""),"",GDP.PCAP!AJ116/GDP.PCAP!AI116-1)</f>
        <v>4.0775786560639293E-2</v>
      </c>
      <c r="AK116">
        <f>IF(OR(GDP.PCAP!AJ116="",GDP.PCAP!AK116=""),"",GDP.PCAP!AK116/GDP.PCAP!AJ116-1)</f>
        <v>0.27089848639970882</v>
      </c>
      <c r="AL116">
        <f>IF(OR(GDP.PCAP!AK116="",GDP.PCAP!AL116=""),"",GDP.PCAP!AL116/GDP.PCAP!AK116-1)</f>
        <v>5.4295460811899732E-2</v>
      </c>
      <c r="AM116">
        <f>IF(OR(GDP.PCAP!AL116="",GDP.PCAP!AM116=""),"",GDP.PCAP!AM116/GDP.PCAP!AL116-1)</f>
        <v>5.8613305256173476E-2</v>
      </c>
      <c r="AN116">
        <f>IF(OR(GDP.PCAP!AM116="",GDP.PCAP!AN116=""),"",GDP.PCAP!AN116/GDP.PCAP!AM116-1)</f>
        <v>-0.19380538953776927</v>
      </c>
      <c r="AO116">
        <f>IF(OR(GDP.PCAP!AN116="",GDP.PCAP!AO116=""),"",GDP.PCAP!AO116/GDP.PCAP!AN116-1)</f>
        <v>3.1958725018885303E-2</v>
      </c>
      <c r="AP116">
        <f>IF(OR(GDP.PCAP!AO116="",GDP.PCAP!AP116=""),"",GDP.PCAP!AP116/GDP.PCAP!AO116-1)</f>
        <v>6.8618610539447733E-2</v>
      </c>
      <c r="AQ116">
        <f>IF(OR(GDP.PCAP!AP116="",GDP.PCAP!AQ116=""),"",GDP.PCAP!AQ116/GDP.PCAP!AP116-1)</f>
        <v>0.11767647868973574</v>
      </c>
      <c r="AR116">
        <f>IF(OR(GDP.PCAP!AQ116="",GDP.PCAP!AR116=""),"",GDP.PCAP!AR116/GDP.PCAP!AQ116-1)</f>
        <v>-5.3886592527282562E-2</v>
      </c>
      <c r="AS116">
        <f>IF(OR(GDP.PCAP!AR116="",GDP.PCAP!AS116=""),"",GDP.PCAP!AS116/GDP.PCAP!AR116-1)</f>
        <v>2.1705299768545849E-2</v>
      </c>
      <c r="AT116">
        <f>IF(OR(GDP.PCAP!AS116="",GDP.PCAP!AT116=""),"",GDP.PCAP!AT116/GDP.PCAP!AS116-1)</f>
        <v>-1.4179850971936858E-2</v>
      </c>
      <c r="AU116">
        <f>IF(OR(GDP.PCAP!AT116="",GDP.PCAP!AU116=""),"",GDP.PCAP!AU116/GDP.PCAP!AT116-1)</f>
        <v>-8.5955018539923822E-2</v>
      </c>
      <c r="AV116">
        <f>IF(OR(GDP.PCAP!AU116="",GDP.PCAP!AV116=""),"",GDP.PCAP!AV116/GDP.PCAP!AU116-1)</f>
        <v>1.7433747368407859E-2</v>
      </c>
      <c r="AW116">
        <f>IF(OR(GDP.PCAP!AV116="",GDP.PCAP!AW116=""),"",GDP.PCAP!AW116/GDP.PCAP!AV116-1)</f>
        <v>8.8020837145546649E-2</v>
      </c>
      <c r="AX116">
        <f>IF(OR(GDP.PCAP!AW116="",GDP.PCAP!AX116=""),"",GDP.PCAP!AX116/GDP.PCAP!AW116-1)</f>
        <v>0.23385293717364153</v>
      </c>
      <c r="AY116">
        <f>IF(OR(GDP.PCAP!AX116="",GDP.PCAP!AY116=""),"",GDP.PCAP!AY116/GDP.PCAP!AX116-1)</f>
        <v>0.13828839061955978</v>
      </c>
      <c r="AZ116">
        <f>IF(OR(GDP.PCAP!AY116="",GDP.PCAP!AZ116=""),"",GDP.PCAP!AZ116/GDP.PCAP!AY116-1)</f>
        <v>2.5171195619386966E-2</v>
      </c>
      <c r="BA116">
        <f>IF(OR(GDP.PCAP!AZ116="",GDP.PCAP!BA116=""),"",GDP.PCAP!BA116/GDP.PCAP!AZ116-1)</f>
        <v>4.5416757141700792E-2</v>
      </c>
      <c r="BB116">
        <f>IF(OR(GDP.PCAP!BA116="",GDP.PCAP!BB116=""),"",GDP.PCAP!BB116/GDP.PCAP!BA116-1)</f>
        <v>0.12834305604028318</v>
      </c>
      <c r="BC116">
        <f>IF(OR(GDP.PCAP!BB116="",GDP.PCAP!BC116=""),"",GDP.PCAP!BC116/GDP.PCAP!BB116-1)</f>
        <v>7.8023704682432804E-2</v>
      </c>
      <c r="BD116">
        <f>IF(OR(GDP.PCAP!BC116="",GDP.PCAP!BD116=""),"",GDP.PCAP!BD116/GDP.PCAP!BC116-1)</f>
        <v>-9.0140819194286292E-2</v>
      </c>
      <c r="BE116">
        <f>IF(OR(GDP.PCAP!BD116="",GDP.PCAP!BE116=""),"",GDP.PCAP!BE116/GDP.PCAP!BD116-1)</f>
        <v>-3.0491283896734056E-2</v>
      </c>
      <c r="BF116">
        <f>IF(OR(GDP.PCAP!BE116="",GDP.PCAP!BF116=""),"",GDP.PCAP!BF116/GDP.PCAP!BE116-1)</f>
        <v>6.9326486967674184E-2</v>
      </c>
      <c r="BG116">
        <f>IF(OR(GDP.PCAP!BF116="",GDP.PCAP!BG116=""),"",GDP.PCAP!BG116/GDP.PCAP!BF116-1)</f>
        <v>-9.1837468646260412E-2</v>
      </c>
      <c r="BH116">
        <f>IF(OR(GDP.PCAP!BG116="",GDP.PCAP!BH116=""),"",GDP.PCAP!BH116/GDP.PCAP!BG116-1)</f>
        <v>1.5974839602086677E-2</v>
      </c>
      <c r="BI116">
        <f>IF(OR(GDP.PCAP!BH116="",GDP.PCAP!BI116=""),"",GDP.PCAP!BI116/GDP.PCAP!BH116-1)</f>
        <v>7.4612810336538438E-4</v>
      </c>
      <c r="BJ116">
        <f>IF(OR(GDP.PCAP!BI116="",GDP.PCAP!BJ116=""),"",GDP.PCAP!BJ116/GDP.PCAP!BI116-1)</f>
        <v>-0.1510740516708805</v>
      </c>
      <c r="BK116">
        <f>IF(OR(GDP.PCAP!BJ116="",GDP.PCAP!BK116=""),"",GDP.PCAP!BK116/GDP.PCAP!BJ116-1)</f>
        <v>1.5911288569674387E-2</v>
      </c>
      <c r="BM116">
        <f t="shared" si="5"/>
        <v>0.41602540368013941</v>
      </c>
      <c r="BN116">
        <f t="shared" si="6"/>
        <v>1986</v>
      </c>
      <c r="BO116">
        <f t="shared" si="7"/>
        <v>-0.19380538953776927</v>
      </c>
      <c r="BP116">
        <f t="shared" si="8"/>
        <v>1993</v>
      </c>
    </row>
    <row r="117" spans="1:68">
      <c r="A117" t="s">
        <v>302</v>
      </c>
      <c r="B117">
        <f t="shared" si="9"/>
        <v>116</v>
      </c>
      <c r="C117" t="s">
        <v>539</v>
      </c>
      <c r="D117" t="s">
        <v>301</v>
      </c>
      <c r="E117" t="s">
        <v>545</v>
      </c>
      <c r="F117" t="s">
        <v>546</v>
      </c>
      <c r="H117">
        <f>IF(OR(GDP.PCAP!G117="",GDP.PCAP!H117=""),"",GDP.PCAP!H117/GDP.PCAP!G117-1)</f>
        <v>5.5444161132604863E-2</v>
      </c>
      <c r="I117">
        <f>IF(OR(GDP.PCAP!H117="",GDP.PCAP!I117=""),"",GDP.PCAP!I117/GDP.PCAP!H117-1)</f>
        <v>2.390097119211898E-2</v>
      </c>
      <c r="J117">
        <f>IF(OR(GDP.PCAP!I117="",GDP.PCAP!J117=""),"",GDP.PCAP!J117/GDP.PCAP!I117-1)</f>
        <v>4.6037617479113946E-2</v>
      </c>
      <c r="K117">
        <f>IF(OR(GDP.PCAP!J117="",GDP.PCAP!K117=""),"",GDP.PCAP!K117/GDP.PCAP!J117-1)</f>
        <v>6.9171831575893794E-2</v>
      </c>
      <c r="L117">
        <f>IF(OR(GDP.PCAP!K117="",GDP.PCAP!L117=""),"",GDP.PCAP!L117/GDP.PCAP!K117-1)</f>
        <v>6.6752572669065202E-2</v>
      </c>
      <c r="M117">
        <f>IF(OR(GDP.PCAP!L117="",GDP.PCAP!M117=""),"",GDP.PCAP!M117/GDP.PCAP!L117-1)</f>
        <v>0.11296046923222325</v>
      </c>
      <c r="N117">
        <f>IF(OR(GDP.PCAP!M117="",GDP.PCAP!N117=""),"",GDP.PCAP!N117/GDP.PCAP!M117-1)</f>
        <v>3.3527055527574623E-2</v>
      </c>
      <c r="O117">
        <f>IF(OR(GDP.PCAP!N117="",GDP.PCAP!O117=""),"",GDP.PCAP!O117/GDP.PCAP!N117-1)</f>
        <v>-6.7543217390102828E-2</v>
      </c>
      <c r="P117">
        <f>IF(OR(GDP.PCAP!O117="",GDP.PCAP!P117=""),"",GDP.PCAP!P117/GDP.PCAP!O117-1)</f>
        <v>8.4959256653554194E-2</v>
      </c>
      <c r="Q117">
        <f>IF(OR(GDP.PCAP!P117="",GDP.PCAP!Q117=""),"",GDP.PCAP!Q117/GDP.PCAP!P117-1)</f>
        <v>0.16288050518420394</v>
      </c>
      <c r="R117">
        <f>IF(OR(GDP.PCAP!Q117="",GDP.PCAP!R117=""),"",GDP.PCAP!R117/GDP.PCAP!Q117-1)</f>
        <v>7.9678890198939145E-2</v>
      </c>
      <c r="S117">
        <f>IF(OR(GDP.PCAP!R117="",GDP.PCAP!S117=""),"",GDP.PCAP!S117/GDP.PCAP!R117-1)</f>
        <v>0.19827921454883368</v>
      </c>
      <c r="T117">
        <f>IF(OR(GDP.PCAP!S117="",GDP.PCAP!T117=""),"",GDP.PCAP!T117/GDP.PCAP!S117-1)</f>
        <v>-9.7474390832186231E-6</v>
      </c>
      <c r="U117">
        <f>IF(OR(GDP.PCAP!T117="",GDP.PCAP!U117=""),"",GDP.PCAP!U117/GDP.PCAP!T117-1)</f>
        <v>0.22662651285481594</v>
      </c>
      <c r="V117">
        <f>IF(OR(GDP.PCAP!U117="",GDP.PCAP!V117=""),"",GDP.PCAP!V117/GDP.PCAP!U117-1)</f>
        <v>0.18669337429204869</v>
      </c>
      <c r="W117">
        <f>IF(OR(GDP.PCAP!V117="",GDP.PCAP!W117=""),"",GDP.PCAP!W117/GDP.PCAP!V117-1)</f>
        <v>2.3118642477211182E-2</v>
      </c>
      <c r="X117">
        <f>IF(OR(GDP.PCAP!W117="",GDP.PCAP!X117=""),"",GDP.PCAP!X117/GDP.PCAP!W117-1)</f>
        <v>8.2242075331906195E-2</v>
      </c>
      <c r="Y117">
        <f>IF(OR(GDP.PCAP!X117="",GDP.PCAP!Y117=""),"",GDP.PCAP!Y117/GDP.PCAP!X117-1)</f>
        <v>-0.19595770945597857</v>
      </c>
      <c r="Z117">
        <f>IF(OR(GDP.PCAP!Y117="",GDP.PCAP!Z117=""),"",GDP.PCAP!Z117/GDP.PCAP!Y117-1)</f>
        <v>-9.4592813470366632E-2</v>
      </c>
      <c r="AA117">
        <f>IF(OR(GDP.PCAP!Z117="",GDP.PCAP!AA117=""),"",GDP.PCAP!AA117/GDP.PCAP!Z117-1)</f>
        <v>8.9390118498935633E-2</v>
      </c>
      <c r="AB117">
        <f>IF(OR(GDP.PCAP!AA117="",GDP.PCAP!AB117=""),"",GDP.PCAP!AB117/GDP.PCAP!AA117-1)</f>
        <v>9.4361078237961582E-2</v>
      </c>
      <c r="AC117">
        <f>IF(OR(GDP.PCAP!AB117="",GDP.PCAP!AC117=""),"",GDP.PCAP!AC117/GDP.PCAP!AB117-1)</f>
        <v>8.6893080951690571E-2</v>
      </c>
      <c r="AD117">
        <f>IF(OR(GDP.PCAP!AC117="",GDP.PCAP!AD117=""),"",GDP.PCAP!AD117/GDP.PCAP!AC117-1)</f>
        <v>8.037920524653086E-2</v>
      </c>
      <c r="AE117">
        <f>IF(OR(GDP.PCAP!AD117="",GDP.PCAP!AE117=""),"",GDP.PCAP!AE117/GDP.PCAP!AD117-1)</f>
        <v>-0.35421149028268273</v>
      </c>
      <c r="AF117">
        <f>IF(OR(GDP.PCAP!AE117="",GDP.PCAP!AF117=""),"",GDP.PCAP!AF117/GDP.PCAP!AE117-1)</f>
        <v>-0.12639539296504276</v>
      </c>
      <c r="AG117">
        <f>IF(OR(GDP.PCAP!AF117="",GDP.PCAP!AG117=""),"",GDP.PCAP!AG117/GDP.PCAP!AF117-1)</f>
        <v>0.29874044072502737</v>
      </c>
      <c r="AH117">
        <f>IF(OR(GDP.PCAP!AG117="",GDP.PCAP!AH117=""),"",GDP.PCAP!AH117/GDP.PCAP!AG117-1)</f>
        <v>0.18448041689432038</v>
      </c>
      <c r="AI117">
        <f>IF(OR(GDP.PCAP!AH117="",GDP.PCAP!AI117=""),"",GDP.PCAP!AI117/GDP.PCAP!AH117-1)</f>
        <v>0.15775027360884941</v>
      </c>
      <c r="AJ117">
        <f>IF(OR(GDP.PCAP!AI117="",GDP.PCAP!AJ117=""),"",GDP.PCAP!AJ117/GDP.PCAP!AI117-1)</f>
        <v>0.1438508527855944</v>
      </c>
      <c r="AK117">
        <f>IF(OR(GDP.PCAP!AJ117="",GDP.PCAP!AK117=""),"",GDP.PCAP!AK117/GDP.PCAP!AJ117-1)</f>
        <v>3.5404668245620829E-2</v>
      </c>
      <c r="AL117">
        <f>IF(OR(GDP.PCAP!AK117="",GDP.PCAP!AL117=""),"",GDP.PCAP!AL117/GDP.PCAP!AK117-1)</f>
        <v>-0.1205088925129455</v>
      </c>
      <c r="AM117">
        <f>IF(OR(GDP.PCAP!AL117="",GDP.PCAP!AM117=""),"",GDP.PCAP!AM117/GDP.PCAP!AL117-1)</f>
        <v>-0.14034285632514221</v>
      </c>
      <c r="AN117">
        <f>IF(OR(GDP.PCAP!AM117="",GDP.PCAP!AN117=""),"",GDP.PCAP!AN117/GDP.PCAP!AM117-1)</f>
        <v>0.36340438730782609</v>
      </c>
      <c r="AO117">
        <f>IF(OR(GDP.PCAP!AN117="",GDP.PCAP!AO117=""),"",GDP.PCAP!AO117/GDP.PCAP!AN117-1)</f>
        <v>1.446539732146146E-4</v>
      </c>
      <c r="AP117">
        <f>IF(OR(GDP.PCAP!AO117="",GDP.PCAP!AP117=""),"",GDP.PCAP!AP117/GDP.PCAP!AO117-1)</f>
        <v>0.16623752771078215</v>
      </c>
      <c r="AQ117">
        <f>IF(OR(GDP.PCAP!AP117="",GDP.PCAP!AQ117=""),"",GDP.PCAP!AQ117/GDP.PCAP!AP117-1)</f>
        <v>0.11468976829975386</v>
      </c>
      <c r="AR117">
        <f>IF(OR(GDP.PCAP!AQ117="",GDP.PCAP!AR117=""),"",GDP.PCAP!AR117/GDP.PCAP!AQ117-1)</f>
        <v>0.13442414121605561</v>
      </c>
      <c r="AS117">
        <f>IF(OR(GDP.PCAP!AR117="",GDP.PCAP!AS117=""),"",GDP.PCAP!AS117/GDP.PCAP!AR117-1)</f>
        <v>0.15919389158504682</v>
      </c>
      <c r="AT117">
        <f>IF(OR(GDP.PCAP!AS117="",GDP.PCAP!AT117=""),"",GDP.PCAP!AT117/GDP.PCAP!AS117-1)</f>
        <v>-1.184431647687223E-4</v>
      </c>
      <c r="AU117">
        <f>IF(OR(GDP.PCAP!AT117="",GDP.PCAP!AU117=""),"",GDP.PCAP!AU117/GDP.PCAP!AT117-1)</f>
        <v>6.7909521153475261E-3</v>
      </c>
      <c r="AV117">
        <f>IF(OR(GDP.PCAP!AU117="",GDP.PCAP!AV117=""),"",GDP.PCAP!AV117/GDP.PCAP!AU117-1)</f>
        <v>1.0095689874937364E-2</v>
      </c>
      <c r="AW117">
        <f>IF(OR(GDP.PCAP!AV117="",GDP.PCAP!AW117=""),"",GDP.PCAP!AW117/GDP.PCAP!AV117-1)</f>
        <v>5.9413082380479043E-2</v>
      </c>
      <c r="AX117">
        <f>IF(OR(GDP.PCAP!AW117="",GDP.PCAP!AX117=""),"",GDP.PCAP!AX117/GDP.PCAP!AW117-1)</f>
        <v>-3.6500603093405526E-2</v>
      </c>
      <c r="AY117">
        <f>IF(OR(GDP.PCAP!AX117="",GDP.PCAP!AY117=""),"",GDP.PCAP!AY117/GDP.PCAP!AX117-1)</f>
        <v>7.3516649658761146E-2</v>
      </c>
      <c r="AZ117">
        <f>IF(OR(GDP.PCAP!AY117="",GDP.PCAP!AZ117=""),"",GDP.PCAP!AZ117/GDP.PCAP!AY117-1)</f>
        <v>9.7384363481253899E-2</v>
      </c>
      <c r="BA117">
        <f>IF(OR(GDP.PCAP!AZ117="",GDP.PCAP!BA117=""),"",GDP.PCAP!BA117/GDP.PCAP!AZ117-1)</f>
        <v>5.6566805542786147E-2</v>
      </c>
      <c r="BB117">
        <f>IF(OR(GDP.PCAP!BA117="",GDP.PCAP!BB117=""),"",GDP.PCAP!BB117/GDP.PCAP!BA117-1)</f>
        <v>7.1260473806421754E-2</v>
      </c>
      <c r="BC117">
        <f>IF(OR(GDP.PCAP!BB117="",GDP.PCAP!BC117=""),"",GDP.PCAP!BC117/GDP.PCAP!BB117-1)</f>
        <v>6.1026592721821205E-2</v>
      </c>
      <c r="BD117">
        <f>IF(OR(GDP.PCAP!BC117="",GDP.PCAP!BD117=""),"",GDP.PCAP!BD117/GDP.PCAP!BC117-1)</f>
        <v>-0.12424478346708234</v>
      </c>
      <c r="BE117">
        <f>IF(OR(GDP.PCAP!BD117="",GDP.PCAP!BE117=""),"",GDP.PCAP!BE117/GDP.PCAP!BD117-1)</f>
        <v>9.0684927332578269E-2</v>
      </c>
      <c r="BF117">
        <f>IF(OR(GDP.PCAP!BE117="",GDP.PCAP!BF117=""),"",GDP.PCAP!BF117/GDP.PCAP!BE117-1)</f>
        <v>8.9866638639966245E-2</v>
      </c>
      <c r="BG117">
        <f>IF(OR(GDP.PCAP!BF117="",GDP.PCAP!BG117=""),"",GDP.PCAP!BG117/GDP.PCAP!BF117-1)</f>
        <v>2.0917574423586549E-2</v>
      </c>
      <c r="BH117">
        <f>IF(OR(GDP.PCAP!BG117="",GDP.PCAP!BH117=""),"",GDP.PCAP!BH117/GDP.PCAP!BG117-1)</f>
        <v>-3.9183594024636448E-2</v>
      </c>
      <c r="BI117">
        <f>IF(OR(GDP.PCAP!BH117="",GDP.PCAP!BI117=""),"",GDP.PCAP!BI117/GDP.PCAP!BH117-1)</f>
        <v>-3.0043309589799727E-2</v>
      </c>
      <c r="BJ117">
        <f>IF(OR(GDP.PCAP!BI117="",GDP.PCAP!BJ117=""),"",GDP.PCAP!BJ117/GDP.PCAP!BI117-1)</f>
        <v>2.2704259699035445E-2</v>
      </c>
      <c r="BK117">
        <f>IF(OR(GDP.PCAP!BJ117="",GDP.PCAP!BK117=""),"",GDP.PCAP!BK117/GDP.PCAP!BJ117-1)</f>
        <v>-1.9682197729808615E-2</v>
      </c>
      <c r="BM117">
        <f t="shared" si="5"/>
        <v>0.36340438730782609</v>
      </c>
      <c r="BN117">
        <f t="shared" si="6"/>
        <v>1993</v>
      </c>
      <c r="BO117">
        <f t="shared" si="7"/>
        <v>-0.35421149028268273</v>
      </c>
      <c r="BP117">
        <f t="shared" si="8"/>
        <v>1984</v>
      </c>
    </row>
    <row r="118" spans="1:68">
      <c r="A118" t="s">
        <v>300</v>
      </c>
      <c r="B118">
        <f t="shared" si="9"/>
        <v>117</v>
      </c>
      <c r="C118" t="s">
        <v>539</v>
      </c>
      <c r="D118" t="s">
        <v>299</v>
      </c>
      <c r="E118" t="s">
        <v>545</v>
      </c>
      <c r="F118" t="s">
        <v>546</v>
      </c>
      <c r="H118" t="str">
        <f>IF(OR(GDP.PCAP!G118="",GDP.PCAP!H118=""),"",GDP.PCAP!H118/GDP.PCAP!G118-1)</f>
        <v/>
      </c>
      <c r="I118" t="str">
        <f>IF(OR(GDP.PCAP!H118="",GDP.PCAP!I118=""),"",GDP.PCAP!I118/GDP.PCAP!H118-1)</f>
        <v/>
      </c>
      <c r="J118" t="str">
        <f>IF(OR(GDP.PCAP!I118="",GDP.PCAP!J118=""),"",GDP.PCAP!J118/GDP.PCAP!I118-1)</f>
        <v/>
      </c>
      <c r="K118" t="str">
        <f>IF(OR(GDP.PCAP!J118="",GDP.PCAP!K118=""),"",GDP.PCAP!K118/GDP.PCAP!J118-1)</f>
        <v/>
      </c>
      <c r="L118" t="str">
        <f>IF(OR(GDP.PCAP!K118="",GDP.PCAP!L118=""),"",GDP.PCAP!L118/GDP.PCAP!K118-1)</f>
        <v/>
      </c>
      <c r="M118">
        <f>IF(OR(GDP.PCAP!L118="",GDP.PCAP!M118=""),"",GDP.PCAP!M118/GDP.PCAP!L118-1)</f>
        <v>1.6278216745512442E-2</v>
      </c>
      <c r="N118">
        <f>IF(OR(GDP.PCAP!M118="",GDP.PCAP!N118=""),"",GDP.PCAP!N118/GDP.PCAP!M118-1)</f>
        <v>-0.11781877579466637</v>
      </c>
      <c r="O118">
        <f>IF(OR(GDP.PCAP!N118="",GDP.PCAP!O118=""),"",GDP.PCAP!O118/GDP.PCAP!N118-1)</f>
        <v>-0.18334654018403107</v>
      </c>
      <c r="P118">
        <f>IF(OR(GDP.PCAP!O118="",GDP.PCAP!P118=""),"",GDP.PCAP!P118/GDP.PCAP!O118-1)</f>
        <v>0.15531721021550426</v>
      </c>
      <c r="Q118">
        <f>IF(OR(GDP.PCAP!P118="",GDP.PCAP!Q118=""),"",GDP.PCAP!Q118/GDP.PCAP!P118-1)</f>
        <v>-0.14010656828039814</v>
      </c>
      <c r="R118">
        <f>IF(OR(GDP.PCAP!Q118="",GDP.PCAP!R118=""),"",GDP.PCAP!R118/GDP.PCAP!Q118-1)</f>
        <v>8.9478692486697486E-3</v>
      </c>
      <c r="S118">
        <f>IF(OR(GDP.PCAP!R118="",GDP.PCAP!S118=""),"",GDP.PCAP!S118/GDP.PCAP!R118-1)</f>
        <v>0.11656373287500199</v>
      </c>
      <c r="T118">
        <f>IF(OR(GDP.PCAP!S118="",GDP.PCAP!T118=""),"",GDP.PCAP!T118/GDP.PCAP!S118-1)</f>
        <v>0.15709827922193309</v>
      </c>
      <c r="U118">
        <f>IF(OR(GDP.PCAP!T118="",GDP.PCAP!U118=""),"",GDP.PCAP!U118/GDP.PCAP!T118-1)</f>
        <v>0.2314190444219355</v>
      </c>
      <c r="V118">
        <f>IF(OR(GDP.PCAP!U118="",GDP.PCAP!V118=""),"",GDP.PCAP!V118/GDP.PCAP!U118-1)</f>
        <v>0.10623076556307631</v>
      </c>
      <c r="W118">
        <f>IF(OR(GDP.PCAP!V118="",GDP.PCAP!W118=""),"",GDP.PCAP!W118/GDP.PCAP!V118-1)</f>
        <v>0.21982705025109728</v>
      </c>
      <c r="X118">
        <f>IF(OR(GDP.PCAP!W118="",GDP.PCAP!X118=""),"",GDP.PCAP!X118/GDP.PCAP!W118-1)</f>
        <v>0.19535943523933619</v>
      </c>
      <c r="Y118">
        <f>IF(OR(GDP.PCAP!X118="",GDP.PCAP!Y118=""),"",GDP.PCAP!Y118/GDP.PCAP!X118-1)</f>
        <v>0.20895570896201421</v>
      </c>
      <c r="Z118">
        <f>IF(OR(GDP.PCAP!Y118="",GDP.PCAP!Z118=""),"",GDP.PCAP!Z118/GDP.PCAP!Y118-1)</f>
        <v>0.22146473086500218</v>
      </c>
      <c r="AA118">
        <f>IF(OR(GDP.PCAP!Z118="",GDP.PCAP!AA118=""),"",GDP.PCAP!AA118/GDP.PCAP!Z118-1)</f>
        <v>0.15746644945530464</v>
      </c>
      <c r="AB118">
        <f>IF(OR(GDP.PCAP!AA118="",GDP.PCAP!AB118=""),"",GDP.PCAP!AB118/GDP.PCAP!AA118-1)</f>
        <v>8.1856849467039083E-2</v>
      </c>
      <c r="AC118">
        <f>IF(OR(GDP.PCAP!AB118="",GDP.PCAP!AC118=""),"",GDP.PCAP!AC118/GDP.PCAP!AB118-1)</f>
        <v>2.6392874848575332E-2</v>
      </c>
      <c r="AD118">
        <f>IF(OR(GDP.PCAP!AC118="",GDP.PCAP!AD118=""),"",GDP.PCAP!AD118/GDP.PCAP!AC118-1)</f>
        <v>8.7769683123604114E-3</v>
      </c>
      <c r="AE118">
        <f>IF(OR(GDP.PCAP!AD118="",GDP.PCAP!AE118=""),"",GDP.PCAP!AE118/GDP.PCAP!AD118-1)</f>
        <v>-3.1598142873745849E-2</v>
      </c>
      <c r="AF118">
        <f>IF(OR(GDP.PCAP!AE118="",GDP.PCAP!AF118=""),"",GDP.PCAP!AF118/GDP.PCAP!AE118-1)</f>
        <v>-3.4660170687059177E-2</v>
      </c>
      <c r="AG118">
        <f>IF(OR(GDP.PCAP!AF118="",GDP.PCAP!AG118=""),"",GDP.PCAP!AG118/GDP.PCAP!AF118-1)</f>
        <v>0.23277043015097632</v>
      </c>
      <c r="AH118">
        <f>IF(OR(GDP.PCAP!AG118="",GDP.PCAP!AH118=""),"",GDP.PCAP!AH118/GDP.PCAP!AG118-1)</f>
        <v>1.5989138509199918E-2</v>
      </c>
      <c r="AI118">
        <f>IF(OR(GDP.PCAP!AH118="",GDP.PCAP!AI118=""),"",GDP.PCAP!AI118/GDP.PCAP!AH118-1)</f>
        <v>-0.10645409704129671</v>
      </c>
      <c r="AJ118">
        <f>IF(OR(GDP.PCAP!AI118="",GDP.PCAP!AJ118=""),"",GDP.PCAP!AJ118/GDP.PCAP!AI118-1)</f>
        <v>-0.35576924251435604</v>
      </c>
      <c r="AK118">
        <f>IF(OR(GDP.PCAP!AJ118="",GDP.PCAP!AK118=""),"",GDP.PCAP!AK118/GDP.PCAP!AJ118-1)</f>
        <v>-6.0264194210784994E-2</v>
      </c>
      <c r="AL118">
        <f>IF(OR(GDP.PCAP!AK118="",GDP.PCAP!AL118=""),"",GDP.PCAP!AL118/GDP.PCAP!AK118-1)</f>
        <v>-9.3655657198485898E-3</v>
      </c>
      <c r="AM118">
        <f>IF(OR(GDP.PCAP!AL118="",GDP.PCAP!AM118=""),"",GDP.PCAP!AM118/GDP.PCAP!AL118-1)</f>
        <v>0.15644160531541096</v>
      </c>
      <c r="AN118">
        <f>IF(OR(GDP.PCAP!AM118="",GDP.PCAP!AN118=""),"",GDP.PCAP!AN118/GDP.PCAP!AM118-1)</f>
        <v>-2.8571069411920114E-4</v>
      </c>
      <c r="AO118">
        <f>IF(OR(GDP.PCAP!AN118="",GDP.PCAP!AO118=""),"",GDP.PCAP!AO118/GDP.PCAP!AN118-1)</f>
        <v>6.0445660893569508E-2</v>
      </c>
      <c r="AP118">
        <f>IF(OR(GDP.PCAP!AO118="",GDP.PCAP!AP118=""),"",GDP.PCAP!AP118/GDP.PCAP!AO118-1)</f>
        <v>3.6773725495660603E-2</v>
      </c>
      <c r="AQ118">
        <f>IF(OR(GDP.PCAP!AP118="",GDP.PCAP!AQ118=""),"",GDP.PCAP!AQ118/GDP.PCAP!AP118-1)</f>
        <v>-1.463196617793483E-3</v>
      </c>
      <c r="AR118">
        <f>IF(OR(GDP.PCAP!AQ118="",GDP.PCAP!AR118=""),"",GDP.PCAP!AR118/GDP.PCAP!AQ118-1)</f>
        <v>2.0790115166070988E-2</v>
      </c>
      <c r="AS118">
        <f>IF(OR(GDP.PCAP!AR118="",GDP.PCAP!AS118=""),"",GDP.PCAP!AS118/GDP.PCAP!AR118-1)</f>
        <v>7.073646718677673E-2</v>
      </c>
      <c r="AT118">
        <f>IF(OR(GDP.PCAP!AS118="",GDP.PCAP!AT118=""),"",GDP.PCAP!AT118/GDP.PCAP!AS118-1)</f>
        <v>1.2060502685532049E-2</v>
      </c>
      <c r="AU118">
        <f>IF(OR(GDP.PCAP!AT118="",GDP.PCAP!AU118=""),"",GDP.PCAP!AU118/GDP.PCAP!AT118-1)</f>
        <v>2.0252664205913096E-2</v>
      </c>
      <c r="AV118">
        <f>IF(OR(GDP.PCAP!AU118="",GDP.PCAP!AV118=""),"",GDP.PCAP!AV118/GDP.PCAP!AU118-1)</f>
        <v>4.2446292736065372E-2</v>
      </c>
      <c r="AW118">
        <f>IF(OR(GDP.PCAP!AV118="",GDP.PCAP!AW118=""),"",GDP.PCAP!AW118/GDP.PCAP!AV118-1)</f>
        <v>4.8619907127247064E-2</v>
      </c>
      <c r="AX118">
        <f>IF(OR(GDP.PCAP!AW118="",GDP.PCAP!AX118=""),"",GDP.PCAP!AX118/GDP.PCAP!AW118-1)</f>
        <v>4.2446659429599576E-2</v>
      </c>
      <c r="AY118">
        <f>IF(OR(GDP.PCAP!AX118="",GDP.PCAP!AY118=""),"",GDP.PCAP!AY118/GDP.PCAP!AX118-1)</f>
        <v>9.1171737910686668E-2</v>
      </c>
      <c r="AZ118">
        <f>IF(OR(GDP.PCAP!AY118="",GDP.PCAP!AZ118=""),"",GDP.PCAP!AZ118/GDP.PCAP!AY118-1)</f>
        <v>6.8702336939911346E-2</v>
      </c>
      <c r="BA118">
        <f>IF(OR(GDP.PCAP!AZ118="",GDP.PCAP!BA118=""),"",GDP.PCAP!BA118/GDP.PCAP!AZ118-1)</f>
        <v>0.15170403611992356</v>
      </c>
      <c r="BB118">
        <f>IF(OR(GDP.PCAP!BA118="",GDP.PCAP!BB118=""),"",GDP.PCAP!BB118/GDP.PCAP!BA118-1)</f>
        <v>8.8876294007834034E-2</v>
      </c>
      <c r="BC118">
        <f>IF(OR(GDP.PCAP!BB118="",GDP.PCAP!BC118=""),"",GDP.PCAP!BC118/GDP.PCAP!BB118-1)</f>
        <v>0.22542416328834403</v>
      </c>
      <c r="BD118">
        <f>IF(OR(GDP.PCAP!BC118="",GDP.PCAP!BD118=""),"",GDP.PCAP!BD118/GDP.PCAP!BC118-1)</f>
        <v>3.1462942321314413E-2</v>
      </c>
      <c r="BE118">
        <f>IF(OR(GDP.PCAP!BD118="",GDP.PCAP!BE118=""),"",GDP.PCAP!BE118/GDP.PCAP!BD118-1)</f>
        <v>5.3565966799734355E-2</v>
      </c>
      <c r="BF118">
        <f>IF(OR(GDP.PCAP!BE118="",GDP.PCAP!BF118=""),"",GDP.PCAP!BF118/GDP.PCAP!BE118-1)</f>
        <v>3.482664954004111E-2</v>
      </c>
      <c r="BG118">
        <f>IF(OR(GDP.PCAP!BF118="",GDP.PCAP!BG118=""),"",GDP.PCAP!BG118/GDP.PCAP!BF118-1)</f>
        <v>1.6659749441823246E-2</v>
      </c>
      <c r="BH118">
        <f>IF(OR(GDP.PCAP!BG118="",GDP.PCAP!BH118=""),"",GDP.PCAP!BH118/GDP.PCAP!BG118-1)</f>
        <v>3.1547838152565344E-2</v>
      </c>
      <c r="BI118">
        <f>IF(OR(GDP.PCAP!BH118="",GDP.PCAP!BI118=""),"",GDP.PCAP!BI118/GDP.PCAP!BH118-1)</f>
        <v>1.8551498557857204E-2</v>
      </c>
      <c r="BJ118">
        <f>IF(OR(GDP.PCAP!BI118="",GDP.PCAP!BJ118=""),"",GDP.PCAP!BJ118/GDP.PCAP!BI118-1)</f>
        <v>7.1696395835258997E-3</v>
      </c>
      <c r="BK118">
        <f>IF(OR(GDP.PCAP!BJ118="",GDP.PCAP!BK118=""),"",GDP.PCAP!BK118/GDP.PCAP!BJ118-1)</f>
        <v>-1.9925684730782711E-3</v>
      </c>
      <c r="BM118">
        <f t="shared" si="5"/>
        <v>0.23277043015097632</v>
      </c>
      <c r="BN118">
        <f t="shared" si="6"/>
        <v>1986</v>
      </c>
      <c r="BO118">
        <f t="shared" si="7"/>
        <v>-0.35576924251435604</v>
      </c>
      <c r="BP118">
        <f t="shared" si="8"/>
        <v>1989</v>
      </c>
    </row>
    <row r="119" spans="1:68">
      <c r="A119" t="s">
        <v>298</v>
      </c>
      <c r="B119">
        <f t="shared" si="9"/>
        <v>118</v>
      </c>
      <c r="C119" t="s">
        <v>539</v>
      </c>
      <c r="D119" t="s">
        <v>297</v>
      </c>
      <c r="E119" t="s">
        <v>545</v>
      </c>
      <c r="F119" t="s">
        <v>546</v>
      </c>
      <c r="H119">
        <f>IF(OR(GDP.PCAP!G119="",GDP.PCAP!H119=""),"",GDP.PCAP!H119/GDP.PCAP!G119-1)</f>
        <v>0.1766017591052027</v>
      </c>
      <c r="I119">
        <f>IF(OR(GDP.PCAP!H119="",GDP.PCAP!I119=""),"",GDP.PCAP!I119/GDP.PCAP!H119-1)</f>
        <v>0.12429950511077092</v>
      </c>
      <c r="J119">
        <f>IF(OR(GDP.PCAP!I119="",GDP.PCAP!J119=""),"",GDP.PCAP!J119/GDP.PCAP!I119-1)</f>
        <v>0.13292493870756728</v>
      </c>
      <c r="K119">
        <f>IF(OR(GDP.PCAP!J119="",GDP.PCAP!K119=""),"",GDP.PCAP!K119/GDP.PCAP!J119-1)</f>
        <v>0.16408380822974089</v>
      </c>
      <c r="L119">
        <f>IF(OR(GDP.PCAP!K119="",GDP.PCAP!L119=""),"",GDP.PCAP!L119/GDP.PCAP!K119-1)</f>
        <v>0.10066260473492994</v>
      </c>
      <c r="M119">
        <f>IF(OR(GDP.PCAP!L119="",GDP.PCAP!M119=""),"",GDP.PCAP!M119/GDP.PCAP!L119-1)</f>
        <v>0.15082668924562381</v>
      </c>
      <c r="N119">
        <f>IF(OR(GDP.PCAP!M119="",GDP.PCAP!N119=""),"",GDP.PCAP!N119/GDP.PCAP!M119-1)</f>
        <v>0.1609873181203425</v>
      </c>
      <c r="O119">
        <f>IF(OR(GDP.PCAP!N119="",GDP.PCAP!O119=""),"",GDP.PCAP!O119/GDP.PCAP!N119-1)</f>
        <v>0.1804123852818027</v>
      </c>
      <c r="P119">
        <f>IF(OR(GDP.PCAP!O119="",GDP.PCAP!P119=""),"",GDP.PCAP!P119/GDP.PCAP!O119-1)</f>
        <v>0.150610497528471</v>
      </c>
      <c r="Q119">
        <f>IF(OR(GDP.PCAP!P119="",GDP.PCAP!Q119=""),"",GDP.PCAP!Q119/GDP.PCAP!P119-1)</f>
        <v>0.21446771727238989</v>
      </c>
      <c r="R119">
        <f>IF(OR(GDP.PCAP!Q119="",GDP.PCAP!R119=""),"",GDP.PCAP!R119/GDP.PCAP!Q119-1)</f>
        <v>0.11509742636247666</v>
      </c>
      <c r="S119">
        <f>IF(OR(GDP.PCAP!R119="",GDP.PCAP!S119=""),"",GDP.PCAP!S119/GDP.PCAP!R119-1)</f>
        <v>0.30587165340572153</v>
      </c>
      <c r="T119">
        <f>IF(OR(GDP.PCAP!S119="",GDP.PCAP!T119=""),"",GDP.PCAP!T119/GDP.PCAP!S119-1)</f>
        <v>0.34741642533660633</v>
      </c>
      <c r="U119">
        <f>IF(OR(GDP.PCAP!T119="",GDP.PCAP!U119=""),"",GDP.PCAP!U119/GDP.PCAP!T119-1)</f>
        <v>8.9043867442755831E-2</v>
      </c>
      <c r="V119">
        <f>IF(OR(GDP.PCAP!U119="",GDP.PCAP!V119=""),"",GDP.PCAP!V119/GDP.PCAP!U119-1)</f>
        <v>7.0121285313392123E-2</v>
      </c>
      <c r="W119">
        <f>IF(OR(GDP.PCAP!V119="",GDP.PCAP!W119=""),"",GDP.PCAP!W119/GDP.PCAP!V119-1)</f>
        <v>0.11561980985301523</v>
      </c>
      <c r="X119">
        <f>IF(OR(GDP.PCAP!W119="",GDP.PCAP!X119=""),"",GDP.PCAP!X119/GDP.PCAP!W119-1)</f>
        <v>0.21893483084447585</v>
      </c>
      <c r="Y119">
        <f>IF(OR(GDP.PCAP!X119="",GDP.PCAP!Y119=""),"",GDP.PCAP!Y119/GDP.PCAP!X119-1)</f>
        <v>0.39238308030299862</v>
      </c>
      <c r="Z119">
        <f>IF(OR(GDP.PCAP!Y119="",GDP.PCAP!Z119=""),"",GDP.PCAP!Z119/GDP.PCAP!Y119-1)</f>
        <v>3.2112631017163107E-2</v>
      </c>
      <c r="AA119">
        <f>IF(OR(GDP.PCAP!Z119="",GDP.PCAP!AA119=""),"",GDP.PCAP!AA119/GDP.PCAP!Z119-1)</f>
        <v>3.9564880026984328E-2</v>
      </c>
      <c r="AB119">
        <f>IF(OR(GDP.PCAP!AA119="",GDP.PCAP!AB119=""),"",GDP.PCAP!AB119/GDP.PCAP!AA119-1)</f>
        <v>9.7180324313445476E-2</v>
      </c>
      <c r="AC119">
        <f>IF(OR(GDP.PCAP!AB119="",GDP.PCAP!AC119=""),"",GDP.PCAP!AC119/GDP.PCAP!AB119-1)</f>
        <v>-7.6720963041045032E-2</v>
      </c>
      <c r="AD119">
        <f>IF(OR(GDP.PCAP!AC119="",GDP.PCAP!AD119=""),"",GDP.PCAP!AD119/GDP.PCAP!AC119-1)</f>
        <v>8.3263767739804262E-2</v>
      </c>
      <c r="AE119">
        <f>IF(OR(GDP.PCAP!AD119="",GDP.PCAP!AE119=""),"",GDP.PCAP!AE119/GDP.PCAP!AD119-1)</f>
        <v>5.6082851131401323E-2</v>
      </c>
      <c r="AF119">
        <f>IF(OR(GDP.PCAP!AE119="",GDP.PCAP!AF119=""),"",GDP.PCAP!AF119/GDP.PCAP!AE119-1)</f>
        <v>6.2941787228280699E-2</v>
      </c>
      <c r="AG119">
        <f>IF(OR(GDP.PCAP!AF119="",GDP.PCAP!AG119=""),"",GDP.PCAP!AG119/GDP.PCAP!AF119-1)</f>
        <v>0.47241215022939476</v>
      </c>
      <c r="AH119">
        <f>IF(OR(GDP.PCAP!AG119="",GDP.PCAP!AH119=""),"",GDP.PCAP!AH119/GDP.PCAP!AG119-1)</f>
        <v>0.20573835492972403</v>
      </c>
      <c r="AI119">
        <f>IF(OR(GDP.PCAP!AH119="",GDP.PCAP!AI119=""),"",GDP.PCAP!AI119/GDP.PCAP!AH119-1)</f>
        <v>0.2081572489058916</v>
      </c>
      <c r="AJ119">
        <f>IF(OR(GDP.PCAP!AI119="",GDP.PCAP!AJ119=""),"",GDP.PCAP!AJ119/GDP.PCAP!AI119-1)</f>
        <v>-3.5378162927526269E-3</v>
      </c>
      <c r="AK119">
        <f>IF(OR(GDP.PCAP!AJ119="",GDP.PCAP!AK119=""),"",GDP.PCAP!AK119/GDP.PCAP!AJ119-1)</f>
        <v>2.5213023648172683E-2</v>
      </c>
      <c r="AL119">
        <f>IF(OR(GDP.PCAP!AK119="",GDP.PCAP!AL119=""),"",GDP.PCAP!AL119/GDP.PCAP!AK119-1)</f>
        <v>0.13601296681413899</v>
      </c>
      <c r="AM119">
        <f>IF(OR(GDP.PCAP!AL119="",GDP.PCAP!AM119=""),"",GDP.PCAP!AM119/GDP.PCAP!AL119-1)</f>
        <v>8.6643616738520945E-2</v>
      </c>
      <c r="AN119">
        <f>IF(OR(GDP.PCAP!AM119="",GDP.PCAP!AN119=""),"",GDP.PCAP!AN119/GDP.PCAP!AM119-1)</f>
        <v>0.14308702043264021</v>
      </c>
      <c r="AO119">
        <f>IF(OR(GDP.PCAP!AN119="",GDP.PCAP!AO119=""),"",GDP.PCAP!AO119/GDP.PCAP!AN119-1)</f>
        <v>9.487937264668167E-2</v>
      </c>
      <c r="AP119">
        <f>IF(OR(GDP.PCAP!AO119="",GDP.PCAP!AP119=""),"",GDP.PCAP!AP119/GDP.PCAP!AO119-1)</f>
        <v>0.10623766875001439</v>
      </c>
      <c r="AQ119">
        <f>IF(OR(GDP.PCAP!AP119="",GDP.PCAP!AQ119=""),"",GDP.PCAP!AQ119/GDP.PCAP!AP119-1)</f>
        <v>-0.1151795392525331</v>
      </c>
      <c r="AR119">
        <f>IF(OR(GDP.PCAP!AQ119="",GDP.PCAP!AR119=""),"",GDP.PCAP!AR119/GDP.PCAP!AQ119-1)</f>
        <v>-8.8852245688998743E-2</v>
      </c>
      <c r="AS119">
        <f>IF(OR(GDP.PCAP!AR119="",GDP.PCAP!AS119=""),"",GDP.PCAP!AS119/GDP.PCAP!AR119-1)</f>
        <v>-8.9057649855341703E-2</v>
      </c>
      <c r="AT119">
        <f>IF(OR(GDP.PCAP!AS119="",GDP.PCAP!AT119=""),"",GDP.PCAP!AT119/GDP.PCAP!AS119-1)</f>
        <v>0.12926116932606058</v>
      </c>
      <c r="AU119">
        <f>IF(OR(GDP.PCAP!AT119="",GDP.PCAP!AU119=""),"",GDP.PCAP!AU119/GDP.PCAP!AT119-1)</f>
        <v>6.9545498466732525E-2</v>
      </c>
      <c r="AV119">
        <f>IF(OR(GDP.PCAP!AU119="",GDP.PCAP!AV119=""),"",GDP.PCAP!AV119/GDP.PCAP!AU119-1)</f>
        <v>-0.12160205188777495</v>
      </c>
      <c r="AW119">
        <f>IF(OR(GDP.PCAP!AV119="",GDP.PCAP!AW119=""),"",GDP.PCAP!AW119/GDP.PCAP!AV119-1)</f>
        <v>-4.6005249761011391E-2</v>
      </c>
      <c r="AX119">
        <f>IF(OR(GDP.PCAP!AW119="",GDP.PCAP!AX119=""),"",GDP.PCAP!AX119/GDP.PCAP!AW119-1)</f>
        <v>7.8014588084530878E-2</v>
      </c>
      <c r="AY119">
        <f>IF(OR(GDP.PCAP!AX119="",GDP.PCAP!AY119=""),"",GDP.PCAP!AY119/GDP.PCAP!AX119-1)</f>
        <v>8.2748192098070161E-2</v>
      </c>
      <c r="AZ119">
        <f>IF(OR(GDP.PCAP!AY119="",GDP.PCAP!AZ119=""),"",GDP.PCAP!AZ119/GDP.PCAP!AY119-1)</f>
        <v>-1.2499060165126252E-2</v>
      </c>
      <c r="BA119">
        <f>IF(OR(GDP.PCAP!AZ119="",GDP.PCAP!BA119=""),"",GDP.PCAP!BA119/GDP.PCAP!AZ119-1)</f>
        <v>-4.7925106102579829E-2</v>
      </c>
      <c r="BB119">
        <f>IF(OR(GDP.PCAP!BA119="",GDP.PCAP!BB119=""),"",GDP.PCAP!BB119/GDP.PCAP!BA119-1)</f>
        <v>-4.4804589355934565E-3</v>
      </c>
      <c r="BC119">
        <f>IF(OR(GDP.PCAP!BB119="",GDP.PCAP!BC119=""),"",GDP.PCAP!BC119/GDP.PCAP!BB119-1)</f>
        <v>0.11521028559275415</v>
      </c>
      <c r="BD119">
        <f>IF(OR(GDP.PCAP!BC119="",GDP.PCAP!BD119=""),"",GDP.PCAP!BD119/GDP.PCAP!BC119-1)</f>
        <v>3.853342982184893E-2</v>
      </c>
      <c r="BE119">
        <f>IF(OR(GDP.PCAP!BD119="",GDP.PCAP!BE119=""),"",GDP.PCAP!BE119/GDP.PCAP!BD119-1)</f>
        <v>8.9401176072472666E-2</v>
      </c>
      <c r="BF119">
        <f>IF(OR(GDP.PCAP!BE119="",GDP.PCAP!BF119=""),"",GDP.PCAP!BF119/GDP.PCAP!BE119-1)</f>
        <v>8.2240215167412201E-2</v>
      </c>
      <c r="BG119">
        <f>IF(OR(GDP.PCAP!BF119="",GDP.PCAP!BG119=""),"",GDP.PCAP!BG119/GDP.PCAP!BF119-1)</f>
        <v>9.0408446681089494E-3</v>
      </c>
      <c r="BH119">
        <f>IF(OR(GDP.PCAP!BG119="",GDP.PCAP!BH119=""),"",GDP.PCAP!BH119/GDP.PCAP!BG119-1)</f>
        <v>-0.16766350379839268</v>
      </c>
      <c r="BI119">
        <f>IF(OR(GDP.PCAP!BH119="",GDP.PCAP!BI119=""),"",GDP.PCAP!BI119/GDP.PCAP!BH119-1)</f>
        <v>-5.8293614200063626E-2</v>
      </c>
      <c r="BJ119">
        <f>IF(OR(GDP.PCAP!BI119="",GDP.PCAP!BJ119=""),"",GDP.PCAP!BJ119/GDP.PCAP!BI119-1)</f>
        <v>-9.5077016901392364E-2</v>
      </c>
      <c r="BK119">
        <f>IF(OR(GDP.PCAP!BJ119="",GDP.PCAP!BK119=""),"",GDP.PCAP!BK119/GDP.PCAP!BJ119-1)</f>
        <v>0.1282216382412833</v>
      </c>
      <c r="BM119">
        <f t="shared" si="5"/>
        <v>0.47241215022939476</v>
      </c>
      <c r="BN119">
        <f t="shared" si="6"/>
        <v>1986</v>
      </c>
      <c r="BO119">
        <f t="shared" si="7"/>
        <v>-0.16766350379839268</v>
      </c>
      <c r="BP119">
        <f t="shared" si="8"/>
        <v>2013</v>
      </c>
    </row>
    <row r="120" spans="1:68">
      <c r="A120" t="s">
        <v>296</v>
      </c>
      <c r="B120">
        <f t="shared" si="9"/>
        <v>119</v>
      </c>
      <c r="C120" t="s">
        <v>539</v>
      </c>
      <c r="D120" t="s">
        <v>295</v>
      </c>
      <c r="E120" t="s">
        <v>545</v>
      </c>
      <c r="F120" t="s">
        <v>546</v>
      </c>
      <c r="H120" t="str">
        <f>IF(OR(GDP.PCAP!G120="",GDP.PCAP!H120=""),"",GDP.PCAP!H120/GDP.PCAP!G120-1)</f>
        <v/>
      </c>
      <c r="I120" t="str">
        <f>IF(OR(GDP.PCAP!H120="",GDP.PCAP!I120=""),"",GDP.PCAP!I120/GDP.PCAP!H120-1)</f>
        <v/>
      </c>
      <c r="J120" t="str">
        <f>IF(OR(GDP.PCAP!I120="",GDP.PCAP!J120=""),"",GDP.PCAP!J120/GDP.PCAP!I120-1)</f>
        <v/>
      </c>
      <c r="K120" t="str">
        <f>IF(OR(GDP.PCAP!J120="",GDP.PCAP!K120=""),"",GDP.PCAP!K120/GDP.PCAP!J120-1)</f>
        <v/>
      </c>
      <c r="L120" t="str">
        <f>IF(OR(GDP.PCAP!K120="",GDP.PCAP!L120=""),"",GDP.PCAP!L120/GDP.PCAP!K120-1)</f>
        <v/>
      </c>
      <c r="M120" t="str">
        <f>IF(OR(GDP.PCAP!L120="",GDP.PCAP!M120=""),"",GDP.PCAP!M120/GDP.PCAP!L120-1)</f>
        <v/>
      </c>
      <c r="N120" t="str">
        <f>IF(OR(GDP.PCAP!M120="",GDP.PCAP!N120=""),"",GDP.PCAP!N120/GDP.PCAP!M120-1)</f>
        <v/>
      </c>
      <c r="O120" t="str">
        <f>IF(OR(GDP.PCAP!N120="",GDP.PCAP!O120=""),"",GDP.PCAP!O120/GDP.PCAP!N120-1)</f>
        <v/>
      </c>
      <c r="P120" t="str">
        <f>IF(OR(GDP.PCAP!O120="",GDP.PCAP!P120=""),"",GDP.PCAP!P120/GDP.PCAP!O120-1)</f>
        <v/>
      </c>
      <c r="Q120" t="str">
        <f>IF(OR(GDP.PCAP!P120="",GDP.PCAP!Q120=""),"",GDP.PCAP!Q120/GDP.PCAP!P120-1)</f>
        <v/>
      </c>
      <c r="R120" t="str">
        <f>IF(OR(GDP.PCAP!Q120="",GDP.PCAP!R120=""),"",GDP.PCAP!R120/GDP.PCAP!Q120-1)</f>
        <v/>
      </c>
      <c r="S120" t="str">
        <f>IF(OR(GDP.PCAP!R120="",GDP.PCAP!S120=""),"",GDP.PCAP!S120/GDP.PCAP!R120-1)</f>
        <v/>
      </c>
      <c r="T120" t="str">
        <f>IF(OR(GDP.PCAP!S120="",GDP.PCAP!T120=""),"",GDP.PCAP!T120/GDP.PCAP!S120-1)</f>
        <v/>
      </c>
      <c r="U120" t="str">
        <f>IF(OR(GDP.PCAP!T120="",GDP.PCAP!U120=""),"",GDP.PCAP!U120/GDP.PCAP!T120-1)</f>
        <v/>
      </c>
      <c r="V120" t="str">
        <f>IF(OR(GDP.PCAP!U120="",GDP.PCAP!V120=""),"",GDP.PCAP!V120/GDP.PCAP!U120-1)</f>
        <v/>
      </c>
      <c r="W120" t="str">
        <f>IF(OR(GDP.PCAP!V120="",GDP.PCAP!W120=""),"",GDP.PCAP!W120/GDP.PCAP!V120-1)</f>
        <v/>
      </c>
      <c r="X120" t="str">
        <f>IF(OR(GDP.PCAP!W120="",GDP.PCAP!X120=""),"",GDP.PCAP!X120/GDP.PCAP!W120-1)</f>
        <v/>
      </c>
      <c r="Y120" t="str">
        <f>IF(OR(GDP.PCAP!X120="",GDP.PCAP!Y120=""),"",GDP.PCAP!Y120/GDP.PCAP!X120-1)</f>
        <v/>
      </c>
      <c r="Z120" t="str">
        <f>IF(OR(GDP.PCAP!Y120="",GDP.PCAP!Z120=""),"",GDP.PCAP!Z120/GDP.PCAP!Y120-1)</f>
        <v/>
      </c>
      <c r="AA120" t="str">
        <f>IF(OR(GDP.PCAP!Z120="",GDP.PCAP!AA120=""),"",GDP.PCAP!AA120/GDP.PCAP!Z120-1)</f>
        <v/>
      </c>
      <c r="AB120" t="str">
        <f>IF(OR(GDP.PCAP!AA120="",GDP.PCAP!AB120=""),"",GDP.PCAP!AB120/GDP.PCAP!AA120-1)</f>
        <v/>
      </c>
      <c r="AC120" t="str">
        <f>IF(OR(GDP.PCAP!AB120="",GDP.PCAP!AC120=""),"",GDP.PCAP!AC120/GDP.PCAP!AB120-1)</f>
        <v/>
      </c>
      <c r="AD120" t="str">
        <f>IF(OR(GDP.PCAP!AC120="",GDP.PCAP!AD120=""),"",GDP.PCAP!AD120/GDP.PCAP!AC120-1)</f>
        <v/>
      </c>
      <c r="AE120" t="str">
        <f>IF(OR(GDP.PCAP!AD120="",GDP.PCAP!AE120=""),"",GDP.PCAP!AE120/GDP.PCAP!AD120-1)</f>
        <v/>
      </c>
      <c r="AF120" t="str">
        <f>IF(OR(GDP.PCAP!AE120="",GDP.PCAP!AF120=""),"",GDP.PCAP!AF120/GDP.PCAP!AE120-1)</f>
        <v/>
      </c>
      <c r="AG120" t="str">
        <f>IF(OR(GDP.PCAP!AF120="",GDP.PCAP!AG120=""),"",GDP.PCAP!AG120/GDP.PCAP!AF120-1)</f>
        <v/>
      </c>
      <c r="AH120" t="str">
        <f>IF(OR(GDP.PCAP!AG120="",GDP.PCAP!AH120=""),"",GDP.PCAP!AH120/GDP.PCAP!AG120-1)</f>
        <v/>
      </c>
      <c r="AI120" t="str">
        <f>IF(OR(GDP.PCAP!AH120="",GDP.PCAP!AI120=""),"",GDP.PCAP!AI120/GDP.PCAP!AH120-1)</f>
        <v/>
      </c>
      <c r="AJ120" t="str">
        <f>IF(OR(GDP.PCAP!AI120="",GDP.PCAP!AJ120=""),"",GDP.PCAP!AJ120/GDP.PCAP!AI120-1)</f>
        <v/>
      </c>
      <c r="AK120" t="str">
        <f>IF(OR(GDP.PCAP!AJ120="",GDP.PCAP!AK120=""),"",GDP.PCAP!AK120/GDP.PCAP!AJ120-1)</f>
        <v/>
      </c>
      <c r="AL120">
        <f>IF(OR(GDP.PCAP!AK120="",GDP.PCAP!AL120=""),"",GDP.PCAP!AL120/GDP.PCAP!AK120-1)</f>
        <v>-8.1930911643663729E-2</v>
      </c>
      <c r="AM120">
        <f>IF(OR(GDP.PCAP!AL120="",GDP.PCAP!AM120=""),"",GDP.PCAP!AM120/GDP.PCAP!AL120-1)</f>
        <v>1.731582361010009E-3</v>
      </c>
      <c r="AN120">
        <f>IF(OR(GDP.PCAP!AM120="",GDP.PCAP!AN120=""),"",GDP.PCAP!AN120/GDP.PCAP!AM120-1)</f>
        <v>-5.3885754027711452E-2</v>
      </c>
      <c r="AO120">
        <f>IF(OR(GDP.PCAP!AN120="",GDP.PCAP!AO120=""),"",GDP.PCAP!AO120/GDP.PCAP!AN120-1)</f>
        <v>-7.8927762696378467E-2</v>
      </c>
      <c r="AP120">
        <f>IF(OR(GDP.PCAP!AO120="",GDP.PCAP!AP120=""),"",GDP.PCAP!AP120/GDP.PCAP!AO120-1)</f>
        <v>-2.4299057001091029E-2</v>
      </c>
      <c r="AQ120">
        <f>IF(OR(GDP.PCAP!AP120="",GDP.PCAP!AQ120=""),"",GDP.PCAP!AQ120/GDP.PCAP!AP120-1)</f>
        <v>4.8201313257105971E-2</v>
      </c>
      <c r="AR120">
        <f>IF(OR(GDP.PCAP!AQ120="",GDP.PCAP!AR120=""),"",GDP.PCAP!AR120/GDP.PCAP!AQ120-1)</f>
        <v>7.0527408317696105E-2</v>
      </c>
      <c r="AS120">
        <f>IF(OR(GDP.PCAP!AR120="",GDP.PCAP!AS120=""),"",GDP.PCAP!AS120/GDP.PCAP!AR120-1)</f>
        <v>1.6002264522230858E-2</v>
      </c>
      <c r="AT120">
        <f>IF(OR(GDP.PCAP!AS120="",GDP.PCAP!AT120=""),"",GDP.PCAP!AT120/GDP.PCAP!AS120-1)</f>
        <v>-0.23053570601087103</v>
      </c>
      <c r="AU120">
        <f>IF(OR(GDP.PCAP!AT120="",GDP.PCAP!AU120=""),"",GDP.PCAP!AU120/GDP.PCAP!AT120-1)</f>
        <v>8.7502147377060524E-2</v>
      </c>
      <c r="AV120">
        <f>IF(OR(GDP.PCAP!AU120="",GDP.PCAP!AV120=""),"",GDP.PCAP!AV120/GDP.PCAP!AU120-1)</f>
        <v>0.21312090193218092</v>
      </c>
      <c r="AW120">
        <f>IF(OR(GDP.PCAP!AV120="",GDP.PCAP!AW120=""),"",GDP.PCAP!AW120/GDP.PCAP!AV120-1)</f>
        <v>0.11208088841262698</v>
      </c>
      <c r="AX120">
        <f>IF(OR(GDP.PCAP!AW120="",GDP.PCAP!AX120=""),"",GDP.PCAP!AX120/GDP.PCAP!AW120-1)</f>
        <v>0.24733703716524968</v>
      </c>
      <c r="AY120">
        <f>IF(OR(GDP.PCAP!AX120="",GDP.PCAP!AY120=""),"",GDP.PCAP!AY120/GDP.PCAP!AX120-1)</f>
        <v>0.38980485101664009</v>
      </c>
      <c r="AZ120">
        <f>IF(OR(GDP.PCAP!AY120="",GDP.PCAP!AZ120=""),"",GDP.PCAP!AZ120/GDP.PCAP!AY120-1)</f>
        <v>0.31207400760192883</v>
      </c>
      <c r="BA120">
        <f>IF(OR(GDP.PCAP!AZ120="",GDP.PCAP!BA120=""),"",GDP.PCAP!BA120/GDP.PCAP!AZ120-1)</f>
        <v>0.40312496371814599</v>
      </c>
      <c r="BB120">
        <f>IF(OR(GDP.PCAP!BA120="",GDP.PCAP!BB120=""),"",GDP.PCAP!BB120/GDP.PCAP!BA120-1)</f>
        <v>0.27965945201599296</v>
      </c>
      <c r="BC120">
        <f>IF(OR(GDP.PCAP!BB120="",GDP.PCAP!BC120=""),"",GDP.PCAP!BC120/GDP.PCAP!BB120-1)</f>
        <v>0.25728003682003497</v>
      </c>
      <c r="BD120">
        <f>IF(OR(GDP.PCAP!BC120="",GDP.PCAP!BD120=""),"",GDP.PCAP!BD120/GDP.PCAP!BC120-1)</f>
        <v>-0.15836933782522378</v>
      </c>
      <c r="BE120">
        <f>IF(OR(GDP.PCAP!BD120="",GDP.PCAP!BE120=""),"",GDP.PCAP!BE120/GDP.PCAP!BD120-1)</f>
        <v>0.26591755058293409</v>
      </c>
      <c r="BF120">
        <f>IF(OR(GDP.PCAP!BE120="",GDP.PCAP!BF120=""),"",GDP.PCAP!BF120/GDP.PCAP!BE120-1)</f>
        <v>0.28264504216682718</v>
      </c>
      <c r="BG120">
        <f>IF(OR(GDP.PCAP!BF120="",GDP.PCAP!BG120=""),"",GDP.PCAP!BG120/GDP.PCAP!BF120-1)</f>
        <v>6.4701578071322263E-2</v>
      </c>
      <c r="BH120">
        <f>IF(OR(GDP.PCAP!BG120="",GDP.PCAP!BH120=""),"",GDP.PCAP!BH120/GDP.PCAP!BG120-1)</f>
        <v>0.12138880624272419</v>
      </c>
      <c r="BI120">
        <f>IF(OR(GDP.PCAP!BH120="",GDP.PCAP!BI120=""),"",GDP.PCAP!BI120/GDP.PCAP!BH120-1)</f>
        <v>-7.8057889259843249E-2</v>
      </c>
      <c r="BJ120">
        <f>IF(OR(GDP.PCAP!BI120="",GDP.PCAP!BJ120=""),"",GDP.PCAP!BJ120/GDP.PCAP!BI120-1)</f>
        <v>-0.17932865046418578</v>
      </c>
      <c r="BK120">
        <f>IF(OR(GDP.PCAP!BJ120="",GDP.PCAP!BK120=""),"",GDP.PCAP!BK120/GDP.PCAP!BJ120-1)</f>
        <v>-0.28543380252749828</v>
      </c>
      <c r="BM120">
        <f t="shared" si="5"/>
        <v>0.40312496371814599</v>
      </c>
      <c r="BN120">
        <f t="shared" si="6"/>
        <v>2006</v>
      </c>
      <c r="BO120">
        <f t="shared" si="7"/>
        <v>-0.28543380252749828</v>
      </c>
      <c r="BP120">
        <f t="shared" si="8"/>
        <v>2016</v>
      </c>
    </row>
    <row r="121" spans="1:68">
      <c r="A121" t="s">
        <v>294</v>
      </c>
      <c r="B121">
        <f t="shared" si="9"/>
        <v>120</v>
      </c>
      <c r="C121" t="s">
        <v>539</v>
      </c>
      <c r="D121" t="s">
        <v>293</v>
      </c>
      <c r="E121" t="s">
        <v>545</v>
      </c>
      <c r="F121" t="s">
        <v>546</v>
      </c>
      <c r="H121">
        <f>IF(OR(GDP.PCAP!G121="",GDP.PCAP!H121=""),"",GDP.PCAP!H121/GDP.PCAP!G121-1)</f>
        <v>-2.8541507879257355E-2</v>
      </c>
      <c r="I121">
        <f>IF(OR(GDP.PCAP!H121="",GDP.PCAP!I121=""),"",GDP.PCAP!I121/GDP.PCAP!H121-1)</f>
        <v>6.0831819920702745E-2</v>
      </c>
      <c r="J121">
        <f>IF(OR(GDP.PCAP!I121="",GDP.PCAP!J121=""),"",GDP.PCAP!J121/GDP.PCAP!I121-1)</f>
        <v>3.3879971386054697E-2</v>
      </c>
      <c r="K121">
        <f>IF(OR(GDP.PCAP!J121="",GDP.PCAP!K121=""),"",GDP.PCAP!K121/GDP.PCAP!J121-1)</f>
        <v>4.3708187929778708E-2</v>
      </c>
      <c r="L121">
        <f>IF(OR(GDP.PCAP!K121="",GDP.PCAP!L121=""),"",GDP.PCAP!L121/GDP.PCAP!K121-1)</f>
        <v>-3.2855719708863473E-2</v>
      </c>
      <c r="M121">
        <f>IF(OR(GDP.PCAP!L121="",GDP.PCAP!M121=""),"",GDP.PCAP!M121/GDP.PCAP!L121-1)</f>
        <v>0.12919242609302706</v>
      </c>
      <c r="N121">
        <f>IF(OR(GDP.PCAP!M121="",GDP.PCAP!N121=""),"",GDP.PCAP!N121/GDP.PCAP!M121-1)</f>
        <v>2.3823748740213313E-2</v>
      </c>
      <c r="O121">
        <f>IF(OR(GDP.PCAP!N121="",GDP.PCAP!O121=""),"",GDP.PCAP!O121/GDP.PCAP!N121-1)</f>
        <v>6.1598858283010038E-2</v>
      </c>
      <c r="P121">
        <f>IF(OR(GDP.PCAP!O121="",GDP.PCAP!P121=""),"",GDP.PCAP!P121/GDP.PCAP!O121-1)</f>
        <v>4.141005465961789E-2</v>
      </c>
      <c r="Q121">
        <f>IF(OR(GDP.PCAP!P121="",GDP.PCAP!Q121=""),"",GDP.PCAP!Q121/GDP.PCAP!P121-1)</f>
        <v>6.1875860881932088E-2</v>
      </c>
      <c r="R121">
        <f>IF(OR(GDP.PCAP!Q121="",GDP.PCAP!R121=""),"",GDP.PCAP!R121/GDP.PCAP!Q121-1)</f>
        <v>7.0570774574298945E-2</v>
      </c>
      <c r="S121">
        <f>IF(OR(GDP.PCAP!R121="",GDP.PCAP!S121=""),"",GDP.PCAP!S121/GDP.PCAP!R121-1)</f>
        <v>0.1431919621760267</v>
      </c>
      <c r="T121">
        <f>IF(OR(GDP.PCAP!S121="",GDP.PCAP!T121=""),"",GDP.PCAP!T121/GDP.PCAP!S121-1)</f>
        <v>0.14505289657888176</v>
      </c>
      <c r="U121">
        <f>IF(OR(GDP.PCAP!T121="",GDP.PCAP!U121=""),"",GDP.PCAP!U121/GDP.PCAP!T121-1)</f>
        <v>0.14554194544647281</v>
      </c>
      <c r="V121">
        <f>IF(OR(GDP.PCAP!U121="",GDP.PCAP!V121=""),"",GDP.PCAP!V121/GDP.PCAP!U121-1)</f>
        <v>5.6452143532845556E-2</v>
      </c>
      <c r="W121">
        <f>IF(OR(GDP.PCAP!V121="",GDP.PCAP!W121=""),"",GDP.PCAP!W121/GDP.PCAP!V121-1)</f>
        <v>2.7176140757640743E-2</v>
      </c>
      <c r="X121">
        <f>IF(OR(GDP.PCAP!W121="",GDP.PCAP!X121=""),"",GDP.PCAP!X121/GDP.PCAP!W121-1)</f>
        <v>0.24618710273489253</v>
      </c>
      <c r="Y121">
        <f>IF(OR(GDP.PCAP!X121="",GDP.PCAP!Y121=""),"",GDP.PCAP!Y121/GDP.PCAP!X121-1)</f>
        <v>0.13668246359988911</v>
      </c>
      <c r="Z121">
        <f>IF(OR(GDP.PCAP!Y121="",GDP.PCAP!Z121=""),"",GDP.PCAP!Z121/GDP.PCAP!Y121-1)</f>
        <v>0.13195442542509417</v>
      </c>
      <c r="AA121">
        <f>IF(OR(GDP.PCAP!Z121="",GDP.PCAP!AA121=""),"",GDP.PCAP!AA121/GDP.PCAP!Z121-1)</f>
        <v>0.12194272267206774</v>
      </c>
      <c r="AB121">
        <f>IF(OR(GDP.PCAP!AA121="",GDP.PCAP!AB121=""),"",GDP.PCAP!AB121/GDP.PCAP!AA121-1)</f>
        <v>-9.1862592606317017E-2</v>
      </c>
      <c r="AC121">
        <f>IF(OR(GDP.PCAP!AB121="",GDP.PCAP!AC121=""),"",GDP.PCAP!AC121/GDP.PCAP!AB121-1)</f>
        <v>-9.6846067824712945E-2</v>
      </c>
      <c r="AD121">
        <f>IF(OR(GDP.PCAP!AC121="",GDP.PCAP!AD121=""),"",GDP.PCAP!AD121/GDP.PCAP!AC121-1)</f>
        <v>-0.10499572985794581</v>
      </c>
      <c r="AE121">
        <f>IF(OR(GDP.PCAP!AD121="",GDP.PCAP!AE121=""),"",GDP.PCAP!AE121/GDP.PCAP!AD121-1)</f>
        <v>-2.6880260162467362E-3</v>
      </c>
      <c r="AF121">
        <f>IF(OR(GDP.PCAP!AE121="",GDP.PCAP!AF121=""),"",GDP.PCAP!AF121/GDP.PCAP!AE121-1)</f>
        <v>-4.5086550100608136E-2</v>
      </c>
      <c r="AG121">
        <f>IF(OR(GDP.PCAP!AF121="",GDP.PCAP!AG121=""),"",GDP.PCAP!AG121/GDP.PCAP!AF121-1)</f>
        <v>0.13784710836714731</v>
      </c>
      <c r="AH121">
        <f>IF(OR(GDP.PCAP!AG121="",GDP.PCAP!AH121=""),"",GDP.PCAP!AH121/GDP.PCAP!AG121-1)</f>
        <v>6.2458221220995869E-2</v>
      </c>
      <c r="AI121">
        <f>IF(OR(GDP.PCAP!AH121="",GDP.PCAP!AI121=""),"",GDP.PCAP!AI121/GDP.PCAP!AH121-1)</f>
        <v>1.2198509358095633E-2</v>
      </c>
      <c r="AJ121">
        <f>IF(OR(GDP.PCAP!AI121="",GDP.PCAP!AJ121=""),"",GDP.PCAP!AJ121/GDP.PCAP!AI121-1)</f>
        <v>-4.2007095622451307E-2</v>
      </c>
      <c r="AK121">
        <f>IF(OR(GDP.PCAP!AJ121="",GDP.PCAP!AK121=""),"",GDP.PCAP!AK121/GDP.PCAP!AJ121-1)</f>
        <v>8.9114708464355097E-4</v>
      </c>
      <c r="AL121">
        <f>IF(OR(GDP.PCAP!AK121="",GDP.PCAP!AL121=""),"",GDP.PCAP!AL121/GDP.PCAP!AK121-1)</f>
        <v>-7.965774235161216E-2</v>
      </c>
      <c r="AM121">
        <f>IF(OR(GDP.PCAP!AL121="",GDP.PCAP!AM121=""),"",GDP.PCAP!AM121/GDP.PCAP!AL121-1)</f>
        <v>-2.4569356342546533E-2</v>
      </c>
      <c r="AN121">
        <f>IF(OR(GDP.PCAP!AM121="",GDP.PCAP!AN121=""),"",GDP.PCAP!AN121/GDP.PCAP!AM121-1)</f>
        <v>-0.32083911106368912</v>
      </c>
      <c r="AO121">
        <f>IF(OR(GDP.PCAP!AN121="",GDP.PCAP!AO121=""),"",GDP.PCAP!AO121/GDP.PCAP!AN121-1)</f>
        <v>0.20558327909782403</v>
      </c>
      <c r="AP121">
        <f>IF(OR(GDP.PCAP!AO121="",GDP.PCAP!AP121=""),"",GDP.PCAP!AP121/GDP.PCAP!AO121-1)</f>
        <v>0.22861996600993151</v>
      </c>
      <c r="AQ121">
        <f>IF(OR(GDP.PCAP!AP121="",GDP.PCAP!AQ121=""),"",GDP.PCAP!AQ121/GDP.PCAP!AP121-1)</f>
        <v>0.29366887984077006</v>
      </c>
      <c r="AR121">
        <f>IF(OR(GDP.PCAP!AQ121="",GDP.PCAP!AR121=""),"",GDP.PCAP!AR121/GDP.PCAP!AQ121-1)</f>
        <v>5.8496238895304975E-2</v>
      </c>
      <c r="AS121">
        <f>IF(OR(GDP.PCAP!AR121="",GDP.PCAP!AS121=""),"",GDP.PCAP!AS121/GDP.PCAP!AR121-1)</f>
        <v>4.5140397745068839E-2</v>
      </c>
      <c r="AT121">
        <f>IF(OR(GDP.PCAP!AS121="",GDP.PCAP!AT121=""),"",GDP.PCAP!AT121/GDP.PCAP!AS121-1)</f>
        <v>-0.10983574707874655</v>
      </c>
      <c r="AU121">
        <f>IF(OR(GDP.PCAP!AT121="",GDP.PCAP!AU121=""),"",GDP.PCAP!AU121/GDP.PCAP!AT121-1)</f>
        <v>-4.1413881044895406E-2</v>
      </c>
      <c r="AV121">
        <f>IF(OR(GDP.PCAP!AU121="",GDP.PCAP!AV121=""),"",GDP.PCAP!AV121/GDP.PCAP!AU121-1)</f>
        <v>-5.4541155653005102E-3</v>
      </c>
      <c r="AW121">
        <f>IF(OR(GDP.PCAP!AV121="",GDP.PCAP!AW121=""),"",GDP.PCAP!AW121/GDP.PCAP!AV121-1)</f>
        <v>-1.4752012891875221E-2</v>
      </c>
      <c r="AX121">
        <f>IF(OR(GDP.PCAP!AW121="",GDP.PCAP!AX121=""),"",GDP.PCAP!AX121/GDP.PCAP!AW121-1)</f>
        <v>0.10316597570479447</v>
      </c>
      <c r="AY121">
        <f>IF(OR(GDP.PCAP!AX121="",GDP.PCAP!AY121=""),"",GDP.PCAP!AY121/GDP.PCAP!AX121-1)</f>
        <v>5.0829981798968804E-2</v>
      </c>
      <c r="AZ121">
        <f>IF(OR(GDP.PCAP!AY121="",GDP.PCAP!AZ121=""),"",GDP.PCAP!AZ121/GDP.PCAP!AY121-1)</f>
        <v>0.13274712629878271</v>
      </c>
      <c r="BA121">
        <f>IF(OR(GDP.PCAP!AZ121="",GDP.PCAP!BA121=""),"",GDP.PCAP!BA121/GDP.PCAP!AZ121-1)</f>
        <v>0.34091328629921702</v>
      </c>
      <c r="BB121">
        <f>IF(OR(GDP.PCAP!BA121="",GDP.PCAP!BB121=""),"",GDP.PCAP!BB121/GDP.PCAP!BA121-1)</f>
        <v>0.20387391639641872</v>
      </c>
      <c r="BC121">
        <f>IF(OR(GDP.PCAP!BB121="",GDP.PCAP!BC121=""),"",GDP.PCAP!BC121/GDP.PCAP!BB121-1)</f>
        <v>9.2706933407833203E-2</v>
      </c>
      <c r="BD121">
        <f>IF(OR(GDP.PCAP!BC121="",GDP.PCAP!BD121=""),"",GDP.PCAP!BD121/GDP.PCAP!BC121-1)</f>
        <v>3.4707997293459414E-3</v>
      </c>
      <c r="BE121">
        <f>IF(OR(GDP.PCAP!BD121="",GDP.PCAP!BE121=""),"",GDP.PCAP!BE121/GDP.PCAP!BD121-1)</f>
        <v>5.1363325680364724E-2</v>
      </c>
      <c r="BF121">
        <f>IF(OR(GDP.PCAP!BE121="",GDP.PCAP!BF121=""),"",GDP.PCAP!BF121/GDP.PCAP!BE121-1)</f>
        <v>2.078412736326829E-2</v>
      </c>
      <c r="BG121">
        <f>IF(OR(GDP.PCAP!BF121="",GDP.PCAP!BG121=""),"",GDP.PCAP!BG121/GDP.PCAP!BF121-1)</f>
        <v>0.16970577377105034</v>
      </c>
      <c r="BH121">
        <f>IF(OR(GDP.PCAP!BG121="",GDP.PCAP!BH121=""),"",GDP.PCAP!BH121/GDP.PCAP!BG121-1)</f>
        <v>6.4149693272381958E-2</v>
      </c>
      <c r="BI121">
        <f>IF(OR(GDP.PCAP!BH121="",GDP.PCAP!BI121=""),"",GDP.PCAP!BI121/GDP.PCAP!BH121-1)</f>
        <v>8.6200070477085111E-2</v>
      </c>
      <c r="BJ121">
        <f>IF(OR(GDP.PCAP!BI121="",GDP.PCAP!BJ121=""),"",GDP.PCAP!BJ121/GDP.PCAP!BI121-1)</f>
        <v>1.1164676222602976E-2</v>
      </c>
      <c r="BK121">
        <f>IF(OR(GDP.PCAP!BJ121="",GDP.PCAP!BK121=""),"",GDP.PCAP!BK121/GDP.PCAP!BJ121-1)</f>
        <v>7.8068112845018023E-2</v>
      </c>
      <c r="BM121">
        <f t="shared" si="5"/>
        <v>0.34091328629921702</v>
      </c>
      <c r="BN121">
        <f t="shared" si="6"/>
        <v>2006</v>
      </c>
      <c r="BO121">
        <f t="shared" si="7"/>
        <v>-0.32083911106368912</v>
      </c>
      <c r="BP121">
        <f t="shared" si="8"/>
        <v>1993</v>
      </c>
    </row>
    <row r="122" spans="1:68">
      <c r="A122" t="s">
        <v>292</v>
      </c>
      <c r="B122">
        <f t="shared" si="9"/>
        <v>121</v>
      </c>
      <c r="C122" t="s">
        <v>539</v>
      </c>
      <c r="D122" t="s">
        <v>291</v>
      </c>
      <c r="E122" t="s">
        <v>545</v>
      </c>
      <c r="F122" t="s">
        <v>546</v>
      </c>
      <c r="H122" t="str">
        <f>IF(OR(GDP.PCAP!G122="",GDP.PCAP!H122=""),"",GDP.PCAP!H122/GDP.PCAP!G122-1)</f>
        <v/>
      </c>
      <c r="I122" t="str">
        <f>IF(OR(GDP.PCAP!H122="",GDP.PCAP!I122=""),"",GDP.PCAP!I122/GDP.PCAP!H122-1)</f>
        <v/>
      </c>
      <c r="J122" t="str">
        <f>IF(OR(GDP.PCAP!I122="",GDP.PCAP!J122=""),"",GDP.PCAP!J122/GDP.PCAP!I122-1)</f>
        <v/>
      </c>
      <c r="K122" t="str">
        <f>IF(OR(GDP.PCAP!J122="",GDP.PCAP!K122=""),"",GDP.PCAP!K122/GDP.PCAP!J122-1)</f>
        <v/>
      </c>
      <c r="L122" t="str">
        <f>IF(OR(GDP.PCAP!K122="",GDP.PCAP!L122=""),"",GDP.PCAP!L122/GDP.PCAP!K122-1)</f>
        <v/>
      </c>
      <c r="M122" t="str">
        <f>IF(OR(GDP.PCAP!L122="",GDP.PCAP!M122=""),"",GDP.PCAP!M122/GDP.PCAP!L122-1)</f>
        <v/>
      </c>
      <c r="N122" t="str">
        <f>IF(OR(GDP.PCAP!M122="",GDP.PCAP!N122=""),"",GDP.PCAP!N122/GDP.PCAP!M122-1)</f>
        <v/>
      </c>
      <c r="O122" t="str">
        <f>IF(OR(GDP.PCAP!N122="",GDP.PCAP!O122=""),"",GDP.PCAP!O122/GDP.PCAP!N122-1)</f>
        <v/>
      </c>
      <c r="P122" t="str">
        <f>IF(OR(GDP.PCAP!O122="",GDP.PCAP!P122=""),"",GDP.PCAP!P122/GDP.PCAP!O122-1)</f>
        <v/>
      </c>
      <c r="Q122" t="str">
        <f>IF(OR(GDP.PCAP!P122="",GDP.PCAP!Q122=""),"",GDP.PCAP!Q122/GDP.PCAP!P122-1)</f>
        <v/>
      </c>
      <c r="R122" t="str">
        <f>IF(OR(GDP.PCAP!Q122="",GDP.PCAP!R122=""),"",GDP.PCAP!R122/GDP.PCAP!Q122-1)</f>
        <v/>
      </c>
      <c r="S122" t="str">
        <f>IF(OR(GDP.PCAP!R122="",GDP.PCAP!S122=""),"",GDP.PCAP!S122/GDP.PCAP!R122-1)</f>
        <v/>
      </c>
      <c r="T122" t="str">
        <f>IF(OR(GDP.PCAP!S122="",GDP.PCAP!T122=""),"",GDP.PCAP!T122/GDP.PCAP!S122-1)</f>
        <v/>
      </c>
      <c r="U122" t="str">
        <f>IF(OR(GDP.PCAP!T122="",GDP.PCAP!U122=""),"",GDP.PCAP!U122/GDP.PCAP!T122-1)</f>
        <v/>
      </c>
      <c r="V122" t="str">
        <f>IF(OR(GDP.PCAP!U122="",GDP.PCAP!V122=""),"",GDP.PCAP!V122/GDP.PCAP!U122-1)</f>
        <v/>
      </c>
      <c r="W122" t="str">
        <f>IF(OR(GDP.PCAP!V122="",GDP.PCAP!W122=""),"",GDP.PCAP!W122/GDP.PCAP!V122-1)</f>
        <v/>
      </c>
      <c r="X122" t="str">
        <f>IF(OR(GDP.PCAP!W122="",GDP.PCAP!X122=""),"",GDP.PCAP!X122/GDP.PCAP!W122-1)</f>
        <v/>
      </c>
      <c r="Y122" t="str">
        <f>IF(OR(GDP.PCAP!X122="",GDP.PCAP!Y122=""),"",GDP.PCAP!Y122/GDP.PCAP!X122-1)</f>
        <v/>
      </c>
      <c r="Z122" t="str">
        <f>IF(OR(GDP.PCAP!Y122="",GDP.PCAP!Z122=""),"",GDP.PCAP!Z122/GDP.PCAP!Y122-1)</f>
        <v/>
      </c>
      <c r="AA122" t="str">
        <f>IF(OR(GDP.PCAP!Z122="",GDP.PCAP!AA122=""),"",GDP.PCAP!AA122/GDP.PCAP!Z122-1)</f>
        <v/>
      </c>
      <c r="AB122" t="str">
        <f>IF(OR(GDP.PCAP!AA122="",GDP.PCAP!AB122=""),"",GDP.PCAP!AB122/GDP.PCAP!AA122-1)</f>
        <v/>
      </c>
      <c r="AC122" t="str">
        <f>IF(OR(GDP.PCAP!AB122="",GDP.PCAP!AC122=""),"",GDP.PCAP!AC122/GDP.PCAP!AB122-1)</f>
        <v/>
      </c>
      <c r="AD122" t="str">
        <f>IF(OR(GDP.PCAP!AC122="",GDP.PCAP!AD122=""),"",GDP.PCAP!AD122/GDP.PCAP!AC122-1)</f>
        <v/>
      </c>
      <c r="AE122" t="str">
        <f>IF(OR(GDP.PCAP!AD122="",GDP.PCAP!AE122=""),"",GDP.PCAP!AE122/GDP.PCAP!AD122-1)</f>
        <v/>
      </c>
      <c r="AF122" t="str">
        <f>IF(OR(GDP.PCAP!AE122="",GDP.PCAP!AF122=""),"",GDP.PCAP!AF122/GDP.PCAP!AE122-1)</f>
        <v/>
      </c>
      <c r="AG122" t="str">
        <f>IF(OR(GDP.PCAP!AF122="",GDP.PCAP!AG122=""),"",GDP.PCAP!AG122/GDP.PCAP!AF122-1)</f>
        <v/>
      </c>
      <c r="AH122" t="str">
        <f>IF(OR(GDP.PCAP!AG122="",GDP.PCAP!AH122=""),"",GDP.PCAP!AH122/GDP.PCAP!AG122-1)</f>
        <v/>
      </c>
      <c r="AI122" t="str">
        <f>IF(OR(GDP.PCAP!AH122="",GDP.PCAP!AI122=""),"",GDP.PCAP!AI122/GDP.PCAP!AH122-1)</f>
        <v/>
      </c>
      <c r="AJ122" t="str">
        <f>IF(OR(GDP.PCAP!AI122="",GDP.PCAP!AJ122=""),"",GDP.PCAP!AJ122/GDP.PCAP!AI122-1)</f>
        <v/>
      </c>
      <c r="AK122" t="str">
        <f>IF(OR(GDP.PCAP!AJ122="",GDP.PCAP!AK122=""),"",GDP.PCAP!AK122/GDP.PCAP!AJ122-1)</f>
        <v/>
      </c>
      <c r="AL122">
        <f>IF(OR(GDP.PCAP!AK122="",GDP.PCAP!AL122=""),"",GDP.PCAP!AL122/GDP.PCAP!AK122-1)</f>
        <v>-5.4175698699711172E-2</v>
      </c>
      <c r="AM122">
        <f>IF(OR(GDP.PCAP!AL122="",GDP.PCAP!AM122=""),"",GDP.PCAP!AM122/GDP.PCAP!AL122-1)</f>
        <v>-0.10924321369785195</v>
      </c>
      <c r="AN122">
        <f>IF(OR(GDP.PCAP!AM122="",GDP.PCAP!AN122=""),"",GDP.PCAP!AN122/GDP.PCAP!AM122-1)</f>
        <v>-0.12468941847318638</v>
      </c>
      <c r="AO122">
        <f>IF(OR(GDP.PCAP!AN122="",GDP.PCAP!AO122=""),"",GDP.PCAP!AO122/GDP.PCAP!AN122-1)</f>
        <v>-0.17092813981586774</v>
      </c>
      <c r="AP122">
        <f>IF(OR(GDP.PCAP!AO122="",GDP.PCAP!AP122=""),"",GDP.PCAP!AP122/GDP.PCAP!AO122-1)</f>
        <v>-2.1705998232164014E-2</v>
      </c>
      <c r="AQ122">
        <f>IF(OR(GDP.PCAP!AP122="",GDP.PCAP!AQ122=""),"",GDP.PCAP!AQ122/GDP.PCAP!AP122-1)</f>
        <v>8.4105973432862635E-2</v>
      </c>
      <c r="AR122">
        <f>IF(OR(GDP.PCAP!AQ122="",GDP.PCAP!AR122=""),"",GDP.PCAP!AR122/GDP.PCAP!AQ122-1)</f>
        <v>-4.6676043484065954E-2</v>
      </c>
      <c r="AS122">
        <f>IF(OR(GDP.PCAP!AR122="",GDP.PCAP!AS122=""),"",GDP.PCAP!AS122/GDP.PCAP!AR122-1)</f>
        <v>-8.312704556255146E-2</v>
      </c>
      <c r="AT122">
        <f>IF(OR(GDP.PCAP!AS122="",GDP.PCAP!AT122=""),"",GDP.PCAP!AT122/GDP.PCAP!AS122-1)</f>
        <v>-0.25233025187159508</v>
      </c>
      <c r="AU122">
        <f>IF(OR(GDP.PCAP!AT122="",GDP.PCAP!AU122=""),"",GDP.PCAP!AU122/GDP.PCAP!AT122-1)</f>
        <v>8.3593251450289063E-2</v>
      </c>
      <c r="AV122">
        <f>IF(OR(GDP.PCAP!AU122="",GDP.PCAP!AV122=""),"",GDP.PCAP!AV122/GDP.PCAP!AU122-1)</f>
        <v>0.10295472261670402</v>
      </c>
      <c r="AW122">
        <f>IF(OR(GDP.PCAP!AV122="",GDP.PCAP!AW122=""),"",GDP.PCAP!AW122/GDP.PCAP!AV122-1)</f>
        <v>4.3182173505901034E-2</v>
      </c>
      <c r="AX122">
        <f>IF(OR(GDP.PCAP!AW122="",GDP.PCAP!AX122=""),"",GDP.PCAP!AX122/GDP.PCAP!AW122-1)</f>
        <v>0.18270430766296131</v>
      </c>
      <c r="AY122">
        <f>IF(OR(GDP.PCAP!AX122="",GDP.PCAP!AY122=""),"",GDP.PCAP!AY122/GDP.PCAP!AX122-1)</f>
        <v>0.13857223724186452</v>
      </c>
      <c r="AZ122">
        <f>IF(OR(GDP.PCAP!AY122="",GDP.PCAP!AZ122=""),"",GDP.PCAP!AZ122/GDP.PCAP!AY122-1)</f>
        <v>9.9984994615109679E-2</v>
      </c>
      <c r="BA122">
        <f>IF(OR(GDP.PCAP!AZ122="",GDP.PCAP!BA122=""),"",GDP.PCAP!BA122/GDP.PCAP!AZ122-1)</f>
        <v>0.13966692885924137</v>
      </c>
      <c r="BB122">
        <f>IF(OR(GDP.PCAP!BA122="",GDP.PCAP!BB122=""),"",GDP.PCAP!BB122/GDP.PCAP!BA122-1)</f>
        <v>0.3289531722451553</v>
      </c>
      <c r="BC122">
        <f>IF(OR(GDP.PCAP!BB122="",GDP.PCAP!BC122=""),"",GDP.PCAP!BC122/GDP.PCAP!BB122-1)</f>
        <v>0.33892428343241954</v>
      </c>
      <c r="BD122">
        <f>IF(OR(GDP.PCAP!BC122="",GDP.PCAP!BD122=""),"",GDP.PCAP!BD122/GDP.PCAP!BC122-1)</f>
        <v>-9.8478751484215921E-2</v>
      </c>
      <c r="BE122">
        <f>IF(OR(GDP.PCAP!BD122="",GDP.PCAP!BE122=""),"",GDP.PCAP!BE122/GDP.PCAP!BD122-1)</f>
        <v>1.0116091662623061E-2</v>
      </c>
      <c r="BF122">
        <f>IF(OR(GDP.PCAP!BE122="",GDP.PCAP!BF122=""),"",GDP.PCAP!BF122/GDP.PCAP!BE122-1)</f>
        <v>0.27708514320375244</v>
      </c>
      <c r="BG122">
        <f>IF(OR(GDP.PCAP!BF122="",GDP.PCAP!BG122=""),"",GDP.PCAP!BG122/GDP.PCAP!BF122-1)</f>
        <v>4.8129172455732672E-2</v>
      </c>
      <c r="BH122">
        <f>IF(OR(GDP.PCAP!BG122="",GDP.PCAP!BH122=""),"",GDP.PCAP!BH122/GDP.PCAP!BG122-1)</f>
        <v>8.8679683912710416E-2</v>
      </c>
      <c r="BI122">
        <f>IF(OR(GDP.PCAP!BH122="",GDP.PCAP!BI122=""),"",GDP.PCAP!BI122/GDP.PCAP!BH122-1)</f>
        <v>-2.079929873990749E-3</v>
      </c>
      <c r="BJ122">
        <f>IF(OR(GDP.PCAP!BI122="",GDP.PCAP!BJ122=""),"",GDP.PCAP!BJ122/GDP.PCAP!BI122-1)</f>
        <v>-0.12399647944699288</v>
      </c>
      <c r="BK122">
        <f>IF(OR(GDP.PCAP!BJ122="",GDP.PCAP!BK122=""),"",GDP.PCAP!BK122/GDP.PCAP!BJ122-1)</f>
        <v>-3.9289390037236638E-2</v>
      </c>
      <c r="BM122">
        <f t="shared" si="5"/>
        <v>0.33892428343241954</v>
      </c>
      <c r="BN122">
        <f t="shared" si="6"/>
        <v>2008</v>
      </c>
      <c r="BO122">
        <f t="shared" si="7"/>
        <v>-0.25233025187159508</v>
      </c>
      <c r="BP122">
        <f t="shared" si="8"/>
        <v>1999</v>
      </c>
    </row>
    <row r="123" spans="1:68">
      <c r="A123" t="s">
        <v>290</v>
      </c>
      <c r="B123">
        <f t="shared" si="9"/>
        <v>122</v>
      </c>
      <c r="C123" t="s">
        <v>539</v>
      </c>
      <c r="D123" t="s">
        <v>289</v>
      </c>
      <c r="E123" t="s">
        <v>545</v>
      </c>
      <c r="F123" t="s">
        <v>546</v>
      </c>
      <c r="H123">
        <f>IF(OR(GDP.PCAP!G123="",GDP.PCAP!H123=""),"",GDP.PCAP!H123/GDP.PCAP!G123-1)</f>
        <v>-1.6911833295107148E-2</v>
      </c>
      <c r="I123">
        <f>IF(OR(GDP.PCAP!H123="",GDP.PCAP!I123=""),"",GDP.PCAP!I123/GDP.PCAP!H123-1)</f>
        <v>1.7879786291130628E-4</v>
      </c>
      <c r="J123">
        <f>IF(OR(GDP.PCAP!I123="",GDP.PCAP!J123=""),"",GDP.PCAP!J123/GDP.PCAP!I123-1)</f>
        <v>7.6191175496772123E-2</v>
      </c>
      <c r="K123">
        <f>IF(OR(GDP.PCAP!J123="",GDP.PCAP!K123=""),"",GDP.PCAP!K123/GDP.PCAP!J123-1)</f>
        <v>4.9421065324437574E-2</v>
      </c>
      <c r="L123">
        <f>IF(OR(GDP.PCAP!K123="",GDP.PCAP!L123=""),"",GDP.PCAP!L123/GDP.PCAP!K123-1)</f>
        <v>8.6223620958001401E-2</v>
      </c>
      <c r="M123">
        <f>IF(OR(GDP.PCAP!L123="",GDP.PCAP!M123=""),"",GDP.PCAP!M123/GDP.PCAP!L123-1)</f>
        <v>3.3837161331728982E-2</v>
      </c>
      <c r="N123">
        <f>IF(OR(GDP.PCAP!M123="",GDP.PCAP!N123=""),"",GDP.PCAP!N123/GDP.PCAP!M123-1)</f>
        <v>3.7284766433477001E-2</v>
      </c>
      <c r="O123">
        <f>IF(OR(GDP.PCAP!N123="",GDP.PCAP!O123=""),"",GDP.PCAP!O123/GDP.PCAP!N123-1)</f>
        <v>9.1574287349007299E-2</v>
      </c>
      <c r="P123">
        <f>IF(OR(GDP.PCAP!O123="",GDP.PCAP!P123=""),"",GDP.PCAP!P123/GDP.PCAP!O123-1)</f>
        <v>-9.4899838850217355E-2</v>
      </c>
      <c r="Q123">
        <f>IF(OR(GDP.PCAP!P123="",GDP.PCAP!Q123=""),"",GDP.PCAP!Q123/GDP.PCAP!P123-1)</f>
        <v>-0.27822935489366385</v>
      </c>
      <c r="R123">
        <f>IF(OR(GDP.PCAP!Q123="",GDP.PCAP!R123=""),"",GDP.PCAP!R123/GDP.PCAP!Q123-1)</f>
        <v>0.32306767723265595</v>
      </c>
      <c r="S123">
        <f>IF(OR(GDP.PCAP!R123="",GDP.PCAP!S123=""),"",GDP.PCAP!S123/GDP.PCAP!R123-1)</f>
        <v>-0.49036302372247786</v>
      </c>
      <c r="T123">
        <f>IF(OR(GDP.PCAP!S123="",GDP.PCAP!T123=""),"",GDP.PCAP!T123/GDP.PCAP!S123-1)</f>
        <v>0.36289787909329019</v>
      </c>
      <c r="U123">
        <f>IF(OR(GDP.PCAP!T123="",GDP.PCAP!U123=""),"",GDP.PCAP!U123/GDP.PCAP!T123-1)</f>
        <v>-0.17218571795601634</v>
      </c>
      <c r="V123" t="str">
        <f>IF(OR(GDP.PCAP!U123="",GDP.PCAP!V123=""),"",GDP.PCAP!V123/GDP.PCAP!U123-1)</f>
        <v/>
      </c>
      <c r="W123" t="str">
        <f>IF(OR(GDP.PCAP!V123="",GDP.PCAP!W123=""),"",GDP.PCAP!W123/GDP.PCAP!V123-1)</f>
        <v/>
      </c>
      <c r="X123" t="str">
        <f>IF(OR(GDP.PCAP!W123="",GDP.PCAP!X123=""),"",GDP.PCAP!X123/GDP.PCAP!W123-1)</f>
        <v/>
      </c>
      <c r="Y123" t="str">
        <f>IF(OR(GDP.PCAP!X123="",GDP.PCAP!Y123=""),"",GDP.PCAP!Y123/GDP.PCAP!X123-1)</f>
        <v/>
      </c>
      <c r="Z123" t="str">
        <f>IF(OR(GDP.PCAP!Y123="",GDP.PCAP!Z123=""),"",GDP.PCAP!Z123/GDP.PCAP!Y123-1)</f>
        <v/>
      </c>
      <c r="AA123" t="str">
        <f>IF(OR(GDP.PCAP!Z123="",GDP.PCAP!AA123=""),"",GDP.PCAP!AA123/GDP.PCAP!Z123-1)</f>
        <v/>
      </c>
      <c r="AB123" t="str">
        <f>IF(OR(GDP.PCAP!AA123="",GDP.PCAP!AB123=""),"",GDP.PCAP!AB123/GDP.PCAP!AA123-1)</f>
        <v/>
      </c>
      <c r="AC123" t="str">
        <f>IF(OR(GDP.PCAP!AB123="",GDP.PCAP!AC123=""),"",GDP.PCAP!AC123/GDP.PCAP!AB123-1)</f>
        <v/>
      </c>
      <c r="AD123" t="str">
        <f>IF(OR(GDP.PCAP!AC123="",GDP.PCAP!AD123=""),"",GDP.PCAP!AD123/GDP.PCAP!AC123-1)</f>
        <v/>
      </c>
      <c r="AE123" t="str">
        <f>IF(OR(GDP.PCAP!AD123="",GDP.PCAP!AE123=""),"",GDP.PCAP!AE123/GDP.PCAP!AD123-1)</f>
        <v/>
      </c>
      <c r="AF123" t="str">
        <f>IF(OR(GDP.PCAP!AE123="",GDP.PCAP!AF123=""),"",GDP.PCAP!AF123/GDP.PCAP!AE123-1)</f>
        <v/>
      </c>
      <c r="AG123" t="str">
        <f>IF(OR(GDP.PCAP!AF123="",GDP.PCAP!AG123=""),"",GDP.PCAP!AG123/GDP.PCAP!AF123-1)</f>
        <v/>
      </c>
      <c r="AH123" t="str">
        <f>IF(OR(GDP.PCAP!AG123="",GDP.PCAP!AH123=""),"",GDP.PCAP!AH123/GDP.PCAP!AG123-1)</f>
        <v/>
      </c>
      <c r="AI123" t="str">
        <f>IF(OR(GDP.PCAP!AH123="",GDP.PCAP!AI123=""),"",GDP.PCAP!AI123/GDP.PCAP!AH123-1)</f>
        <v/>
      </c>
      <c r="AJ123" t="str">
        <f>IF(OR(GDP.PCAP!AI123="",GDP.PCAP!AJ123=""),"",GDP.PCAP!AJ123/GDP.PCAP!AI123-1)</f>
        <v/>
      </c>
      <c r="AK123" t="str">
        <f>IF(OR(GDP.PCAP!AJ123="",GDP.PCAP!AK123=""),"",GDP.PCAP!AK123/GDP.PCAP!AJ123-1)</f>
        <v/>
      </c>
      <c r="AL123" t="str">
        <f>IF(OR(GDP.PCAP!AK123="",GDP.PCAP!AL123=""),"",GDP.PCAP!AL123/GDP.PCAP!AK123-1)</f>
        <v/>
      </c>
      <c r="AM123" t="str">
        <f>IF(OR(GDP.PCAP!AL123="",GDP.PCAP!AM123=""),"",GDP.PCAP!AM123/GDP.PCAP!AL123-1)</f>
        <v/>
      </c>
      <c r="AN123" t="str">
        <f>IF(OR(GDP.PCAP!AM123="",GDP.PCAP!AN123=""),"",GDP.PCAP!AN123/GDP.PCAP!AM123-1)</f>
        <v/>
      </c>
      <c r="AO123">
        <f>IF(OR(GDP.PCAP!AN123="",GDP.PCAP!AO123=""),"",GDP.PCAP!AO123/GDP.PCAP!AN123-1)</f>
        <v>6.4639533242106806E-2</v>
      </c>
      <c r="AP123">
        <f>IF(OR(GDP.PCAP!AO123="",GDP.PCAP!AP123=""),"",GDP.PCAP!AP123/GDP.PCAP!AO123-1)</f>
        <v>0.19364026120621269</v>
      </c>
      <c r="AQ123">
        <f>IF(OR(GDP.PCAP!AP123="",GDP.PCAP!AQ123=""),"",GDP.PCAP!AQ123/GDP.PCAP!AP123-1)</f>
        <v>-1.1289862467797951E-2</v>
      </c>
      <c r="AR123">
        <f>IF(OR(GDP.PCAP!AQ123="",GDP.PCAP!AR123=""),"",GDP.PCAP!AR123/GDP.PCAP!AQ123-1)</f>
        <v>-4.5481943141200021E-2</v>
      </c>
      <c r="AS123">
        <f>IF(OR(GDP.PCAP!AR123="",GDP.PCAP!AS123=""),"",GDP.PCAP!AS123/GDP.PCAP!AR123-1)</f>
        <v>-0.117384817149075</v>
      </c>
      <c r="AT123">
        <f>IF(OR(GDP.PCAP!AS123="",GDP.PCAP!AT123=""),"",GDP.PCAP!AT123/GDP.PCAP!AS123-1)</f>
        <v>0.10005014101739707</v>
      </c>
      <c r="AU123">
        <f>IF(OR(GDP.PCAP!AT123="",GDP.PCAP!AU123=""),"",GDP.PCAP!AU123/GDP.PCAP!AT123-1)</f>
        <v>1.5918647082821646E-2</v>
      </c>
      <c r="AV123">
        <f>IF(OR(GDP.PCAP!AU123="",GDP.PCAP!AV123=""),"",GDP.PCAP!AV123/GDP.PCAP!AU123-1)</f>
        <v>6.8314677897446385E-2</v>
      </c>
      <c r="AW123">
        <f>IF(OR(GDP.PCAP!AV123="",GDP.PCAP!AW123=""),"",GDP.PCAP!AW123/GDP.PCAP!AV123-1)</f>
        <v>5.5541523454784025E-2</v>
      </c>
      <c r="AX123">
        <f>IF(OR(GDP.PCAP!AW123="",GDP.PCAP!AX123=""),"",GDP.PCAP!AX123/GDP.PCAP!AW123-1)</f>
        <v>6.8876157091930512E-2</v>
      </c>
      <c r="AY123">
        <f>IF(OR(GDP.PCAP!AX123="",GDP.PCAP!AY123=""),"",GDP.PCAP!AY123/GDP.PCAP!AX123-1)</f>
        <v>0.12744595828867467</v>
      </c>
      <c r="AZ123">
        <f>IF(OR(GDP.PCAP!AY123="",GDP.PCAP!AZ123=""),"",GDP.PCAP!AZ123/GDP.PCAP!AY123-1)</f>
        <v>0.16057677243017876</v>
      </c>
      <c r="BA123">
        <f>IF(OR(GDP.PCAP!AZ123="",GDP.PCAP!BA123=""),"",GDP.PCAP!BA123/GDP.PCAP!AZ123-1)</f>
        <v>0.13844785022249018</v>
      </c>
      <c r="BB123">
        <f>IF(OR(GDP.PCAP!BA123="",GDP.PCAP!BB123=""),"",GDP.PCAP!BB123/GDP.PCAP!BA123-1)</f>
        <v>0.17003182226811275</v>
      </c>
      <c r="BC123">
        <f>IF(OR(GDP.PCAP!BB123="",GDP.PCAP!BC123=""),"",GDP.PCAP!BC123/GDP.PCAP!BB123-1)</f>
        <v>0.18064963103766485</v>
      </c>
      <c r="BD123">
        <f>IF(OR(GDP.PCAP!BC123="",GDP.PCAP!BD123=""),"",GDP.PCAP!BD123/GDP.PCAP!BC123-1)</f>
        <v>-1.0130386897555965E-2</v>
      </c>
      <c r="BE123">
        <f>IF(OR(GDP.PCAP!BD123="",GDP.PCAP!BE123=""),"",GDP.PCAP!BE123/GDP.PCAP!BD123-1)</f>
        <v>6.4288967062058111E-2</v>
      </c>
      <c r="BF123">
        <f>IF(OR(GDP.PCAP!BE123="",GDP.PCAP!BF123=""),"",GDP.PCAP!BF123/GDP.PCAP!BE123-1)</f>
        <v>0.12319987106715691</v>
      </c>
      <c r="BG123">
        <f>IF(OR(GDP.PCAP!BF123="",GDP.PCAP!BG123=""),"",GDP.PCAP!BG123/GDP.PCAP!BF123-1)</f>
        <v>7.6526936086420916E-2</v>
      </c>
      <c r="BH123">
        <f>IF(OR(GDP.PCAP!BG123="",GDP.PCAP!BH123=""),"",GDP.PCAP!BH123/GDP.PCAP!BG123-1)</f>
        <v>8.2519095144421906E-2</v>
      </c>
      <c r="BI123">
        <f>IF(OR(GDP.PCAP!BH123="",GDP.PCAP!BI123=""),"",GDP.PCAP!BI123/GDP.PCAP!BH123-1)</f>
        <v>6.8325766227578022E-2</v>
      </c>
      <c r="BJ123">
        <f>IF(OR(GDP.PCAP!BI123="",GDP.PCAP!BJ123=""),"",GDP.PCAP!BJ123/GDP.PCAP!BI123-1)</f>
        <v>5.8708840503831183E-2</v>
      </c>
      <c r="BK123">
        <f>IF(OR(GDP.PCAP!BJ123="",GDP.PCAP!BK123=""),"",GDP.PCAP!BK123/GDP.PCAP!BJ123-1)</f>
        <v>9.1745535201534389E-2</v>
      </c>
      <c r="BM123">
        <f t="shared" si="5"/>
        <v>0.36289787909329019</v>
      </c>
      <c r="BN123">
        <f t="shared" si="6"/>
        <v>1973</v>
      </c>
      <c r="BO123">
        <f t="shared" si="7"/>
        <v>-0.49036302372247786</v>
      </c>
      <c r="BP123">
        <f t="shared" si="8"/>
        <v>1972</v>
      </c>
    </row>
    <row r="124" spans="1:68">
      <c r="A124" t="s">
        <v>288</v>
      </c>
      <c r="B124">
        <f t="shared" si="9"/>
        <v>123</v>
      </c>
      <c r="C124" t="s">
        <v>539</v>
      </c>
      <c r="D124" t="s">
        <v>287</v>
      </c>
      <c r="E124" t="s">
        <v>545</v>
      </c>
      <c r="F124" t="s">
        <v>546</v>
      </c>
      <c r="H124" t="str">
        <f>IF(OR(GDP.PCAP!G124="",GDP.PCAP!H124=""),"",GDP.PCAP!H124/GDP.PCAP!G124-1)</f>
        <v/>
      </c>
      <c r="I124" t="str">
        <f>IF(OR(GDP.PCAP!H124="",GDP.PCAP!I124=""),"",GDP.PCAP!I124/GDP.PCAP!H124-1)</f>
        <v/>
      </c>
      <c r="J124" t="str">
        <f>IF(OR(GDP.PCAP!I124="",GDP.PCAP!J124=""),"",GDP.PCAP!J124/GDP.PCAP!I124-1)</f>
        <v/>
      </c>
      <c r="K124" t="str">
        <f>IF(OR(GDP.PCAP!J124="",GDP.PCAP!K124=""),"",GDP.PCAP!K124/GDP.PCAP!J124-1)</f>
        <v/>
      </c>
      <c r="L124" t="str">
        <f>IF(OR(GDP.PCAP!K124="",GDP.PCAP!L124=""),"",GDP.PCAP!L124/GDP.PCAP!K124-1)</f>
        <v/>
      </c>
      <c r="M124" t="str">
        <f>IF(OR(GDP.PCAP!L124="",GDP.PCAP!M124=""),"",GDP.PCAP!M124/GDP.PCAP!L124-1)</f>
        <v/>
      </c>
      <c r="N124" t="str">
        <f>IF(OR(GDP.PCAP!M124="",GDP.PCAP!N124=""),"",GDP.PCAP!N124/GDP.PCAP!M124-1)</f>
        <v/>
      </c>
      <c r="O124" t="str">
        <f>IF(OR(GDP.PCAP!N124="",GDP.PCAP!O124=""),"",GDP.PCAP!O124/GDP.PCAP!N124-1)</f>
        <v/>
      </c>
      <c r="P124" t="str">
        <f>IF(OR(GDP.PCAP!O124="",GDP.PCAP!P124=""),"",GDP.PCAP!P124/GDP.PCAP!O124-1)</f>
        <v/>
      </c>
      <c r="Q124" t="str">
        <f>IF(OR(GDP.PCAP!P124="",GDP.PCAP!Q124=""),"",GDP.PCAP!Q124/GDP.PCAP!P124-1)</f>
        <v/>
      </c>
      <c r="R124">
        <f>IF(OR(GDP.PCAP!Q124="",GDP.PCAP!R124=""),"",GDP.PCAP!R124/GDP.PCAP!Q124-1)</f>
        <v>5.1388089578384477E-2</v>
      </c>
      <c r="S124">
        <f>IF(OR(GDP.PCAP!R124="",GDP.PCAP!S124=""),"",GDP.PCAP!S124/GDP.PCAP!R124-1)</f>
        <v>0.22066544491104301</v>
      </c>
      <c r="T124">
        <f>IF(OR(GDP.PCAP!S124="",GDP.PCAP!T124=""),"",GDP.PCAP!T124/GDP.PCAP!S124-1)</f>
        <v>0.65020920602905075</v>
      </c>
      <c r="U124">
        <f>IF(OR(GDP.PCAP!T124="",GDP.PCAP!U124=""),"",GDP.PCAP!U124/GDP.PCAP!T124-1)</f>
        <v>1.6620430493231182</v>
      </c>
      <c r="V124">
        <f>IF(OR(GDP.PCAP!U124="",GDP.PCAP!V124=""),"",GDP.PCAP!V124/GDP.PCAP!U124-1)</f>
        <v>-0.36599888730067853</v>
      </c>
      <c r="W124">
        <f>IF(OR(GDP.PCAP!V124="",GDP.PCAP!W124=""),"",GDP.PCAP!W124/GDP.PCAP!V124-1)</f>
        <v>-0.26443565329852725</v>
      </c>
      <c r="X124">
        <f>IF(OR(GDP.PCAP!W124="",GDP.PCAP!X124=""),"",GDP.PCAP!X124/GDP.PCAP!W124-1)</f>
        <v>-7.1265986062067133E-2</v>
      </c>
      <c r="Y124">
        <f>IF(OR(GDP.PCAP!X124="",GDP.PCAP!Y124=""),"",GDP.PCAP!Y124/GDP.PCAP!X124-1)</f>
        <v>0.14952888929989494</v>
      </c>
      <c r="Z124">
        <f>IF(OR(GDP.PCAP!Y124="",GDP.PCAP!Z124=""),"",GDP.PCAP!Z124/GDP.PCAP!Y124-1)</f>
        <v>-7.0884583587069727E-2</v>
      </c>
      <c r="AA124">
        <f>IF(OR(GDP.PCAP!Z124="",GDP.PCAP!AA124=""),"",GDP.PCAP!AA124/GDP.PCAP!Z124-1)</f>
        <v>-0.104366072428144</v>
      </c>
      <c r="AB124">
        <f>IF(OR(GDP.PCAP!AA124="",GDP.PCAP!AB124=""),"",GDP.PCAP!AB124/GDP.PCAP!AA124-1)</f>
        <v>5.4448296726286705E-2</v>
      </c>
      <c r="AC124">
        <f>IF(OR(GDP.PCAP!AB124="",GDP.PCAP!AC124=""),"",GDP.PCAP!AC124/GDP.PCAP!AB124-1)</f>
        <v>-3.1952474147536325E-2</v>
      </c>
      <c r="AD124">
        <f>IF(OR(GDP.PCAP!AC124="",GDP.PCAP!AD124=""),"",GDP.PCAP!AD124/GDP.PCAP!AC124-1)</f>
        <v>-8.0195474259390775E-2</v>
      </c>
      <c r="AE124">
        <f>IF(OR(GDP.PCAP!AD124="",GDP.PCAP!AE124=""),"",GDP.PCAP!AE124/GDP.PCAP!AD124-1)</f>
        <v>7.2761609249795578E-2</v>
      </c>
      <c r="AF124">
        <f>IF(OR(GDP.PCAP!AE124="",GDP.PCAP!AF124=""),"",GDP.PCAP!AF124/GDP.PCAP!AE124-1)</f>
        <v>-0.23620147338051534</v>
      </c>
      <c r="AG124">
        <f>IF(OR(GDP.PCAP!AF124="",GDP.PCAP!AG124=""),"",GDP.PCAP!AG124/GDP.PCAP!AF124-1)</f>
        <v>-2.4327193701865646E-2</v>
      </c>
      <c r="AH124">
        <f>IF(OR(GDP.PCAP!AG124="",GDP.PCAP!AH124=""),"",GDP.PCAP!AH124/GDP.PCAP!AG124-1)</f>
        <v>2.0328168718404482E-2</v>
      </c>
      <c r="AI124">
        <f>IF(OR(GDP.PCAP!AH124="",GDP.PCAP!AI124=""),"",GDP.PCAP!AI124/GDP.PCAP!AH124-1)</f>
        <v>0.24460712972326903</v>
      </c>
      <c r="AJ124">
        <f>IF(OR(GDP.PCAP!AI124="",GDP.PCAP!AJ124=""),"",GDP.PCAP!AJ124/GDP.PCAP!AI124-1)</f>
        <v>-6.6900740241262802E-2</v>
      </c>
      <c r="AK124">
        <f>IF(OR(GDP.PCAP!AJ124="",GDP.PCAP!AK124=""),"",GDP.PCAP!AK124/GDP.PCAP!AJ124-1)</f>
        <v>-5.2612644559172805E-2</v>
      </c>
      <c r="AL124">
        <f>IF(OR(GDP.PCAP!AK124="",GDP.PCAP!AL124=""),"",GDP.PCAP!AL124/GDP.PCAP!AK124-1)</f>
        <v>0.17270391127439177</v>
      </c>
      <c r="AM124">
        <f>IF(OR(GDP.PCAP!AL124="",GDP.PCAP!AM124=""),"",GDP.PCAP!AM124/GDP.PCAP!AL124-1)</f>
        <v>-9.676087079121376E-3</v>
      </c>
      <c r="AN124">
        <f>IF(OR(GDP.PCAP!AM124="",GDP.PCAP!AN124=""),"",GDP.PCAP!AN124/GDP.PCAP!AM124-1)</f>
        <v>-2.947345645949262E-2</v>
      </c>
      <c r="AO124">
        <f>IF(OR(GDP.PCAP!AN124="",GDP.PCAP!AO124=""),"",GDP.PCAP!AO124/GDP.PCAP!AN124-1)</f>
        <v>0.15413836280559501</v>
      </c>
      <c r="AP124">
        <f>IF(OR(GDP.PCAP!AO124="",GDP.PCAP!AP124=""),"",GDP.PCAP!AP124/GDP.PCAP!AO124-1)</f>
        <v>1.3457261049896641E-2</v>
      </c>
      <c r="AQ124">
        <f>IF(OR(GDP.PCAP!AP124="",GDP.PCAP!AQ124=""),"",GDP.PCAP!AQ124/GDP.PCAP!AP124-1)</f>
        <v>0.16303704642874028</v>
      </c>
      <c r="AR124">
        <f>IF(OR(GDP.PCAP!AQ124="",GDP.PCAP!AR124=""),"",GDP.PCAP!AR124/GDP.PCAP!AQ124-1)</f>
        <v>-8.0418026646511542E-4</v>
      </c>
      <c r="AS124">
        <f>IF(OR(GDP.PCAP!AR124="",GDP.PCAP!AS124=""),"",GDP.PCAP!AS124/GDP.PCAP!AR124-1)</f>
        <v>-4.8817740627293049E-2</v>
      </c>
      <c r="AT124">
        <f>IF(OR(GDP.PCAP!AS124="",GDP.PCAP!AT124=""),"",GDP.PCAP!AT124/GDP.PCAP!AS124-1)</f>
        <v>3.8558713459051486E-2</v>
      </c>
      <c r="AU124">
        <f>IF(OR(GDP.PCAP!AT124="",GDP.PCAP!AU124=""),"",GDP.PCAP!AU124/GDP.PCAP!AT124-1)</f>
        <v>-4.2378255743946047E-2</v>
      </c>
      <c r="AV124">
        <f>IF(OR(GDP.PCAP!AU124="",GDP.PCAP!AV124=""),"",GDP.PCAP!AV124/GDP.PCAP!AU124-1)</f>
        <v>-7.7616718653102823E-2</v>
      </c>
      <c r="AW124">
        <f>IF(OR(GDP.PCAP!AV124="",GDP.PCAP!AW124=""),"",GDP.PCAP!AW124/GDP.PCAP!AV124-1)</f>
        <v>0.12468379064287149</v>
      </c>
      <c r="AX124">
        <f>IF(OR(GDP.PCAP!AW124="",GDP.PCAP!AX124=""),"",GDP.PCAP!AX124/GDP.PCAP!AW124-1)</f>
        <v>0.22798984517736032</v>
      </c>
      <c r="AY124">
        <f>IF(OR(GDP.PCAP!AX124="",GDP.PCAP!AY124=""),"",GDP.PCAP!AY124/GDP.PCAP!AX124-1)</f>
        <v>0.11385202536102557</v>
      </c>
      <c r="AZ124">
        <f>IF(OR(GDP.PCAP!AY124="",GDP.PCAP!AZ124=""),"",GDP.PCAP!AZ124/GDP.PCAP!AY124-1)</f>
        <v>7.4255839579683958E-2</v>
      </c>
      <c r="BA124">
        <f>IF(OR(GDP.PCAP!AZ124="",GDP.PCAP!BA124=""),"",GDP.PCAP!BA124/GDP.PCAP!AZ124-1)</f>
        <v>-5.1871642280121755E-2</v>
      </c>
      <c r="BB124">
        <f>IF(OR(GDP.PCAP!BA124="",GDP.PCAP!BB124=""),"",GDP.PCAP!BB124/GDP.PCAP!BA124-1)</f>
        <v>0.17895496353245077</v>
      </c>
      <c r="BC124">
        <f>IF(OR(GDP.PCAP!BB124="",GDP.PCAP!BC124=""),"",GDP.PCAP!BC124/GDP.PCAP!BB124-1)</f>
        <v>4.1005308878904412E-2</v>
      </c>
      <c r="BD124">
        <f>IF(OR(GDP.PCAP!BC124="",GDP.PCAP!BD124=""),"",GDP.PCAP!BD124/GDP.PCAP!BC124-1)</f>
        <v>-8.2089440949097647E-2</v>
      </c>
      <c r="BE124">
        <f>IF(OR(GDP.PCAP!BD124="",GDP.PCAP!BE124=""),"",GDP.PCAP!BE124/GDP.PCAP!BD124-1)</f>
        <v>0.15098867885235645</v>
      </c>
      <c r="BF124">
        <f>IF(OR(GDP.PCAP!BE124="",GDP.PCAP!BF124=""),"",GDP.PCAP!BF124/GDP.PCAP!BE124-1)</f>
        <v>0.13357757967262085</v>
      </c>
      <c r="BG124">
        <f>IF(OR(GDP.PCAP!BF124="",GDP.PCAP!BG124=""),"",GDP.PCAP!BG124/GDP.PCAP!BF124-1)</f>
        <v>4.206644327109399E-2</v>
      </c>
      <c r="BH124">
        <f>IF(OR(GDP.PCAP!BG124="",GDP.PCAP!BH124=""),"",GDP.PCAP!BH124/GDP.PCAP!BG124-1)</f>
        <v>-2.2368417158379339E-2</v>
      </c>
      <c r="BI124">
        <f>IF(OR(GDP.PCAP!BH124="",GDP.PCAP!BI124=""),"",GDP.PCAP!BI124/GDP.PCAP!BH124-1)</f>
        <v>-2.311432768208177E-2</v>
      </c>
      <c r="BJ124">
        <f>IF(OR(GDP.PCAP!BI124="",GDP.PCAP!BJ124=""),"",GDP.PCAP!BJ124/GDP.PCAP!BI124-1)</f>
        <v>-0.15436034659996534</v>
      </c>
      <c r="BK124">
        <f>IF(OR(GDP.PCAP!BJ124="",GDP.PCAP!BK124=""),"",GDP.PCAP!BK124/GDP.PCAP!BJ124-1)</f>
        <v>1.7251599282368746E-2</v>
      </c>
      <c r="BM124">
        <f t="shared" si="5"/>
        <v>1.6620430493231182</v>
      </c>
      <c r="BN124">
        <f t="shared" si="6"/>
        <v>1974</v>
      </c>
      <c r="BO124">
        <f t="shared" si="7"/>
        <v>-0.36599888730067853</v>
      </c>
      <c r="BP124">
        <f t="shared" si="8"/>
        <v>1975</v>
      </c>
    </row>
    <row r="125" spans="1:68">
      <c r="A125" t="s">
        <v>286</v>
      </c>
      <c r="B125">
        <f t="shared" si="9"/>
        <v>124</v>
      </c>
      <c r="C125" t="s">
        <v>539</v>
      </c>
      <c r="D125" t="s">
        <v>285</v>
      </c>
      <c r="E125" t="s">
        <v>545</v>
      </c>
      <c r="F125" t="s">
        <v>546</v>
      </c>
      <c r="H125">
        <f>IF(OR(GDP.PCAP!G125="",GDP.PCAP!H125=""),"",GDP.PCAP!H125/GDP.PCAP!G125-1)</f>
        <v>9.4733986699979678E-3</v>
      </c>
      <c r="I125">
        <f>IF(OR(GDP.PCAP!H125="",GDP.PCAP!I125=""),"",GDP.PCAP!I125/GDP.PCAP!H125-1)</f>
        <v>9.1476597372408541E-3</v>
      </c>
      <c r="J125">
        <f>IF(OR(GDP.PCAP!I125="",GDP.PCAP!J125=""),"",GDP.PCAP!J125/GDP.PCAP!I125-1)</f>
        <v>3.2187151191558572E-2</v>
      </c>
      <c r="K125">
        <f>IF(OR(GDP.PCAP!J125="",GDP.PCAP!K125=""),"",GDP.PCAP!K125/GDP.PCAP!J125-1)</f>
        <v>5.7912896236549161E-2</v>
      </c>
      <c r="L125">
        <f>IF(OR(GDP.PCAP!K125="",GDP.PCAP!L125=""),"",GDP.PCAP!L125/GDP.PCAP!K125-1)</f>
        <v>2.7961841462797343E-2</v>
      </c>
      <c r="M125">
        <f>IF(OR(GDP.PCAP!L125="",GDP.PCAP!M125=""),"",GDP.PCAP!M125/GDP.PCAP!L125-1)</f>
        <v>8.32185628397073E-2</v>
      </c>
      <c r="N125">
        <f>IF(OR(GDP.PCAP!M125="",GDP.PCAP!N125=""),"",GDP.PCAP!N125/GDP.PCAP!M125-1)</f>
        <v>0.18099626248221434</v>
      </c>
      <c r="O125">
        <f>IF(OR(GDP.PCAP!N125="",GDP.PCAP!O125=""),"",GDP.PCAP!O125/GDP.PCAP!N125-1)</f>
        <v>-0.10957960169747205</v>
      </c>
      <c r="P125">
        <f>IF(OR(GDP.PCAP!O125="",GDP.PCAP!P125=""),"",GDP.PCAP!P125/GDP.PCAP!O125-1)</f>
        <v>0.10631119542765277</v>
      </c>
      <c r="Q125">
        <f>IF(OR(GDP.PCAP!P125="",GDP.PCAP!Q125=""),"",GDP.PCAP!Q125/GDP.PCAP!P125-1)</f>
        <v>4.3260853446364322E-2</v>
      </c>
      <c r="R125">
        <f>IF(OR(GDP.PCAP!Q125="",GDP.PCAP!R125=""),"",GDP.PCAP!R125/GDP.PCAP!Q125-1)</f>
        <v>0.21452502683062447</v>
      </c>
      <c r="S125">
        <f>IF(OR(GDP.PCAP!R125="",GDP.PCAP!S125=""),"",GDP.PCAP!S125/GDP.PCAP!R125-1)</f>
        <v>0.17363707598757605</v>
      </c>
      <c r="T125">
        <f>IF(OR(GDP.PCAP!S125="",GDP.PCAP!T125=""),"",GDP.PCAP!T125/GDP.PCAP!S125-1)</f>
        <v>5.476737450263669E-2</v>
      </c>
      <c r="U125">
        <f>IF(OR(GDP.PCAP!T125="",GDP.PCAP!U125=""),"",GDP.PCAP!U125/GDP.PCAP!T125-1)</f>
        <v>0.30204037436204478</v>
      </c>
      <c r="V125">
        <f>IF(OR(GDP.PCAP!U125="",GDP.PCAP!V125=""),"",GDP.PCAP!V125/GDP.PCAP!U125-1)</f>
        <v>5.9992153179231122E-2</v>
      </c>
      <c r="W125">
        <f>IF(OR(GDP.PCAP!V125="",GDP.PCAP!W125=""),"",GDP.PCAP!W125/GDP.PCAP!V125-1)</f>
        <v>-9.5347991587073522E-2</v>
      </c>
      <c r="X125">
        <f>IF(OR(GDP.PCAP!W125="",GDP.PCAP!X125=""),"",GDP.PCAP!X125/GDP.PCAP!W125-1)</f>
        <v>0.49156209944528362</v>
      </c>
      <c r="Y125">
        <f>IF(OR(GDP.PCAP!X125="",GDP.PCAP!Y125=""),"",GDP.PCAP!Y125/GDP.PCAP!X125-1)</f>
        <v>0.10483207338899114</v>
      </c>
      <c r="Z125">
        <f>IF(OR(GDP.PCAP!Y125="",GDP.PCAP!Z125=""),"",GDP.PCAP!Z125/GDP.PCAP!Y125-1)</f>
        <v>0.19413757160785106</v>
      </c>
      <c r="AA125">
        <f>IF(OR(GDP.PCAP!Z125="",GDP.PCAP!AA125=""),"",GDP.PCAP!AA125/GDP.PCAP!Z125-1)</f>
        <v>0.1682061438541369</v>
      </c>
      <c r="AB125">
        <f>IF(OR(GDP.PCAP!AA125="",GDP.PCAP!AB125=""),"",GDP.PCAP!AB125/GDP.PCAP!AA125-1)</f>
        <v>0.17338557720163883</v>
      </c>
      <c r="AC125">
        <f>IF(OR(GDP.PCAP!AB125="",GDP.PCAP!AC125=""),"",GDP.PCAP!AC125/GDP.PCAP!AB125-1)</f>
        <v>7.3110743588665317E-2</v>
      </c>
      <c r="AD125">
        <f>IF(OR(GDP.PCAP!AC125="",GDP.PCAP!AD125=""),"",GDP.PCAP!AD125/GDP.PCAP!AC125-1)</f>
        <v>1.3737141170834466E-2</v>
      </c>
      <c r="AE125">
        <f>IF(OR(GDP.PCAP!AD125="",GDP.PCAP!AE125=""),"",GDP.PCAP!AE125/GDP.PCAP!AD125-1)</f>
        <v>0.13349259602352026</v>
      </c>
      <c r="AF125">
        <f>IF(OR(GDP.PCAP!AE125="",GDP.PCAP!AF125=""),"",GDP.PCAP!AF125/GDP.PCAP!AE125-1)</f>
        <v>0.11332725875201621</v>
      </c>
      <c r="AG125">
        <f>IF(OR(GDP.PCAP!AF125="",GDP.PCAP!AG125=""),"",GDP.PCAP!AG125/GDP.PCAP!AF125-1)</f>
        <v>0.19013014633121417</v>
      </c>
      <c r="AH125">
        <f>IF(OR(GDP.PCAP!AG125="",GDP.PCAP!AH125=""),"",GDP.PCAP!AH125/GDP.PCAP!AG125-1)</f>
        <v>0.13259686971260209</v>
      </c>
      <c r="AI125">
        <f>IF(OR(GDP.PCAP!AH125="",GDP.PCAP!AI125=""),"",GDP.PCAP!AI125/GDP.PCAP!AH125-1)</f>
        <v>0.18668512434625972</v>
      </c>
      <c r="AJ125">
        <f>IF(OR(GDP.PCAP!AI125="",GDP.PCAP!AJ125=""),"",GDP.PCAP!AJ125/GDP.PCAP!AI125-1)</f>
        <v>0.12206983451051978</v>
      </c>
      <c r="AK125">
        <f>IF(OR(GDP.PCAP!AJ125="",GDP.PCAP!AK125=""),"",GDP.PCAP!AK125/GDP.PCAP!AJ125-1)</f>
        <v>0.12824608908633506</v>
      </c>
      <c r="AL125">
        <f>IF(OR(GDP.PCAP!AK125="",GDP.PCAP!AL125=""),"",GDP.PCAP!AL125/GDP.PCAP!AK125-1)</f>
        <v>1.0754954278044959E-3</v>
      </c>
      <c r="AM125">
        <f>IF(OR(GDP.PCAP!AL125="",GDP.PCAP!AM125=""),"",GDP.PCAP!AM125/GDP.PCAP!AL125-1)</f>
        <v>8.3967391823848381E-2</v>
      </c>
      <c r="AN125">
        <f>IF(OR(GDP.PCAP!AM125="",GDP.PCAP!AN125=""),"",GDP.PCAP!AN125/GDP.PCAP!AM125-1)</f>
        <v>7.5610713488508674E-2</v>
      </c>
      <c r="AO125">
        <f>IF(OR(GDP.PCAP!AN125="",GDP.PCAP!AO125=""),"",GDP.PCAP!AO125/GDP.PCAP!AN125-1)</f>
        <v>9.7883294383199093E-2</v>
      </c>
      <c r="AP125">
        <f>IF(OR(GDP.PCAP!AO125="",GDP.PCAP!AP125=""),"",GDP.PCAP!AP125/GDP.PCAP!AO125-1)</f>
        <v>6.6696976073626679E-2</v>
      </c>
      <c r="AQ125">
        <f>IF(OR(GDP.PCAP!AP125="",GDP.PCAP!AQ125=""),"",GDP.PCAP!AQ125/GDP.PCAP!AP125-1)</f>
        <v>5.1722233834286646E-2</v>
      </c>
      <c r="AR125">
        <f>IF(OR(GDP.PCAP!AQ125="",GDP.PCAP!AR125=""),"",GDP.PCAP!AR125/GDP.PCAP!AQ125-1)</f>
        <v>0.10867981360897994</v>
      </c>
      <c r="AS125">
        <f>IF(OR(GDP.PCAP!AR125="",GDP.PCAP!AS125=""),"",GDP.PCAP!AS125/GDP.PCAP!AR125-1)</f>
        <v>1.0801840651307071E-2</v>
      </c>
      <c r="AT125">
        <f>IF(OR(GDP.PCAP!AS125="",GDP.PCAP!AT125=""),"",GDP.PCAP!AT125/GDP.PCAP!AS125-1)</f>
        <v>5.6436384328368172E-2</v>
      </c>
      <c r="AU125">
        <f>IF(OR(GDP.PCAP!AT125="",GDP.PCAP!AU125=""),"",GDP.PCAP!AU125/GDP.PCAP!AT125-1)</f>
        <v>6.5216498183996885E-2</v>
      </c>
      <c r="AV125">
        <f>IF(OR(GDP.PCAP!AU125="",GDP.PCAP!AV125=""),"",GDP.PCAP!AV125/GDP.PCAP!AU125-1)</f>
        <v>8.177400198917617E-2</v>
      </c>
      <c r="AW125">
        <f>IF(OR(GDP.PCAP!AV125="",GDP.PCAP!AW125=""),"",GDP.PCAP!AW125/GDP.PCAP!AV125-1)</f>
        <v>3.3180646846516559E-2</v>
      </c>
      <c r="AX125">
        <f>IF(OR(GDP.PCAP!AW125="",GDP.PCAP!AX125=""),"",GDP.PCAP!AX125/GDP.PCAP!AW125-1)</f>
        <v>-4.9300617692231263E-2</v>
      </c>
      <c r="AY125">
        <f>IF(OR(GDP.PCAP!AX125="",GDP.PCAP!AY125=""),"",GDP.PCAP!AY125/GDP.PCAP!AX125-1)</f>
        <v>6.3849039630471838E-2</v>
      </c>
      <c r="AZ125">
        <f>IF(OR(GDP.PCAP!AY125="",GDP.PCAP!AZ125=""),"",GDP.PCAP!AZ125/GDP.PCAP!AY125-1)</f>
        <v>6.6568612057340548E-2</v>
      </c>
      <c r="BA125">
        <f>IF(OR(GDP.PCAP!AZ125="",GDP.PCAP!BA125=""),"",GDP.PCAP!BA125/GDP.PCAP!AZ125-1)</f>
        <v>0.15705297580300193</v>
      </c>
      <c r="BB125">
        <f>IF(OR(GDP.PCAP!BA125="",GDP.PCAP!BB125=""),"",GDP.PCAP!BB125/GDP.PCAP!BA125-1)</f>
        <v>4.7204965957081013E-2</v>
      </c>
      <c r="BC125">
        <f>IF(OR(GDP.PCAP!BB125="",GDP.PCAP!BC125=""),"",GDP.PCAP!BC125/GDP.PCAP!BB125-1)</f>
        <v>8.4381732936759102E-2</v>
      </c>
      <c r="BD125">
        <f>IF(OR(GDP.PCAP!BC125="",GDP.PCAP!BD125=""),"",GDP.PCAP!BD125/GDP.PCAP!BC125-1)</f>
        <v>-3.1947111972427944E-2</v>
      </c>
      <c r="BE125">
        <f>IF(OR(GDP.PCAP!BD125="",GDP.PCAP!BE125=""),"",GDP.PCAP!BE125/GDP.PCAP!BD125-1)</f>
        <v>-3.5749575860064664E-2</v>
      </c>
      <c r="BF125">
        <f>IF(OR(GDP.PCAP!BE125="",GDP.PCAP!BF125=""),"",GDP.PCAP!BF125/GDP.PCAP!BE125-1)</f>
        <v>5.6857456547049434E-2</v>
      </c>
      <c r="BG125">
        <f>IF(OR(GDP.PCAP!BF125="",GDP.PCAP!BG125=""),"",GDP.PCAP!BG125/GDP.PCAP!BF125-1)</f>
        <v>-3.5757062443589338E-2</v>
      </c>
      <c r="BH125">
        <f>IF(OR(GDP.PCAP!BG125="",GDP.PCAP!BH125=""),"",GDP.PCAP!BH125/GDP.PCAP!BG125-1)</f>
        <v>6.1450496511786357E-2</v>
      </c>
      <c r="BI125">
        <f>IF(OR(GDP.PCAP!BH125="",GDP.PCAP!BI125=""),"",GDP.PCAP!BI125/GDP.PCAP!BH125-1)</f>
        <v>6.4227839947823995E-2</v>
      </c>
      <c r="BJ125">
        <f>IF(OR(GDP.PCAP!BI125="",GDP.PCAP!BJ125=""),"",GDP.PCAP!BJ125/GDP.PCAP!BI125-1)</f>
        <v>2.3398546810049492E-2</v>
      </c>
      <c r="BK125">
        <f>IF(OR(GDP.PCAP!BJ125="",GDP.PCAP!BK125=""),"",GDP.PCAP!BK125/GDP.PCAP!BJ125-1)</f>
        <v>3.5943179383224555E-2</v>
      </c>
      <c r="BM125">
        <f t="shared" si="5"/>
        <v>0.49156209944528362</v>
      </c>
      <c r="BN125">
        <f t="shared" si="6"/>
        <v>1977</v>
      </c>
      <c r="BO125">
        <f t="shared" si="7"/>
        <v>-0.10957960169747205</v>
      </c>
      <c r="BP125">
        <f t="shared" si="8"/>
        <v>1968</v>
      </c>
    </row>
    <row r="126" spans="1:68">
      <c r="A126" t="s">
        <v>284</v>
      </c>
      <c r="B126">
        <f t="shared" si="9"/>
        <v>125</v>
      </c>
      <c r="C126" t="s">
        <v>539</v>
      </c>
      <c r="D126" t="s">
        <v>283</v>
      </c>
      <c r="E126" t="s">
        <v>545</v>
      </c>
      <c r="F126" t="s">
        <v>546</v>
      </c>
      <c r="H126">
        <f>IF(OR(GDP.PCAP!G126="",GDP.PCAP!H126=""),"",GDP.PCAP!H126/GDP.PCAP!G126-1)</f>
        <v>-0.40711449083475482</v>
      </c>
      <c r="I126">
        <f>IF(OR(GDP.PCAP!H126="",GDP.PCAP!I126=""),"",GDP.PCAP!I126/GDP.PCAP!H126-1)</f>
        <v>0.13129703860795061</v>
      </c>
      <c r="J126">
        <f>IF(OR(GDP.PCAP!I126="",GDP.PCAP!J126=""),"",GDP.PCAP!J126/GDP.PCAP!I126-1)</f>
        <v>0.37839515782952859</v>
      </c>
      <c r="K126">
        <f>IF(OR(GDP.PCAP!J126="",GDP.PCAP!K126=""),"",GDP.PCAP!K126/GDP.PCAP!J126-1)</f>
        <v>-0.15520830129021101</v>
      </c>
      <c r="L126">
        <f>IF(OR(GDP.PCAP!K126="",GDP.PCAP!L126=""),"",GDP.PCAP!L126/GDP.PCAP!K126-1)</f>
        <v>-0.12043707640841705</v>
      </c>
      <c r="M126">
        <f>IF(OR(GDP.PCAP!L126="",GDP.PCAP!M126=""),"",GDP.PCAP!M126/GDP.PCAP!L126-1)</f>
        <v>0.22764594701439367</v>
      </c>
      <c r="N126">
        <f>IF(OR(GDP.PCAP!M126="",GDP.PCAP!N126=""),"",GDP.PCAP!N126/GDP.PCAP!M126-1)</f>
        <v>0.20731357555240204</v>
      </c>
      <c r="O126">
        <f>IF(OR(GDP.PCAP!N126="",GDP.PCAP!O126=""),"",GDP.PCAP!O126/GDP.PCAP!N126-1)</f>
        <v>0.23119955678192494</v>
      </c>
      <c r="P126">
        <f>IF(OR(GDP.PCAP!O126="",GDP.PCAP!P126=""),"",GDP.PCAP!P126/GDP.PCAP!O126-1)</f>
        <v>0.22669621485430591</v>
      </c>
      <c r="Q126">
        <f>IF(OR(GDP.PCAP!P126="",GDP.PCAP!Q126=""),"",GDP.PCAP!Q126/GDP.PCAP!P126-1)</f>
        <v>0.14708481411530028</v>
      </c>
      <c r="R126">
        <f>IF(OR(GDP.PCAP!Q126="",GDP.PCAP!R126=""),"",GDP.PCAP!R126/GDP.PCAP!Q126-1)</f>
        <v>7.7526643388275307E-2</v>
      </c>
      <c r="S126">
        <f>IF(OR(GDP.PCAP!R126="",GDP.PCAP!S126=""),"",GDP.PCAP!S126/GDP.PCAP!R126-1)</f>
        <v>7.5910853145551016E-2</v>
      </c>
      <c r="T126">
        <f>IF(OR(GDP.PCAP!S126="",GDP.PCAP!T126=""),"",GDP.PCAP!T126/GDP.PCAP!S126-1)</f>
        <v>0.25428848101655244</v>
      </c>
      <c r="U126">
        <f>IF(OR(GDP.PCAP!T126="",GDP.PCAP!U126=""),"",GDP.PCAP!U126/GDP.PCAP!T126-1)</f>
        <v>0.383569374573143</v>
      </c>
      <c r="V126">
        <f>IF(OR(GDP.PCAP!U126="",GDP.PCAP!V126=""),"",GDP.PCAP!V126/GDP.PCAP!U126-1)</f>
        <v>9.5508129613307347E-2</v>
      </c>
      <c r="W126">
        <f>IF(OR(GDP.PCAP!V126="",GDP.PCAP!W126=""),"",GDP.PCAP!W126/GDP.PCAP!V126-1)</f>
        <v>0.35028814970109456</v>
      </c>
      <c r="X126">
        <f>IF(OR(GDP.PCAP!W126="",GDP.PCAP!X126=""),"",GDP.PCAP!X126/GDP.PCAP!W126-1)</f>
        <v>0.26507648216877744</v>
      </c>
      <c r="Y126">
        <f>IF(OR(GDP.PCAP!X126="",GDP.PCAP!Y126=""),"",GDP.PCAP!Y126/GDP.PCAP!X126-1)</f>
        <v>0.33074642054301195</v>
      </c>
      <c r="Z126">
        <f>IF(OR(GDP.PCAP!Y126="",GDP.PCAP!Z126=""),"",GDP.PCAP!Z126/GDP.PCAP!Y126-1)</f>
        <v>0.26818290183214155</v>
      </c>
      <c r="AA126">
        <f>IF(OR(GDP.PCAP!Z126="",GDP.PCAP!AA126=""),"",GDP.PCAP!AA126/GDP.PCAP!Z126-1)</f>
        <v>-3.8937728673288596E-2</v>
      </c>
      <c r="AB126">
        <f>IF(OR(GDP.PCAP!AA126="",GDP.PCAP!AB126=""),"",GDP.PCAP!AB126/GDP.PCAP!AA126-1)</f>
        <v>9.7314133013760129E-2</v>
      </c>
      <c r="AC126">
        <f>IF(OR(GDP.PCAP!AB126="",GDP.PCAP!AC126=""),"",GDP.PCAP!AC126/GDP.PCAP!AB126-1)</f>
        <v>5.7370838409296132E-2</v>
      </c>
      <c r="AD126">
        <f>IF(OR(GDP.PCAP!AC126="",GDP.PCAP!AD126=""),"",GDP.PCAP!AD126/GDP.PCAP!AC126-1)</f>
        <v>0.10257328985977798</v>
      </c>
      <c r="AE126">
        <f>IF(OR(GDP.PCAP!AD126="",GDP.PCAP!AE126=""),"",GDP.PCAP!AE126/GDP.PCAP!AD126-1)</f>
        <v>9.6390187785260206E-2</v>
      </c>
      <c r="AF126">
        <f>IF(OR(GDP.PCAP!AE126="",GDP.PCAP!AF126=""),"",GDP.PCAP!AF126/GDP.PCAP!AE126-1)</f>
        <v>2.7881203763618911E-2</v>
      </c>
      <c r="AG126">
        <f>IF(OR(GDP.PCAP!AF126="",GDP.PCAP!AG126=""),"",GDP.PCAP!AG126/GDP.PCAP!AF126-1)</f>
        <v>0.1408199341050449</v>
      </c>
      <c r="AH126">
        <f>IF(OR(GDP.PCAP!AG126="",GDP.PCAP!AH126=""),"",GDP.PCAP!AH126/GDP.PCAP!AG126-1)</f>
        <v>0.25241818533740989</v>
      </c>
      <c r="AI126">
        <f>IF(OR(GDP.PCAP!AH126="",GDP.PCAP!AI126=""),"",GDP.PCAP!AI126/GDP.PCAP!AH126-1)</f>
        <v>0.33470539611653871</v>
      </c>
      <c r="AJ126">
        <f>IF(OR(GDP.PCAP!AI126="",GDP.PCAP!AJ126=""),"",GDP.PCAP!AJ126/GDP.PCAP!AI126-1)</f>
        <v>0.22422870036934528</v>
      </c>
      <c r="AK126">
        <f>IF(OR(GDP.PCAP!AJ126="",GDP.PCAP!AK126=""),"",GDP.PCAP!AK126/GDP.PCAP!AJ126-1)</f>
        <v>0.13585759467295433</v>
      </c>
      <c r="AL126">
        <f>IF(OR(GDP.PCAP!AK126="",GDP.PCAP!AL126=""),"",GDP.PCAP!AL126/GDP.PCAP!AK126-1)</f>
        <v>0.15456169176493906</v>
      </c>
      <c r="AM126">
        <f>IF(OR(GDP.PCAP!AL126="",GDP.PCAP!AM126=""),"",GDP.PCAP!AM126/GDP.PCAP!AL126-1)</f>
        <v>6.3542958945872918E-2</v>
      </c>
      <c r="AN126">
        <f>IF(OR(GDP.PCAP!AM126="",GDP.PCAP!AN126=""),"",GDP.PCAP!AN126/GDP.PCAP!AM126-1)</f>
        <v>9.2407776384808793E-2</v>
      </c>
      <c r="AO126">
        <f>IF(OR(GDP.PCAP!AN126="",GDP.PCAP!AO126=""),"",GDP.PCAP!AO126/GDP.PCAP!AN126-1)</f>
        <v>0.16758620062673746</v>
      </c>
      <c r="AP126">
        <f>IF(OR(GDP.PCAP!AO126="",GDP.PCAP!AP126=""),"",GDP.PCAP!AP126/GDP.PCAP!AO126-1)</f>
        <v>0.20842759310031256</v>
      </c>
      <c r="AQ126">
        <f>IF(OR(GDP.PCAP!AP126="",GDP.PCAP!AQ126=""),"",GDP.PCAP!AQ126/GDP.PCAP!AP126-1)</f>
        <v>6.5266363903468516E-2</v>
      </c>
      <c r="AR126">
        <f>IF(OR(GDP.PCAP!AQ126="",GDP.PCAP!AR126=""),"",GDP.PCAP!AR126/GDP.PCAP!AQ126-1)</f>
        <v>-7.6574851987820325E-2</v>
      </c>
      <c r="AS126">
        <f>IF(OR(GDP.PCAP!AR126="",GDP.PCAP!AS126=""),"",GDP.PCAP!AS126/GDP.PCAP!AR126-1)</f>
        <v>-0.33354706296589753</v>
      </c>
      <c r="AT126">
        <f>IF(OR(GDP.PCAP!AS126="",GDP.PCAP!AT126=""),"",GDP.PCAP!AT126/GDP.PCAP!AS126-1)</f>
        <v>0.28743480105671537</v>
      </c>
      <c r="AU126">
        <f>IF(OR(GDP.PCAP!AT126="",GDP.PCAP!AU126=""),"",GDP.PCAP!AU126/GDP.PCAP!AT126-1)</f>
        <v>0.14777634101395454</v>
      </c>
      <c r="AV126">
        <f>IF(OR(GDP.PCAP!AU126="",GDP.PCAP!AV126=""),"",GDP.PCAP!AV126/GDP.PCAP!AU126-1)</f>
        <v>-5.8143291345759129E-2</v>
      </c>
      <c r="AW126">
        <f>IF(OR(GDP.PCAP!AV126="",GDP.PCAP!AW126=""),"",GDP.PCAP!AW126/GDP.PCAP!AV126-1)</f>
        <v>0.13593091147667868</v>
      </c>
      <c r="AX126">
        <f>IF(OR(GDP.PCAP!AW126="",GDP.PCAP!AX126=""),"",GDP.PCAP!AX126/GDP.PCAP!AW126-1)</f>
        <v>0.11162606174491718</v>
      </c>
      <c r="AY126">
        <f>IF(OR(GDP.PCAP!AX126="",GDP.PCAP!AY126=""),"",GDP.PCAP!AY126/GDP.PCAP!AX126-1)</f>
        <v>0.11951797309772716</v>
      </c>
      <c r="AZ126">
        <f>IF(OR(GDP.PCAP!AY126="",GDP.PCAP!AZ126=""),"",GDP.PCAP!AZ126/GDP.PCAP!AY126-1)</f>
        <v>0.17173206929605178</v>
      </c>
      <c r="BA126">
        <f>IF(OR(GDP.PCAP!AZ126="",GDP.PCAP!BA126=""),"",GDP.PCAP!BA126/GDP.PCAP!AZ126-1)</f>
        <v>0.12064997806107125</v>
      </c>
      <c r="BB126">
        <f>IF(OR(GDP.PCAP!BA126="",GDP.PCAP!BB126=""),"",GDP.PCAP!BB126/GDP.PCAP!BA126-1)</f>
        <v>0.10399694554982442</v>
      </c>
      <c r="BC126">
        <f>IF(OR(GDP.PCAP!BB126="",GDP.PCAP!BC126=""),"",GDP.PCAP!BC126/GDP.PCAP!BB126-1)</f>
        <v>-0.11404976971470704</v>
      </c>
      <c r="BD126">
        <f>IF(OR(GDP.PCAP!BC126="",GDP.PCAP!BD126=""),"",GDP.PCAP!BD126/GDP.PCAP!BC126-1)</f>
        <v>-0.10468198346881097</v>
      </c>
      <c r="BE126">
        <f>IF(OR(GDP.PCAP!BD126="",GDP.PCAP!BE126=""),"",GDP.PCAP!BE126/GDP.PCAP!BD126-1)</f>
        <v>0.20747047903600513</v>
      </c>
      <c r="BF126">
        <f>IF(OR(GDP.PCAP!BE126="",GDP.PCAP!BF126=""),"",GDP.PCAP!BF126/GDP.PCAP!BE126-1)</f>
        <v>9.0226823584282467E-2</v>
      </c>
      <c r="BG126">
        <f>IF(OR(GDP.PCAP!BF126="",GDP.PCAP!BG126=""),"",GDP.PCAP!BG126/GDP.PCAP!BF126-1)</f>
        <v>1.1586216866477095E-2</v>
      </c>
      <c r="BH126">
        <f>IF(OR(GDP.PCAP!BG126="",GDP.PCAP!BH126=""),"",GDP.PCAP!BH126/GDP.PCAP!BG126-1)</f>
        <v>6.2861783607055299E-2</v>
      </c>
      <c r="BI126">
        <f>IF(OR(GDP.PCAP!BH126="",GDP.PCAP!BI126=""),"",GDP.PCAP!BI126/GDP.PCAP!BH126-1)</f>
        <v>7.4211909167680723E-2</v>
      </c>
      <c r="BJ126">
        <f>IF(OR(GDP.PCAP!BI126="",GDP.PCAP!BJ126=""),"",GDP.PCAP!BJ126/GDP.PCAP!BI126-1)</f>
        <v>-2.5395737403185681E-2</v>
      </c>
      <c r="BK126">
        <f>IF(OR(GDP.PCAP!BJ126="",GDP.PCAP!BK126=""),"",GDP.PCAP!BK126/GDP.PCAP!BJ126-1)</f>
        <v>1.6001796059770701E-2</v>
      </c>
      <c r="BM126">
        <f t="shared" si="5"/>
        <v>0.383569374573143</v>
      </c>
      <c r="BN126">
        <f t="shared" si="6"/>
        <v>1974</v>
      </c>
      <c r="BO126">
        <f t="shared" si="7"/>
        <v>-0.40711449083475482</v>
      </c>
      <c r="BP126">
        <f t="shared" si="8"/>
        <v>1961</v>
      </c>
    </row>
    <row r="127" spans="1:68">
      <c r="A127" t="s">
        <v>282</v>
      </c>
      <c r="B127">
        <f t="shared" si="9"/>
        <v>126</v>
      </c>
      <c r="C127" t="s">
        <v>539</v>
      </c>
      <c r="D127" t="s">
        <v>281</v>
      </c>
      <c r="E127" t="s">
        <v>545</v>
      </c>
      <c r="F127" t="s">
        <v>546</v>
      </c>
      <c r="H127" t="str">
        <f>IF(OR(GDP.PCAP!G127="",GDP.PCAP!H127=""),"",GDP.PCAP!H127/GDP.PCAP!G127-1)</f>
        <v/>
      </c>
      <c r="I127" t="str">
        <f>IF(OR(GDP.PCAP!H127="",GDP.PCAP!I127=""),"",GDP.PCAP!I127/GDP.PCAP!H127-1)</f>
        <v/>
      </c>
      <c r="J127" t="str">
        <f>IF(OR(GDP.PCAP!I127="",GDP.PCAP!J127=""),"",GDP.PCAP!J127/GDP.PCAP!I127-1)</f>
        <v/>
      </c>
      <c r="K127" t="str">
        <f>IF(OR(GDP.PCAP!J127="",GDP.PCAP!K127=""),"",GDP.PCAP!K127/GDP.PCAP!J127-1)</f>
        <v/>
      </c>
      <c r="L127" t="str">
        <f>IF(OR(GDP.PCAP!K127="",GDP.PCAP!L127=""),"",GDP.PCAP!L127/GDP.PCAP!K127-1)</f>
        <v/>
      </c>
      <c r="M127">
        <f>IF(OR(GDP.PCAP!L127="",GDP.PCAP!M127=""),"",GDP.PCAP!M127/GDP.PCAP!L127-1)</f>
        <v>2.8739453805148862E-2</v>
      </c>
      <c r="N127">
        <f>IF(OR(GDP.PCAP!M127="",GDP.PCAP!N127=""),"",GDP.PCAP!N127/GDP.PCAP!M127-1)</f>
        <v>-7.4417859124870311E-2</v>
      </c>
      <c r="O127">
        <f>IF(OR(GDP.PCAP!N127="",GDP.PCAP!O127=""),"",GDP.PCAP!O127/GDP.PCAP!N127-1)</f>
        <v>-5.4088940353007597E-3</v>
      </c>
      <c r="P127">
        <f>IF(OR(GDP.PCAP!O127="",GDP.PCAP!P127=""),"",GDP.PCAP!P127/GDP.PCAP!O127-1)</f>
        <v>-4.4655663986568839E-2</v>
      </c>
      <c r="Q127">
        <f>IF(OR(GDP.PCAP!P127="",GDP.PCAP!Q127=""),"",GDP.PCAP!Q127/GDP.PCAP!P127-1)</f>
        <v>-3.9600255642197268E-2</v>
      </c>
      <c r="R127">
        <f>IF(OR(GDP.PCAP!Q127="",GDP.PCAP!R127=""),"",GDP.PCAP!R127/GDP.PCAP!Q127-1)</f>
        <v>0.25853217289671981</v>
      </c>
      <c r="S127">
        <f>IF(OR(GDP.PCAP!R127="",GDP.PCAP!S127=""),"",GDP.PCAP!S127/GDP.PCAP!R127-1)</f>
        <v>7.5346928747713537E-2</v>
      </c>
      <c r="T127">
        <f>IF(OR(GDP.PCAP!S127="",GDP.PCAP!T127=""),"",GDP.PCAP!T127/GDP.PCAP!S127-1)</f>
        <v>0.14291390862831133</v>
      </c>
      <c r="U127">
        <f>IF(OR(GDP.PCAP!T127="",GDP.PCAP!U127=""),"",GDP.PCAP!U127/GDP.PCAP!T127-1)</f>
        <v>1.2642502728738267</v>
      </c>
      <c r="V127">
        <f>IF(OR(GDP.PCAP!U127="",GDP.PCAP!V127=""),"",GDP.PCAP!V127/GDP.PCAP!U127-1)</f>
        <v>-0.12962723945804078</v>
      </c>
      <c r="W127">
        <f>IF(OR(GDP.PCAP!V127="",GDP.PCAP!W127=""),"",GDP.PCAP!W127/GDP.PCAP!V127-1)</f>
        <v>2.7668831560090368E-2</v>
      </c>
      <c r="X127">
        <f>IF(OR(GDP.PCAP!W127="",GDP.PCAP!X127=""),"",GDP.PCAP!X127/GDP.PCAP!W127-1)</f>
        <v>1.3360049224307113E-2</v>
      </c>
      <c r="Y127">
        <f>IF(OR(GDP.PCAP!X127="",GDP.PCAP!Y127=""),"",GDP.PCAP!Y127/GDP.PCAP!X127-1)</f>
        <v>3.3540366940341793E-2</v>
      </c>
      <c r="Z127">
        <f>IF(OR(GDP.PCAP!Y127="",GDP.PCAP!Z127=""),"",GDP.PCAP!Z127/GDP.PCAP!Y127-1)</f>
        <v>0.50788418638668031</v>
      </c>
      <c r="AA127">
        <f>IF(OR(GDP.PCAP!Z127="",GDP.PCAP!AA127=""),"",GDP.PCAP!AA127/GDP.PCAP!Z127-1)</f>
        <v>9.6044936537050596E-2</v>
      </c>
      <c r="AB127">
        <f>IF(OR(GDP.PCAP!AA127="",GDP.PCAP!AB127=""),"",GDP.PCAP!AB127/GDP.PCAP!AA127-1)</f>
        <v>-0.16792304266179925</v>
      </c>
      <c r="AC127">
        <f>IF(OR(GDP.PCAP!AB127="",GDP.PCAP!AC127=""),"",GDP.PCAP!AC127/GDP.PCAP!AB127-1)</f>
        <v>-0.17776441680937938</v>
      </c>
      <c r="AD127">
        <f>IF(OR(GDP.PCAP!AC127="",GDP.PCAP!AD127=""),"",GDP.PCAP!AD127/GDP.PCAP!AC127-1)</f>
        <v>-7.5254508577044188E-2</v>
      </c>
      <c r="AE127">
        <f>IF(OR(GDP.PCAP!AD127="",GDP.PCAP!AE127=""),"",GDP.PCAP!AE127/GDP.PCAP!AD127-1)</f>
        <v>-7.544919876251277E-3</v>
      </c>
      <c r="AF127">
        <f>IF(OR(GDP.PCAP!AE127="",GDP.PCAP!AF127=""),"",GDP.PCAP!AF127/GDP.PCAP!AE127-1)</f>
        <v>-5.8997793991470981E-2</v>
      </c>
      <c r="AG127">
        <f>IF(OR(GDP.PCAP!AF127="",GDP.PCAP!AG127=""),"",GDP.PCAP!AG127/GDP.PCAP!AF127-1)</f>
        <v>-0.20920288624436123</v>
      </c>
      <c r="AH127">
        <f>IF(OR(GDP.PCAP!AG127="",GDP.PCAP!AH127=""),"",GDP.PCAP!AH127/GDP.PCAP!AG127-1)</f>
        <v>0.18061419294476155</v>
      </c>
      <c r="AI127">
        <f>IF(OR(GDP.PCAP!AH127="",GDP.PCAP!AI127=""),"",GDP.PCAP!AI127/GDP.PCAP!AH127-1)</f>
        <v>-0.11840965187834862</v>
      </c>
      <c r="AJ127">
        <f>IF(OR(GDP.PCAP!AI127="",GDP.PCAP!AJ127=""),"",GDP.PCAP!AJ127/GDP.PCAP!AI127-1)</f>
        <v>0.14240154604736643</v>
      </c>
      <c r="AK127">
        <f>IF(OR(GDP.PCAP!AJ127="",GDP.PCAP!AK127=""),"",GDP.PCAP!AK127/GDP.PCAP!AJ127-1)</f>
        <v>-0.24300178384340454</v>
      </c>
      <c r="AL127">
        <f>IF(OR(GDP.PCAP!AK127="",GDP.PCAP!AL127=""),"",GDP.PCAP!AL127/GDP.PCAP!AK127-1)</f>
        <v>-0.38382942248140273</v>
      </c>
      <c r="AM127" t="str">
        <f>IF(OR(GDP.PCAP!AL127="",GDP.PCAP!AM127=""),"",GDP.PCAP!AM127/GDP.PCAP!AL127-1)</f>
        <v/>
      </c>
      <c r="AN127" t="str">
        <f>IF(OR(GDP.PCAP!AM127="",GDP.PCAP!AN127=""),"",GDP.PCAP!AN127/GDP.PCAP!AM127-1)</f>
        <v/>
      </c>
      <c r="AO127" t="str">
        <f>IF(OR(GDP.PCAP!AN127="",GDP.PCAP!AO127=""),"",GDP.PCAP!AO127/GDP.PCAP!AN127-1)</f>
        <v/>
      </c>
      <c r="AP127" t="str">
        <f>IF(OR(GDP.PCAP!AO127="",GDP.PCAP!AP127=""),"",GDP.PCAP!AP127/GDP.PCAP!AO127-1)</f>
        <v/>
      </c>
      <c r="AQ127">
        <f>IF(OR(GDP.PCAP!AP127="",GDP.PCAP!AQ127=""),"",GDP.PCAP!AQ127/GDP.PCAP!AP127-1)</f>
        <v>0.14325196077011082</v>
      </c>
      <c r="AR127">
        <f>IF(OR(GDP.PCAP!AQ127="",GDP.PCAP!AR127=""),"",GDP.PCAP!AR127/GDP.PCAP!AQ127-1)</f>
        <v>-8.3142541961470751E-2</v>
      </c>
      <c r="AS127">
        <f>IF(OR(GDP.PCAP!AR127="",GDP.PCAP!AS127=""),"",GDP.PCAP!AS127/GDP.PCAP!AR127-1)</f>
        <v>-0.20169731428301219</v>
      </c>
      <c r="AT127">
        <f>IF(OR(GDP.PCAP!AS127="",GDP.PCAP!AT127=""),"",GDP.PCAP!AT127/GDP.PCAP!AS127-1)</f>
        <v>8.9508163166511334E-2</v>
      </c>
      <c r="AU127">
        <f>IF(OR(GDP.PCAP!AT127="",GDP.PCAP!AU127=""),"",GDP.PCAP!AU127/GDP.PCAP!AT127-1)</f>
        <v>0.19478729431685404</v>
      </c>
      <c r="AV127">
        <f>IF(OR(GDP.PCAP!AU127="",GDP.PCAP!AV127=""),"",GDP.PCAP!AV127/GDP.PCAP!AU127-1)</f>
        <v>-0.10051542134178837</v>
      </c>
      <c r="AW127">
        <f>IF(OR(GDP.PCAP!AV127="",GDP.PCAP!AW127=""),"",GDP.PCAP!AW127/GDP.PCAP!AV127-1)</f>
        <v>7.5476370392239867E-2</v>
      </c>
      <c r="AX127">
        <f>IF(OR(GDP.PCAP!AW127="",GDP.PCAP!AX127=""),"",GDP.PCAP!AX127/GDP.PCAP!AW127-1)</f>
        <v>0.24071329144195541</v>
      </c>
      <c r="AY127">
        <f>IF(OR(GDP.PCAP!AX127="",GDP.PCAP!AY127=""),"",GDP.PCAP!AY127/GDP.PCAP!AX127-1)</f>
        <v>0.21971763921613952</v>
      </c>
      <c r="AZ127">
        <f>IF(OR(GDP.PCAP!AY127="",GDP.PCAP!AZ127=""),"",GDP.PCAP!AZ127/GDP.PCAP!AY127-1)</f>
        <v>0.31830735108207442</v>
      </c>
      <c r="BA127">
        <f>IF(OR(GDP.PCAP!AZ127="",GDP.PCAP!BA127=""),"",GDP.PCAP!BA127/GDP.PCAP!AZ127-1)</f>
        <v>0.20364166563112396</v>
      </c>
      <c r="BB127">
        <f>IF(OR(GDP.PCAP!BA127="",GDP.PCAP!BB127=""),"",GDP.PCAP!BB127/GDP.PCAP!BA127-1)</f>
        <v>7.2017668809224666E-2</v>
      </c>
      <c r="BC127">
        <f>IF(OR(GDP.PCAP!BB127="",GDP.PCAP!BC127=""),"",GDP.PCAP!BC127/GDP.PCAP!BB127-1)</f>
        <v>0.21352201182381081</v>
      </c>
      <c r="BD127">
        <f>IF(OR(GDP.PCAP!BC127="",GDP.PCAP!BD127=""),"",GDP.PCAP!BD127/GDP.PCAP!BC127-1)</f>
        <v>-0.32398865395621124</v>
      </c>
      <c r="BE127">
        <f>IF(OR(GDP.PCAP!BD127="",GDP.PCAP!BE127=""),"",GDP.PCAP!BE127/GDP.PCAP!BD127-1)</f>
        <v>2.4763976047093017E-2</v>
      </c>
      <c r="BF127">
        <f>IF(OR(GDP.PCAP!BE127="",GDP.PCAP!BF127=""),"",GDP.PCAP!BF127/GDP.PCAP!BE127-1)</f>
        <v>0.2538072488305656</v>
      </c>
      <c r="BG127">
        <f>IF(OR(GDP.PCAP!BF127="",GDP.PCAP!BG127=""),"",GDP.PCAP!BG127/GDP.PCAP!BF127-1)</f>
        <v>6.2058577981249918E-2</v>
      </c>
      <c r="BH127">
        <f>IF(OR(GDP.PCAP!BG127="",GDP.PCAP!BH127=""),"",GDP.PCAP!BH127/GDP.PCAP!BG127-1)</f>
        <v>-5.5870816587965666E-2</v>
      </c>
      <c r="BI127">
        <f>IF(OR(GDP.PCAP!BH127="",GDP.PCAP!BI127=""),"",GDP.PCAP!BI127/GDP.PCAP!BH127-1)</f>
        <v>-0.11164273157602311</v>
      </c>
      <c r="BJ127">
        <f>IF(OR(GDP.PCAP!BI127="",GDP.PCAP!BJ127=""),"",GDP.PCAP!BJ127/GDP.PCAP!BI127-1)</f>
        <v>-0.32609717076541311</v>
      </c>
      <c r="BK127" t="str">
        <f>IF(OR(GDP.PCAP!BJ127="",GDP.PCAP!BK127=""),"",GDP.PCAP!BK127/GDP.PCAP!BJ127-1)</f>
        <v/>
      </c>
      <c r="BM127">
        <f t="shared" si="5"/>
        <v>1.2642502728738267</v>
      </c>
      <c r="BN127">
        <f t="shared" si="6"/>
        <v>1974</v>
      </c>
      <c r="BO127">
        <f t="shared" si="7"/>
        <v>-0.38382942248140273</v>
      </c>
      <c r="BP127">
        <f t="shared" si="8"/>
        <v>1991</v>
      </c>
    </row>
    <row r="128" spans="1:68">
      <c r="A128" t="s">
        <v>280</v>
      </c>
      <c r="B128">
        <f t="shared" si="9"/>
        <v>127</v>
      </c>
      <c r="C128" t="s">
        <v>536</v>
      </c>
      <c r="D128" t="s">
        <v>279</v>
      </c>
      <c r="E128" t="s">
        <v>545</v>
      </c>
      <c r="F128" t="s">
        <v>546</v>
      </c>
      <c r="H128">
        <f>IF(OR(GDP.PCAP!G128="",GDP.PCAP!H128=""),"",GDP.PCAP!H128/GDP.PCAP!G128-1)</f>
        <v>2.1884705689193318E-2</v>
      </c>
      <c r="I128">
        <f>IF(OR(GDP.PCAP!H128="",GDP.PCAP!I128=""),"",GDP.PCAP!I128/GDP.PCAP!H128-1)</f>
        <v>0.12081321533925959</v>
      </c>
      <c r="J128">
        <f>IF(OR(GDP.PCAP!I128="",GDP.PCAP!J128=""),"",GDP.PCAP!J128/GDP.PCAP!I128-1)</f>
        <v>-2.5642112627502489E-2</v>
      </c>
      <c r="K128">
        <f>IF(OR(GDP.PCAP!J128="",GDP.PCAP!K128=""),"",GDP.PCAP!K128/GDP.PCAP!J128-1)</f>
        <v>8.1477248047340245E-2</v>
      </c>
      <c r="L128">
        <f>IF(OR(GDP.PCAP!K128="",GDP.PCAP!L128=""),"",GDP.PCAP!L128/GDP.PCAP!K128-1)</f>
        <v>5.3762174577056898E-2</v>
      </c>
      <c r="M128">
        <f>IF(OR(GDP.PCAP!L128="",GDP.PCAP!M128=""),"",GDP.PCAP!M128/GDP.PCAP!L128-1)</f>
        <v>6.6902962998386828E-2</v>
      </c>
      <c r="N128">
        <f>IF(OR(GDP.PCAP!M128="",GDP.PCAP!N128=""),"",GDP.PCAP!N128/GDP.PCAP!M128-1)</f>
        <v>-1.4864950497477381E-3</v>
      </c>
      <c r="O128">
        <f>IF(OR(GDP.PCAP!N128="",GDP.PCAP!O128=""),"",GDP.PCAP!O128/GDP.PCAP!N128-1)</f>
        <v>5.1991271663023086E-2</v>
      </c>
      <c r="P128">
        <f>IF(OR(GDP.PCAP!O128="",GDP.PCAP!P128=""),"",GDP.PCAP!P128/GDP.PCAP!O128-1)</f>
        <v>8.7219427405521133E-2</v>
      </c>
      <c r="Q128">
        <f>IF(OR(GDP.PCAP!P128="",GDP.PCAP!Q128=""),"",GDP.PCAP!Q128/GDP.PCAP!P128-1)</f>
        <v>5.8609099124009134E-2</v>
      </c>
      <c r="R128">
        <f>IF(OR(GDP.PCAP!Q128="",GDP.PCAP!R128=""),"",GDP.PCAP!R128/GDP.PCAP!Q128-1)</f>
        <v>8.3606140769851178E-2</v>
      </c>
      <c r="S128">
        <f>IF(OR(GDP.PCAP!R128="",GDP.PCAP!S128=""),"",GDP.PCAP!S128/GDP.PCAP!R128-1)</f>
        <v>0.10334527099465807</v>
      </c>
      <c r="T128">
        <f>IF(OR(GDP.PCAP!S128="",GDP.PCAP!T128=""),"",GDP.PCAP!T128/GDP.PCAP!S128-1)</f>
        <v>0.27253910308490847</v>
      </c>
      <c r="U128">
        <f>IF(OR(GDP.PCAP!T128="",GDP.PCAP!U128=""),"",GDP.PCAP!U128/GDP.PCAP!T128-1)</f>
        <v>0.29748616575626885</v>
      </c>
      <c r="V128">
        <f>IF(OR(GDP.PCAP!U128="",GDP.PCAP!V128=""),"",GDP.PCAP!V128/GDP.PCAP!U128-1)</f>
        <v>5.1632725640412547E-2</v>
      </c>
      <c r="W128">
        <f>IF(OR(GDP.PCAP!V128="",GDP.PCAP!W128=""),"",GDP.PCAP!W128/GDP.PCAP!V128-1)</f>
        <v>8.2547228598518485E-2</v>
      </c>
      <c r="X128">
        <f>IF(OR(GDP.PCAP!W128="",GDP.PCAP!X128=""),"",GDP.PCAP!X128/GDP.PCAP!W128-1)</f>
        <v>6.8022192651441493E-2</v>
      </c>
      <c r="Y128">
        <f>IF(OR(GDP.PCAP!X128="",GDP.PCAP!Y128=""),"",GDP.PCAP!Y128/GDP.PCAP!X128-1)</f>
        <v>0.10693772912049804</v>
      </c>
      <c r="Z128">
        <f>IF(OR(GDP.PCAP!Y128="",GDP.PCAP!Z128=""),"",GDP.PCAP!Z128/GDP.PCAP!Y128-1)</f>
        <v>0.15543597734617576</v>
      </c>
      <c r="AA128">
        <f>IF(OR(GDP.PCAP!Z128="",GDP.PCAP!AA128=""),"",GDP.PCAP!AA128/GDP.PCAP!Z128-1)</f>
        <v>0.1516622677714321</v>
      </c>
      <c r="AB128">
        <f>IF(OR(GDP.PCAP!AA128="",GDP.PCAP!AB128=""),"",GDP.PCAP!AB128/GDP.PCAP!AA128-1)</f>
        <v>0.12703150196503121</v>
      </c>
      <c r="AC128">
        <f>IF(OR(GDP.PCAP!AB128="",GDP.PCAP!AC128=""),"",GDP.PCAP!AC128/GDP.PCAP!AB128-1)</f>
        <v>-8.0006841257701411E-2</v>
      </c>
      <c r="AD128">
        <f>IF(OR(GDP.PCAP!AC128="",GDP.PCAP!AD128=""),"",GDP.PCAP!AD128/GDP.PCAP!AC128-1)</f>
        <v>-0.12903486047970625</v>
      </c>
      <c r="AE128">
        <f>IF(OR(GDP.PCAP!AD128="",GDP.PCAP!AE128=""),"",GDP.PCAP!AE128/GDP.PCAP!AD128-1)</f>
        <v>-3.7390394293811746E-2</v>
      </c>
      <c r="AF128">
        <f>IF(OR(GDP.PCAP!AE128="",GDP.PCAP!AF128=""),"",GDP.PCAP!AF128/GDP.PCAP!AE128-1)</f>
        <v>1.1602556301790967E-2</v>
      </c>
      <c r="AG128">
        <f>IF(OR(GDP.PCAP!AF128="",GDP.PCAP!AG128=""),"",GDP.PCAP!AG128/GDP.PCAP!AF128-1)</f>
        <v>-3.9051767241389257E-3</v>
      </c>
      <c r="AH128">
        <f>IF(OR(GDP.PCAP!AG128="",GDP.PCAP!AH128=""),"",GDP.PCAP!AH128/GDP.PCAP!AG128-1)</f>
        <v>2.5833426951382465E-2</v>
      </c>
      <c r="AI128">
        <f>IF(OR(GDP.PCAP!AH128="",GDP.PCAP!AI128=""),"",GDP.PCAP!AI128/GDP.PCAP!AH128-1)</f>
        <v>0.12177171120625374</v>
      </c>
      <c r="AJ128">
        <f>IF(OR(GDP.PCAP!AI128="",GDP.PCAP!AJ128=""),"",GDP.PCAP!AJ128/GDP.PCAP!AI128-1)</f>
        <v>7.2222521157502495E-2</v>
      </c>
      <c r="AK128">
        <f>IF(OR(GDP.PCAP!AJ128="",GDP.PCAP!AK128=""),"",GDP.PCAP!AK128/GDP.PCAP!AJ128-1)</f>
        <v>0.14649558389326756</v>
      </c>
      <c r="AL128">
        <f>IF(OR(GDP.PCAP!AK128="",GDP.PCAP!AL128=""),"",GDP.PCAP!AL128/GDP.PCAP!AK128-1)</f>
        <v>0.21784406111904997</v>
      </c>
      <c r="AM128">
        <f>IF(OR(GDP.PCAP!AL128="",GDP.PCAP!AM128=""),"",GDP.PCAP!AM128/GDP.PCAP!AL128-1)</f>
        <v>-8.6779970444241128E-2</v>
      </c>
      <c r="AN128">
        <f>IF(OR(GDP.PCAP!AM128="",GDP.PCAP!AN128=""),"",GDP.PCAP!AN128/GDP.PCAP!AM128-1)</f>
        <v>0.13859067105409295</v>
      </c>
      <c r="AO128">
        <f>IF(OR(GDP.PCAP!AN128="",GDP.PCAP!AO128=""),"",GDP.PCAP!AO128/GDP.PCAP!AN128-1)</f>
        <v>0.13053951996350666</v>
      </c>
      <c r="AP128">
        <f>IF(OR(GDP.PCAP!AO128="",GDP.PCAP!AP128=""),"",GDP.PCAP!AP128/GDP.PCAP!AO128-1)</f>
        <v>4.0230370058144116E-2</v>
      </c>
      <c r="AQ128">
        <f>IF(OR(GDP.PCAP!AP128="",GDP.PCAP!AQ128=""),"",GDP.PCAP!AQ128/GDP.PCAP!AP128-1)</f>
        <v>5.8830734338992219E-2</v>
      </c>
      <c r="AR128">
        <f>IF(OR(GDP.PCAP!AQ128="",GDP.PCAP!AR128=""),"",GDP.PCAP!AR128/GDP.PCAP!AQ128-1)</f>
        <v>7.6932652211340491E-2</v>
      </c>
      <c r="AS128">
        <f>IF(OR(GDP.PCAP!AR128="",GDP.PCAP!AS128=""),"",GDP.PCAP!AS128/GDP.PCAP!AR128-1)</f>
        <v>-1.026846951949989E-2</v>
      </c>
      <c r="AT128">
        <f>IF(OR(GDP.PCAP!AS128="",GDP.PCAP!AT128=""),"",GDP.PCAP!AT128/GDP.PCAP!AS128-1)</f>
        <v>-0.1179271687669835</v>
      </c>
      <c r="AU128">
        <f>IF(OR(GDP.PCAP!AT128="",GDP.PCAP!AU128=""),"",GDP.PCAP!AU128/GDP.PCAP!AT128-1)</f>
        <v>9.2605896873723559E-2</v>
      </c>
      <c r="AV128">
        <f>IF(OR(GDP.PCAP!AU128="",GDP.PCAP!AV128=""),"",GDP.PCAP!AV128/GDP.PCAP!AU128-1)</f>
        <v>-4.1274409028565384E-2</v>
      </c>
      <c r="AW128">
        <f>IF(OR(GDP.PCAP!AV128="",GDP.PCAP!AW128=""),"",GDP.PCAP!AW128/GDP.PCAP!AV128-1)</f>
        <v>-0.12248670275981843</v>
      </c>
      <c r="AX128">
        <f>IF(OR(GDP.PCAP!AW128="",GDP.PCAP!AX128=""),"",GDP.PCAP!AX128/GDP.PCAP!AW128-1)</f>
        <v>1.3225553977284754E-2</v>
      </c>
      <c r="AY128">
        <f>IF(OR(GDP.PCAP!AX128="",GDP.PCAP!AY128=""),"",GDP.PCAP!AY128/GDP.PCAP!AX128-1)</f>
        <v>0.13827578465058088</v>
      </c>
      <c r="AZ128">
        <f>IF(OR(GDP.PCAP!AY128="",GDP.PCAP!AZ128=""),"",GDP.PCAP!AZ128/GDP.PCAP!AY128-1)</f>
        <v>0.20028946065770015</v>
      </c>
      <c r="BA128">
        <f>IF(OR(GDP.PCAP!AZ128="",GDP.PCAP!BA128=""),"",GDP.PCAP!BA128/GDP.PCAP!AZ128-1)</f>
        <v>0.15931279710522617</v>
      </c>
      <c r="BB128">
        <f>IF(OR(GDP.PCAP!BA128="",GDP.PCAP!BB128=""),"",GDP.PCAP!BB128/GDP.PCAP!BA128-1)</f>
        <v>0.17247318839647452</v>
      </c>
      <c r="BC128">
        <f>IF(OR(GDP.PCAP!BB128="",GDP.PCAP!BC128=""),"",GDP.PCAP!BC128/GDP.PCAP!BB128-1)</f>
        <v>0.1562727544486926</v>
      </c>
      <c r="BD128">
        <f>IF(OR(GDP.PCAP!BC128="",GDP.PCAP!BD128=""),"",GDP.PCAP!BD128/GDP.PCAP!BC128-1)</f>
        <v>-7.344495022589792E-2</v>
      </c>
      <c r="BE128">
        <f>IF(OR(GDP.PCAP!BD128="",GDP.PCAP!BE128=""),"",GDP.PCAP!BE128/GDP.PCAP!BD128-1)</f>
        <v>0.23028737692565726</v>
      </c>
      <c r="BF128">
        <f>IF(OR(GDP.PCAP!BE128="",GDP.PCAP!BF128=""),"",GDP.PCAP!BF128/GDP.PCAP!BE128-1)</f>
        <v>0.12476254941123521</v>
      </c>
      <c r="BG128">
        <f>IF(OR(GDP.PCAP!BF128="",GDP.PCAP!BG128=""),"",GDP.PCAP!BG128/GDP.PCAP!BF128-1)</f>
        <v>-5.6138729015239308E-3</v>
      </c>
      <c r="BH128">
        <f>IF(OR(GDP.PCAP!BG128="",GDP.PCAP!BH128=""),"",GDP.PCAP!BH128/GDP.PCAP!BG128-1)</f>
        <v>1.1515997471493566E-2</v>
      </c>
      <c r="BI128">
        <f>IF(OR(GDP.PCAP!BH128="",GDP.PCAP!BI128=""),"",GDP.PCAP!BI128/GDP.PCAP!BH128-1)</f>
        <v>-6.9916448803877262E-3</v>
      </c>
      <c r="BJ128">
        <f>IF(OR(GDP.PCAP!BI128="",GDP.PCAP!BJ128=""),"",GDP.PCAP!BJ128/GDP.PCAP!BI128-1)</f>
        <v>-0.1606393163205494</v>
      </c>
      <c r="BK128">
        <f>IF(OR(GDP.PCAP!BJ128="",GDP.PCAP!BK128=""),"",GDP.PCAP!BK128/GDP.PCAP!BJ128-1)</f>
        <v>-4.2363663257289019E-2</v>
      </c>
      <c r="BM128">
        <f t="shared" si="5"/>
        <v>0.29748616575626885</v>
      </c>
      <c r="BN128">
        <f t="shared" si="6"/>
        <v>1974</v>
      </c>
      <c r="BO128">
        <f t="shared" si="7"/>
        <v>-0.1606393163205494</v>
      </c>
      <c r="BP128">
        <f t="shared" si="8"/>
        <v>2015</v>
      </c>
    </row>
    <row r="129" spans="1:68">
      <c r="A129" t="s">
        <v>278</v>
      </c>
      <c r="B129">
        <f t="shared" si="9"/>
        <v>128</v>
      </c>
      <c r="C129" t="s">
        <v>539</v>
      </c>
      <c r="D129" t="s">
        <v>277</v>
      </c>
      <c r="E129" t="s">
        <v>545</v>
      </c>
      <c r="F129" t="s">
        <v>546</v>
      </c>
      <c r="H129" t="str">
        <f>IF(OR(GDP.PCAP!G129="",GDP.PCAP!H129=""),"",GDP.PCAP!H129/GDP.PCAP!G129-1)</f>
        <v/>
      </c>
      <c r="I129" t="str">
        <f>IF(OR(GDP.PCAP!H129="",GDP.PCAP!I129=""),"",GDP.PCAP!I129/GDP.PCAP!H129-1)</f>
        <v/>
      </c>
      <c r="J129" t="str">
        <f>IF(OR(GDP.PCAP!I129="",GDP.PCAP!J129=""),"",GDP.PCAP!J129/GDP.PCAP!I129-1)</f>
        <v/>
      </c>
      <c r="K129" t="str">
        <f>IF(OR(GDP.PCAP!J129="",GDP.PCAP!K129=""),"",GDP.PCAP!K129/GDP.PCAP!J129-1)</f>
        <v/>
      </c>
      <c r="L129" t="str">
        <f>IF(OR(GDP.PCAP!K129="",GDP.PCAP!L129=""),"",GDP.PCAP!L129/GDP.PCAP!K129-1)</f>
        <v/>
      </c>
      <c r="M129" t="str">
        <f>IF(OR(GDP.PCAP!L129="",GDP.PCAP!M129=""),"",GDP.PCAP!M129/GDP.PCAP!L129-1)</f>
        <v/>
      </c>
      <c r="N129" t="str">
        <f>IF(OR(GDP.PCAP!M129="",GDP.PCAP!N129=""),"",GDP.PCAP!N129/GDP.PCAP!M129-1)</f>
        <v/>
      </c>
      <c r="O129" t="str">
        <f>IF(OR(GDP.PCAP!N129="",GDP.PCAP!O129=""),"",GDP.PCAP!O129/GDP.PCAP!N129-1)</f>
        <v/>
      </c>
      <c r="P129" t="str">
        <f>IF(OR(GDP.PCAP!O129="",GDP.PCAP!P129=""),"",GDP.PCAP!P129/GDP.PCAP!O129-1)</f>
        <v/>
      </c>
      <c r="Q129" t="str">
        <f>IF(OR(GDP.PCAP!P129="",GDP.PCAP!Q129=""),"",GDP.PCAP!Q129/GDP.PCAP!P129-1)</f>
        <v/>
      </c>
      <c r="R129" t="str">
        <f>IF(OR(GDP.PCAP!Q129="",GDP.PCAP!R129=""),"",GDP.PCAP!R129/GDP.PCAP!Q129-1)</f>
        <v/>
      </c>
      <c r="S129" t="str">
        <f>IF(OR(GDP.PCAP!R129="",GDP.PCAP!S129=""),"",GDP.PCAP!S129/GDP.PCAP!R129-1)</f>
        <v/>
      </c>
      <c r="T129" t="str">
        <f>IF(OR(GDP.PCAP!S129="",GDP.PCAP!T129=""),"",GDP.PCAP!T129/GDP.PCAP!S129-1)</f>
        <v/>
      </c>
      <c r="U129" t="str">
        <f>IF(OR(GDP.PCAP!T129="",GDP.PCAP!U129=""),"",GDP.PCAP!U129/GDP.PCAP!T129-1)</f>
        <v/>
      </c>
      <c r="V129" t="str">
        <f>IF(OR(GDP.PCAP!U129="",GDP.PCAP!V129=""),"",GDP.PCAP!V129/GDP.PCAP!U129-1)</f>
        <v/>
      </c>
      <c r="W129" t="str">
        <f>IF(OR(GDP.PCAP!V129="",GDP.PCAP!W129=""),"",GDP.PCAP!W129/GDP.PCAP!V129-1)</f>
        <v/>
      </c>
      <c r="X129" t="str">
        <f>IF(OR(GDP.PCAP!W129="",GDP.PCAP!X129=""),"",GDP.PCAP!X129/GDP.PCAP!W129-1)</f>
        <v/>
      </c>
      <c r="Y129" t="str">
        <f>IF(OR(GDP.PCAP!X129="",GDP.PCAP!Y129=""),"",GDP.PCAP!Y129/GDP.PCAP!X129-1)</f>
        <v/>
      </c>
      <c r="Z129" t="str">
        <f>IF(OR(GDP.PCAP!Y129="",GDP.PCAP!Z129=""),"",GDP.PCAP!Z129/GDP.PCAP!Y129-1)</f>
        <v/>
      </c>
      <c r="AA129" t="str">
        <f>IF(OR(GDP.PCAP!Z129="",GDP.PCAP!AA129=""),"",GDP.PCAP!AA129/GDP.PCAP!Z129-1)</f>
        <v/>
      </c>
      <c r="AB129" t="str">
        <f>IF(OR(GDP.PCAP!AA129="",GDP.PCAP!AB129=""),"",GDP.PCAP!AB129/GDP.PCAP!AA129-1)</f>
        <v/>
      </c>
      <c r="AC129" t="str">
        <f>IF(OR(GDP.PCAP!AB129="",GDP.PCAP!AC129=""),"",GDP.PCAP!AC129/GDP.PCAP!AB129-1)</f>
        <v/>
      </c>
      <c r="AD129" t="str">
        <f>IF(OR(GDP.PCAP!AC129="",GDP.PCAP!AD129=""),"",GDP.PCAP!AD129/GDP.PCAP!AC129-1)</f>
        <v/>
      </c>
      <c r="AE129" t="str">
        <f>IF(OR(GDP.PCAP!AD129="",GDP.PCAP!AE129=""),"",GDP.PCAP!AE129/GDP.PCAP!AD129-1)</f>
        <v/>
      </c>
      <c r="AF129">
        <f>IF(OR(GDP.PCAP!AE129="",GDP.PCAP!AF129=""),"",GDP.PCAP!AF129/GDP.PCAP!AE129-1)</f>
        <v>0.30980773299645747</v>
      </c>
      <c r="AG129">
        <f>IF(OR(GDP.PCAP!AF129="",GDP.PCAP!AG129=""),"",GDP.PCAP!AG129/GDP.PCAP!AF129-1)</f>
        <v>-0.27022599608400355</v>
      </c>
      <c r="AH129">
        <f>IF(OR(GDP.PCAP!AG129="",GDP.PCAP!AH129=""),"",GDP.PCAP!AH129/GDP.PCAP!AG129-1)</f>
        <v>-0.40549856623301617</v>
      </c>
      <c r="AI129">
        <f>IF(OR(GDP.PCAP!AH129="",GDP.PCAP!AI129=""),"",GDP.PCAP!AI129/GDP.PCAP!AH129-1)</f>
        <v>-0.46489212830317228</v>
      </c>
      <c r="AJ129">
        <f>IF(OR(GDP.PCAP!AI129="",GDP.PCAP!AJ129=""),"",GDP.PCAP!AJ129/GDP.PCAP!AI129-1)</f>
        <v>0.1581173459857359</v>
      </c>
      <c r="AK129">
        <f>IF(OR(GDP.PCAP!AJ129="",GDP.PCAP!AK129=""),"",GDP.PCAP!AK129/GDP.PCAP!AJ129-1)</f>
        <v>0.17801257082705124</v>
      </c>
      <c r="AL129">
        <f>IF(OR(GDP.PCAP!AK129="",GDP.PCAP!AL129=""),"",GDP.PCAP!AL129/GDP.PCAP!AK129-1)</f>
        <v>0.15479692728266881</v>
      </c>
      <c r="AM129">
        <f>IF(OR(GDP.PCAP!AL129="",GDP.PCAP!AM129=""),"",GDP.PCAP!AM129/GDP.PCAP!AL129-1)</f>
        <v>6.7198799571615453E-2</v>
      </c>
      <c r="AN129">
        <f>IF(OR(GDP.PCAP!AM129="",GDP.PCAP!AN129=""),"",GDP.PCAP!AN129/GDP.PCAP!AM129-1)</f>
        <v>0.1464930222841867</v>
      </c>
      <c r="AO129">
        <f>IF(OR(GDP.PCAP!AN129="",GDP.PCAP!AO129=""),"",GDP.PCAP!AO129/GDP.PCAP!AN129-1)</f>
        <v>0.13385553479702961</v>
      </c>
      <c r="AP129">
        <f>IF(OR(GDP.PCAP!AO129="",GDP.PCAP!AP129=""),"",GDP.PCAP!AP129/GDP.PCAP!AO129-1)</f>
        <v>0.11621307807745684</v>
      </c>
      <c r="AQ129">
        <f>IF(OR(GDP.PCAP!AP129="",GDP.PCAP!AQ129=""),"",GDP.PCAP!AQ129/GDP.PCAP!AP129-1)</f>
        <v>3.9892076586598879E-2</v>
      </c>
      <c r="AR129">
        <f>IF(OR(GDP.PCAP!AQ129="",GDP.PCAP!AR129=""),"",GDP.PCAP!AR129/GDP.PCAP!AQ129-1)</f>
        <v>-8.5917413763464734E-2</v>
      </c>
      <c r="AS129">
        <f>IF(OR(GDP.PCAP!AR129="",GDP.PCAP!AS129=""),"",GDP.PCAP!AS129/GDP.PCAP!AR129-1)</f>
        <v>-0.28062634612535298</v>
      </c>
      <c r="AT129">
        <f>IF(OR(GDP.PCAP!AS129="",GDP.PCAP!AT129=""),"",GDP.PCAP!AT129/GDP.PCAP!AS129-1)</f>
        <v>0.11649449401466128</v>
      </c>
      <c r="AU129">
        <f>IF(OR(GDP.PCAP!AT129="",GDP.PCAP!AU129=""),"",GDP.PCAP!AU129/GDP.PCAP!AT129-1)</f>
        <v>0.17063345026073828</v>
      </c>
      <c r="AV129">
        <f>IF(OR(GDP.PCAP!AU129="",GDP.PCAP!AV129=""),"",GDP.PCAP!AV129/GDP.PCAP!AU129-1)</f>
        <v>5.5281550076380359E-3</v>
      </c>
      <c r="AW129">
        <f>IF(OR(GDP.PCAP!AV129="",GDP.PCAP!AW129=""),"",GDP.PCAP!AW129/GDP.PCAP!AV129-1)</f>
        <v>-2.0860174475603732E-2</v>
      </c>
      <c r="AX129">
        <f>IF(OR(GDP.PCAP!AW129="",GDP.PCAP!AX129=""),"",GDP.PCAP!AX129/GDP.PCAP!AW129-1)</f>
        <v>0.13381681190700645</v>
      </c>
      <c r="AY129">
        <f>IF(OR(GDP.PCAP!AX129="",GDP.PCAP!AY129=""),"",GDP.PCAP!AY129/GDP.PCAP!AX129-1)</f>
        <v>0.15202017335182738</v>
      </c>
      <c r="AZ129">
        <f>IF(OR(GDP.PCAP!AY129="",GDP.PCAP!AZ129=""),"",GDP.PCAP!AZ129/GDP.PCAP!AY129-1)</f>
        <v>0.13803610960966584</v>
      </c>
      <c r="BA129">
        <f>IF(OR(GDP.PCAP!AZ129="",GDP.PCAP!BA129=""),"",GDP.PCAP!BA129/GDP.PCAP!AZ129-1)</f>
        <v>0.24165094956441036</v>
      </c>
      <c r="BB129">
        <f>IF(OR(GDP.PCAP!BA129="",GDP.PCAP!BB129=""),"",GDP.PCAP!BB129/GDP.PCAP!BA129-1)</f>
        <v>0.20238101133880826</v>
      </c>
      <c r="BC129">
        <f>IF(OR(GDP.PCAP!BB129="",GDP.PCAP!BC129=""),"",GDP.PCAP!BC129/GDP.PCAP!BB129-1)</f>
        <v>0.26731021364708907</v>
      </c>
      <c r="BD129">
        <f>IF(OR(GDP.PCAP!BC129="",GDP.PCAP!BD129=""),"",GDP.PCAP!BD129/GDP.PCAP!BC129-1)</f>
        <v>5.4066514173676694E-2</v>
      </c>
      <c r="BE129">
        <f>IF(OR(GDP.PCAP!BD129="",GDP.PCAP!BE129=""),"",GDP.PCAP!BE129/GDP.PCAP!BD129-1)</f>
        <v>0.20355853404827839</v>
      </c>
      <c r="BF129">
        <f>IF(OR(GDP.PCAP!BE129="",GDP.PCAP!BF129=""),"",GDP.PCAP!BF129/GDP.PCAP!BE129-1)</f>
        <v>0.14306635728967443</v>
      </c>
      <c r="BG129">
        <f>IF(OR(GDP.PCAP!BF129="",GDP.PCAP!BG129=""),"",GDP.PCAP!BG129/GDP.PCAP!BF129-1)</f>
        <v>0.21792037308998813</v>
      </c>
      <c r="BH129">
        <f>IF(OR(GDP.PCAP!BG129="",GDP.PCAP!BH129=""),"",GDP.PCAP!BH129/GDP.PCAP!BG129-1)</f>
        <v>0.15746774837639155</v>
      </c>
      <c r="BI129">
        <f>IF(OR(GDP.PCAP!BH129="",GDP.PCAP!BI129=""),"",GDP.PCAP!BI129/GDP.PCAP!BH129-1)</f>
        <v>9.7220509533694877E-2</v>
      </c>
      <c r="BJ129">
        <f>IF(OR(GDP.PCAP!BI129="",GDP.PCAP!BJ129=""),"",GDP.PCAP!BJ129/GDP.PCAP!BI129-1)</f>
        <v>7.0312356859205005E-2</v>
      </c>
      <c r="BK129">
        <f>IF(OR(GDP.PCAP!BJ129="",GDP.PCAP!BK129=""),"",GDP.PCAP!BK129/GDP.PCAP!BJ129-1)</f>
        <v>8.9713733261444828E-2</v>
      </c>
      <c r="BM129">
        <f t="shared" si="5"/>
        <v>0.30980773299645747</v>
      </c>
      <c r="BN129">
        <f t="shared" si="6"/>
        <v>1985</v>
      </c>
      <c r="BO129">
        <f t="shared" si="7"/>
        <v>-0.46489212830317228</v>
      </c>
      <c r="BP129">
        <f t="shared" si="8"/>
        <v>1988</v>
      </c>
    </row>
    <row r="130" spans="1:68">
      <c r="A130" t="s">
        <v>276</v>
      </c>
      <c r="B130">
        <f t="shared" si="9"/>
        <v>129</v>
      </c>
      <c r="C130" t="s">
        <v>539</v>
      </c>
      <c r="D130" t="s">
        <v>275</v>
      </c>
      <c r="E130" t="s">
        <v>545</v>
      </c>
      <c r="F130" t="s">
        <v>546</v>
      </c>
      <c r="H130" t="str">
        <f>IF(OR(GDP.PCAP!G130="",GDP.PCAP!H130=""),"",GDP.PCAP!H130/GDP.PCAP!G130-1)</f>
        <v/>
      </c>
      <c r="I130" t="str">
        <f>IF(OR(GDP.PCAP!H130="",GDP.PCAP!I130=""),"",GDP.PCAP!I130/GDP.PCAP!H130-1)</f>
        <v/>
      </c>
      <c r="J130" t="str">
        <f>IF(OR(GDP.PCAP!I130="",GDP.PCAP!J130=""),"",GDP.PCAP!J130/GDP.PCAP!I130-1)</f>
        <v/>
      </c>
      <c r="K130" t="str">
        <f>IF(OR(GDP.PCAP!J130="",GDP.PCAP!K130=""),"",GDP.PCAP!K130/GDP.PCAP!J130-1)</f>
        <v/>
      </c>
      <c r="L130" t="str">
        <f>IF(OR(GDP.PCAP!K130="",GDP.PCAP!L130=""),"",GDP.PCAP!L130/GDP.PCAP!K130-1)</f>
        <v/>
      </c>
      <c r="M130" t="str">
        <f>IF(OR(GDP.PCAP!L130="",GDP.PCAP!M130=""),"",GDP.PCAP!M130/GDP.PCAP!L130-1)</f>
        <v/>
      </c>
      <c r="N130" t="str">
        <f>IF(OR(GDP.PCAP!M130="",GDP.PCAP!N130=""),"",GDP.PCAP!N130/GDP.PCAP!M130-1)</f>
        <v/>
      </c>
      <c r="O130" t="str">
        <f>IF(OR(GDP.PCAP!N130="",GDP.PCAP!O130=""),"",GDP.PCAP!O130/GDP.PCAP!N130-1)</f>
        <v/>
      </c>
      <c r="P130" t="str">
        <f>IF(OR(GDP.PCAP!O130="",GDP.PCAP!P130=""),"",GDP.PCAP!P130/GDP.PCAP!O130-1)</f>
        <v/>
      </c>
      <c r="Q130" t="str">
        <f>IF(OR(GDP.PCAP!P130="",GDP.PCAP!Q130=""),"",GDP.PCAP!Q130/GDP.PCAP!P130-1)</f>
        <v/>
      </c>
      <c r="R130" t="str">
        <f>IF(OR(GDP.PCAP!Q130="",GDP.PCAP!R130=""),"",GDP.PCAP!R130/GDP.PCAP!Q130-1)</f>
        <v/>
      </c>
      <c r="S130" t="str">
        <f>IF(OR(GDP.PCAP!R130="",GDP.PCAP!S130=""),"",GDP.PCAP!S130/GDP.PCAP!R130-1)</f>
        <v/>
      </c>
      <c r="T130" t="str">
        <f>IF(OR(GDP.PCAP!S130="",GDP.PCAP!T130=""),"",GDP.PCAP!T130/GDP.PCAP!S130-1)</f>
        <v/>
      </c>
      <c r="U130" t="str">
        <f>IF(OR(GDP.PCAP!T130="",GDP.PCAP!U130=""),"",GDP.PCAP!U130/GDP.PCAP!T130-1)</f>
        <v/>
      </c>
      <c r="V130" t="str">
        <f>IF(OR(GDP.PCAP!U130="",GDP.PCAP!V130=""),"",GDP.PCAP!V130/GDP.PCAP!U130-1)</f>
        <v/>
      </c>
      <c r="W130" t="str">
        <f>IF(OR(GDP.PCAP!V130="",GDP.PCAP!W130=""),"",GDP.PCAP!W130/GDP.PCAP!V130-1)</f>
        <v/>
      </c>
      <c r="X130" t="str">
        <f>IF(OR(GDP.PCAP!W130="",GDP.PCAP!X130=""),"",GDP.PCAP!X130/GDP.PCAP!W130-1)</f>
        <v/>
      </c>
      <c r="Y130" t="str">
        <f>IF(OR(GDP.PCAP!X130="",GDP.PCAP!Y130=""),"",GDP.PCAP!Y130/GDP.PCAP!X130-1)</f>
        <v/>
      </c>
      <c r="Z130" t="str">
        <f>IF(OR(GDP.PCAP!Y130="",GDP.PCAP!Z130=""),"",GDP.PCAP!Z130/GDP.PCAP!Y130-1)</f>
        <v/>
      </c>
      <c r="AA130" t="str">
        <f>IF(OR(GDP.PCAP!Z130="",GDP.PCAP!AA130=""),"",GDP.PCAP!AA130/GDP.PCAP!Z130-1)</f>
        <v/>
      </c>
      <c r="AB130" t="str">
        <f>IF(OR(GDP.PCAP!AA130="",GDP.PCAP!AB130=""),"",GDP.PCAP!AB130/GDP.PCAP!AA130-1)</f>
        <v/>
      </c>
      <c r="AC130" t="str">
        <f>IF(OR(GDP.PCAP!AB130="",GDP.PCAP!AC130=""),"",GDP.PCAP!AC130/GDP.PCAP!AB130-1)</f>
        <v/>
      </c>
      <c r="AD130" t="str">
        <f>IF(OR(GDP.PCAP!AC130="",GDP.PCAP!AD130=""),"",GDP.PCAP!AD130/GDP.PCAP!AC130-1)</f>
        <v/>
      </c>
      <c r="AE130" t="str">
        <f>IF(OR(GDP.PCAP!AD130="",GDP.PCAP!AE130=""),"",GDP.PCAP!AE130/GDP.PCAP!AD130-1)</f>
        <v/>
      </c>
      <c r="AF130" t="str">
        <f>IF(OR(GDP.PCAP!AE130="",GDP.PCAP!AF130=""),"",GDP.PCAP!AF130/GDP.PCAP!AE130-1)</f>
        <v/>
      </c>
      <c r="AG130" t="str">
        <f>IF(OR(GDP.PCAP!AF130="",GDP.PCAP!AG130=""),"",GDP.PCAP!AG130/GDP.PCAP!AF130-1)</f>
        <v/>
      </c>
      <c r="AH130" t="str">
        <f>IF(OR(GDP.PCAP!AG130="",GDP.PCAP!AH130=""),"",GDP.PCAP!AH130/GDP.PCAP!AG130-1)</f>
        <v/>
      </c>
      <c r="AI130" t="str">
        <f>IF(OR(GDP.PCAP!AH130="",GDP.PCAP!AI130=""),"",GDP.PCAP!AI130/GDP.PCAP!AH130-1)</f>
        <v/>
      </c>
      <c r="AJ130">
        <f>IF(OR(GDP.PCAP!AI130="",GDP.PCAP!AJ130=""),"",GDP.PCAP!AJ130/GDP.PCAP!AI130-1)</f>
        <v>-0.18218744820348876</v>
      </c>
      <c r="AK130">
        <f>IF(OR(GDP.PCAP!AJ130="",GDP.PCAP!AK130=""),"",GDP.PCAP!AK130/GDP.PCAP!AJ130-1)</f>
        <v>3.4125109809818088E-2</v>
      </c>
      <c r="AL130">
        <f>IF(OR(GDP.PCAP!AK130="",GDP.PCAP!AL130=""),"",GDP.PCAP!AL130/GDP.PCAP!AK130-1)</f>
        <v>0.54009226622286732</v>
      </c>
      <c r="AM130">
        <f>IF(OR(GDP.PCAP!AL130="",GDP.PCAP!AM130=""),"",GDP.PCAP!AM130/GDP.PCAP!AL130-1)</f>
        <v>0.21521522097887136</v>
      </c>
      <c r="AN130">
        <f>IF(OR(GDP.PCAP!AM130="",GDP.PCAP!AN130=""),"",GDP.PCAP!AN130/GDP.PCAP!AM130-1)</f>
        <v>0.3217045354059076</v>
      </c>
      <c r="AO130">
        <f>IF(OR(GDP.PCAP!AN130="",GDP.PCAP!AO130=""),"",GDP.PCAP!AO130/GDP.PCAP!AN130-1)</f>
        <v>0.24229564894671651</v>
      </c>
      <c r="AP130">
        <f>IF(OR(GDP.PCAP!AO130="",GDP.PCAP!AP130=""),"",GDP.PCAP!AP130/GDP.PCAP!AO130-1)</f>
        <v>0.19717276142545104</v>
      </c>
      <c r="AQ130">
        <f>IF(OR(GDP.PCAP!AP130="",GDP.PCAP!AQ130=""),"",GDP.PCAP!AQ130/GDP.PCAP!AP130-1)</f>
        <v>0.15393681620394495</v>
      </c>
      <c r="AR130">
        <f>IF(OR(GDP.PCAP!AQ130="",GDP.PCAP!AR130=""),"",GDP.PCAP!AR130/GDP.PCAP!AQ130-1)</f>
        <v>0.14251598543667776</v>
      </c>
      <c r="AS130">
        <f>IF(OR(GDP.PCAP!AR130="",GDP.PCAP!AS130=""),"",GDP.PCAP!AS130/GDP.PCAP!AR130-1)</f>
        <v>8.7446321009277295E-2</v>
      </c>
      <c r="AT130">
        <f>IF(OR(GDP.PCAP!AS130="",GDP.PCAP!AT130=""),"",GDP.PCAP!AT130/GDP.PCAP!AS130-1)</f>
        <v>-5.2961810202554194E-3</v>
      </c>
      <c r="AU130">
        <f>IF(OR(GDP.PCAP!AT130="",GDP.PCAP!AU130=""),"",GDP.PCAP!AU130/GDP.PCAP!AT130-1)</f>
        <v>-3.1663120692852598E-2</v>
      </c>
      <c r="AV130">
        <f>IF(OR(GDP.PCAP!AU130="",GDP.PCAP!AV130=""),"",GDP.PCAP!AV130/GDP.PCAP!AU130-1)</f>
        <v>-1.5329374138877139E-2</v>
      </c>
      <c r="AW130">
        <f>IF(OR(GDP.PCAP!AV130="",GDP.PCAP!AW130=""),"",GDP.PCAP!AW130/GDP.PCAP!AV130-1)</f>
        <v>3.4926392865474165E-2</v>
      </c>
      <c r="AX130">
        <f>IF(OR(GDP.PCAP!AW130="",GDP.PCAP!AX130=""),"",GDP.PCAP!AX130/GDP.PCAP!AW130-1)</f>
        <v>-2.009741824218092E-3</v>
      </c>
      <c r="AY130">
        <f>IF(OR(GDP.PCAP!AX130="",GDP.PCAP!AY130=""),"",GDP.PCAP!AY130/GDP.PCAP!AX130-1)</f>
        <v>-2.6642062403525735E-4</v>
      </c>
      <c r="AZ130">
        <f>IF(OR(GDP.PCAP!AY130="",GDP.PCAP!AZ130=""),"",GDP.PCAP!AZ130/GDP.PCAP!AY130-1)</f>
        <v>-1.563030513682151E-2</v>
      </c>
      <c r="BA130">
        <f>IF(OR(GDP.PCAP!AZ130="",GDP.PCAP!BA130=""),"",GDP.PCAP!BA130/GDP.PCAP!AZ130-1)</f>
        <v>6.1101164847294775E-3</v>
      </c>
      <c r="BB130">
        <f>IF(OR(GDP.PCAP!BA130="",GDP.PCAP!BB130=""),"",GDP.PCAP!BB130/GDP.PCAP!BA130-1)</f>
        <v>0.11954529755075116</v>
      </c>
      <c r="BC130">
        <f>IF(OR(GDP.PCAP!BB130="",GDP.PCAP!BC130=""),"",GDP.PCAP!BC130/GDP.PCAP!BB130-1)</f>
        <v>0.16602255278785449</v>
      </c>
      <c r="BD130">
        <f>IF(OR(GDP.PCAP!BC130="",GDP.PCAP!BD130=""),"",GDP.PCAP!BD130/GDP.PCAP!BC130-1)</f>
        <v>0.19785220093482447</v>
      </c>
      <c r="BE130">
        <f>IF(OR(GDP.PCAP!BD130="",GDP.PCAP!BE130=""),"",GDP.PCAP!BE130/GDP.PCAP!BD130-1)</f>
        <v>4.3279257044896324E-2</v>
      </c>
      <c r="BF130">
        <f>IF(OR(GDP.PCAP!BE130="",GDP.PCAP!BF130=""),"",GDP.PCAP!BF130/GDP.PCAP!BE130-1)</f>
        <v>-3.3005698295738295E-3</v>
      </c>
      <c r="BG130">
        <f>IF(OR(GDP.PCAP!BF130="",GDP.PCAP!BG130=""),"",GDP.PCAP!BG130/GDP.PCAP!BF130-1)</f>
        <v>6.0728744016966818E-3</v>
      </c>
      <c r="BH130">
        <f>IF(OR(GDP.PCAP!BG130="",GDP.PCAP!BH130=""),"",GDP.PCAP!BH130/GDP.PCAP!BG130-1)</f>
        <v>-4.343010618614529E-2</v>
      </c>
      <c r="BI130">
        <f>IF(OR(GDP.PCAP!BH130="",GDP.PCAP!BI130=""),"",GDP.PCAP!BI130/GDP.PCAP!BH130-1)</f>
        <v>-2.9123893447955074E-2</v>
      </c>
      <c r="BJ130">
        <f>IF(OR(GDP.PCAP!BI130="",GDP.PCAP!BJ130=""),"",GDP.PCAP!BJ130/GDP.PCAP!BI130-1)</f>
        <v>-1.4069606315751493E-2</v>
      </c>
      <c r="BK130">
        <f>IF(OR(GDP.PCAP!BJ130="",GDP.PCAP!BK130=""),"",GDP.PCAP!BK130/GDP.PCAP!BJ130-1)</f>
        <v>-1.6482443825245885E-2</v>
      </c>
      <c r="BM130">
        <f t="shared" si="5"/>
        <v>0.54009226622286732</v>
      </c>
      <c r="BN130">
        <f t="shared" si="6"/>
        <v>1991</v>
      </c>
      <c r="BO130">
        <f t="shared" si="7"/>
        <v>-0.18218744820348876</v>
      </c>
      <c r="BP130">
        <f t="shared" si="8"/>
        <v>1989</v>
      </c>
    </row>
    <row r="131" spans="1:68">
      <c r="A131" t="s">
        <v>274</v>
      </c>
      <c r="B131">
        <f t="shared" si="9"/>
        <v>130</v>
      </c>
      <c r="C131" t="s">
        <v>539</v>
      </c>
      <c r="D131" t="s">
        <v>273</v>
      </c>
      <c r="E131" t="s">
        <v>545</v>
      </c>
      <c r="F131" t="s">
        <v>546</v>
      </c>
      <c r="H131">
        <f>IF(OR(GDP.PCAP!G131="",GDP.PCAP!H131=""),"",GDP.PCAP!H131/GDP.PCAP!G131-1)</f>
        <v>-5.5318667477336381E-2</v>
      </c>
      <c r="I131">
        <f>IF(OR(GDP.PCAP!H131="",GDP.PCAP!I131=""),"",GDP.PCAP!I131/GDP.PCAP!H131-1)</f>
        <v>2.0454418154212561E-2</v>
      </c>
      <c r="J131">
        <f>IF(OR(GDP.PCAP!I131="",GDP.PCAP!J131=""),"",GDP.PCAP!J131/GDP.PCAP!I131-1)</f>
        <v>2.0585806010125385E-2</v>
      </c>
      <c r="K131">
        <f>IF(OR(GDP.PCAP!J131="",GDP.PCAP!K131=""),"",GDP.PCAP!K131/GDP.PCAP!J131-1)</f>
        <v>6.8872720202654003E-2</v>
      </c>
      <c r="L131">
        <f>IF(OR(GDP.PCAP!K131="",GDP.PCAP!L131=""),"",GDP.PCAP!L131/GDP.PCAP!K131-1)</f>
        <v>2.3265667848519911E-2</v>
      </c>
      <c r="M131">
        <f>IF(OR(GDP.PCAP!L131="",GDP.PCAP!M131=""),"",GDP.PCAP!M131/GDP.PCAP!L131-1)</f>
        <v>4.1489247637451987E-2</v>
      </c>
      <c r="N131">
        <f>IF(OR(GDP.PCAP!M131="",GDP.PCAP!N131=""),"",GDP.PCAP!N131/GDP.PCAP!M131-1)</f>
        <v>4.2465874465458464E-2</v>
      </c>
      <c r="O131">
        <f>IF(OR(GDP.PCAP!N131="",GDP.PCAP!O131=""),"",GDP.PCAP!O131/GDP.PCAP!N131-1)</f>
        <v>3.4880091605482555E-2</v>
      </c>
      <c r="P131">
        <f>IF(OR(GDP.PCAP!O131="",GDP.PCAP!P131=""),"",GDP.PCAP!P131/GDP.PCAP!O131-1)</f>
        <v>8.1458148559212518E-2</v>
      </c>
      <c r="Q131">
        <f>IF(OR(GDP.PCAP!P131="",GDP.PCAP!Q131=""),"",GDP.PCAP!Q131/GDP.PCAP!P131-1)</f>
        <v>2.590290548644214E-2</v>
      </c>
      <c r="R131">
        <f>IF(OR(GDP.PCAP!Q131="",GDP.PCAP!R131=""),"",GDP.PCAP!R131/GDP.PCAP!Q131-1)</f>
        <v>2.9700416119940343E-2</v>
      </c>
      <c r="S131">
        <f>IF(OR(GDP.PCAP!R131="",GDP.PCAP!S131=""),"",GDP.PCAP!S131/GDP.PCAP!R131-1)</f>
        <v>4.9240161454353837E-2</v>
      </c>
      <c r="T131">
        <f>IF(OR(GDP.PCAP!S131="",GDP.PCAP!T131=""),"",GDP.PCAP!T131/GDP.PCAP!S131-1)</f>
        <v>2.2834446460480384E-2</v>
      </c>
      <c r="U131">
        <f>IF(OR(GDP.PCAP!T131="",GDP.PCAP!U131=""),"",GDP.PCAP!U131/GDP.PCAP!T131-1)</f>
        <v>0.22353860775222478</v>
      </c>
      <c r="V131">
        <f>IF(OR(GDP.PCAP!U131="",GDP.PCAP!V131=""),"",GDP.PCAP!V131/GDP.PCAP!U131-1)</f>
        <v>0.15242406952591137</v>
      </c>
      <c r="W131">
        <f>IF(OR(GDP.PCAP!V131="",GDP.PCAP!W131=""),"",GDP.PCAP!W131/GDP.PCAP!V131-1)</f>
        <v>3.9034329710510018E-3</v>
      </c>
      <c r="X131">
        <f>IF(OR(GDP.PCAP!W131="",GDP.PCAP!X131=""),"",GDP.PCAP!X131/GDP.PCAP!W131-1)</f>
        <v>9.6341471771162146E-2</v>
      </c>
      <c r="Y131">
        <f>IF(OR(GDP.PCAP!X131="",GDP.PCAP!Y131=""),"",GDP.PCAP!Y131/GDP.PCAP!X131-1)</f>
        <v>3.5174119236725199E-2</v>
      </c>
      <c r="Z131">
        <f>IF(OR(GDP.PCAP!Y131="",GDP.PCAP!Z131=""),"",GDP.PCAP!Z131/GDP.PCAP!Y131-1)</f>
        <v>0.10044150308584832</v>
      </c>
      <c r="AA131">
        <f>IF(OR(GDP.PCAP!Z131="",GDP.PCAP!AA131=""),"",GDP.PCAP!AA131/GDP.PCAP!Z131-1)</f>
        <v>1.5769020272535794E-2</v>
      </c>
      <c r="AB131">
        <f>IF(OR(GDP.PCAP!AA131="",GDP.PCAP!AB131=""),"",GDP.PCAP!AB131/GDP.PCAP!AA131-1)</f>
        <v>-4.4573993478477236E-2</v>
      </c>
      <c r="AC131">
        <f>IF(OR(GDP.PCAP!AB131="",GDP.PCAP!AC131=""),"",GDP.PCAP!AC131/GDP.PCAP!AB131-1)</f>
        <v>-1.6790360822930617E-2</v>
      </c>
      <c r="AD131">
        <f>IF(OR(GDP.PCAP!AC131="",GDP.PCAP!AD131=""),"",GDP.PCAP!AD131/GDP.PCAP!AC131-1)</f>
        <v>-7.9151445997568848E-2</v>
      </c>
      <c r="AE131">
        <f>IF(OR(GDP.PCAP!AD131="",GDP.PCAP!AE131=""),"",GDP.PCAP!AE131/GDP.PCAP!AD131-1)</f>
        <v>3.675825490042639E-3</v>
      </c>
      <c r="AF131">
        <f>IF(OR(GDP.PCAP!AE131="",GDP.PCAP!AF131=""),"",GDP.PCAP!AF131/GDP.PCAP!AE131-1)</f>
        <v>-1.1993157005185662E-2</v>
      </c>
      <c r="AG131">
        <f>IF(OR(GDP.PCAP!AF131="",GDP.PCAP!AG131=""),"",GDP.PCAP!AG131/GDP.PCAP!AF131-1)</f>
        <v>-1.6299057103458914E-2</v>
      </c>
      <c r="AH131">
        <f>IF(OR(GDP.PCAP!AG131="",GDP.PCAP!AH131=""),"",GDP.PCAP!AH131/GDP.PCAP!AG131-1)</f>
        <v>0.16247438046281615</v>
      </c>
      <c r="AI131">
        <f>IF(OR(GDP.PCAP!AH131="",GDP.PCAP!AI131=""),"",GDP.PCAP!AI131/GDP.PCAP!AH131-1)</f>
        <v>8.0115689294382619E-2</v>
      </c>
      <c r="AJ131">
        <f>IF(OR(GDP.PCAP!AI131="",GDP.PCAP!AJ131=""),"",GDP.PCAP!AJ131/GDP.PCAP!AI131-1)</f>
        <v>-0.2307793313175549</v>
      </c>
      <c r="AK131">
        <f>IF(OR(GDP.PCAP!AJ131="",GDP.PCAP!AK131=""),"",GDP.PCAP!AK131/GDP.PCAP!AJ131-1)</f>
        <v>-0.50313425291071523</v>
      </c>
      <c r="AL131">
        <f>IF(OR(GDP.PCAP!AK131="",GDP.PCAP!AL131=""),"",GDP.PCAP!AL131/GDP.PCAP!AK131-1)</f>
        <v>-7.8450146849545099E-2</v>
      </c>
      <c r="AM131">
        <f>IF(OR(GDP.PCAP!AL131="",GDP.PCAP!AM131=""),"",GDP.PCAP!AM131/GDP.PCAP!AL131-1)</f>
        <v>-0.34583984318829353</v>
      </c>
      <c r="AN131">
        <f>IF(OR(GDP.PCAP!AM131="",GDP.PCAP!AN131=""),"",GDP.PCAP!AN131/GDP.PCAP!AM131-1)</f>
        <v>-0.27426061450259365</v>
      </c>
      <c r="AO131">
        <f>IF(OR(GDP.PCAP!AN131="",GDP.PCAP!AO131=""),"",GDP.PCAP!AO131/GDP.PCAP!AN131-1)</f>
        <v>-0.1809847798699028</v>
      </c>
      <c r="AP131">
        <f>IF(OR(GDP.PCAP!AO131="",GDP.PCAP!AP131=""),"",GDP.PCAP!AP131/GDP.PCAP!AO131-1)</f>
        <v>-1.0132350604474039E-2</v>
      </c>
      <c r="AQ131">
        <f>IF(OR(GDP.PCAP!AP131="",GDP.PCAP!AQ131=""),"",GDP.PCAP!AQ131/GDP.PCAP!AP131-1)</f>
        <v>0.11897616903322517</v>
      </c>
      <c r="AR131">
        <f>IF(OR(GDP.PCAP!AQ131="",GDP.PCAP!AR131=""),"",GDP.PCAP!AR131/GDP.PCAP!AQ131-1)</f>
        <v>0.72466334388748832</v>
      </c>
      <c r="AS131">
        <f>IF(OR(GDP.PCAP!AR131="",GDP.PCAP!AS131=""),"",GDP.PCAP!AS131/GDP.PCAP!AR131-1)</f>
        <v>0.12352793864394918</v>
      </c>
      <c r="AT131">
        <f>IF(OR(GDP.PCAP!AS131="",GDP.PCAP!AT131=""),"",GDP.PCAP!AT131/GDP.PCAP!AS131-1)</f>
        <v>0.14616265967319531</v>
      </c>
      <c r="AU131">
        <f>IF(OR(GDP.PCAP!AT131="",GDP.PCAP!AU131=""),"",GDP.PCAP!AU131/GDP.PCAP!AT131-1)</f>
        <v>0.13524584987951149</v>
      </c>
      <c r="AV131">
        <f>IF(OR(GDP.PCAP!AU131="",GDP.PCAP!AV131=""),"",GDP.PCAP!AV131/GDP.PCAP!AU131-1)</f>
        <v>-5.0341857610287088E-2</v>
      </c>
      <c r="AW131">
        <f>IF(OR(GDP.PCAP!AV131="",GDP.PCAP!AW131=""),"",GDP.PCAP!AW131/GDP.PCAP!AV131-1)</f>
        <v>1.7817969031136638E-2</v>
      </c>
      <c r="AX131">
        <f>IF(OR(GDP.PCAP!AW131="",GDP.PCAP!AX131=""),"",GDP.PCAP!AX131/GDP.PCAP!AW131-1)</f>
        <v>-0.24700663359771102</v>
      </c>
      <c r="AY131">
        <f>IF(OR(GDP.PCAP!AX131="",GDP.PCAP!AY131=""),"",GDP.PCAP!AY131/GDP.PCAP!AX131-1)</f>
        <v>0.11948614209838748</v>
      </c>
      <c r="AZ131">
        <f>IF(OR(GDP.PCAP!AY131="",GDP.PCAP!AZ131=""),"",GDP.PCAP!AZ131/GDP.PCAP!AY131-1)</f>
        <v>0.12849367826928382</v>
      </c>
      <c r="BA131">
        <f>IF(OR(GDP.PCAP!AZ131="",GDP.PCAP!BA131=""),"",GDP.PCAP!BA131/GDP.PCAP!AZ131-1)</f>
        <v>6.0949860070838024E-2</v>
      </c>
      <c r="BB131">
        <f>IF(OR(GDP.PCAP!BA131="",GDP.PCAP!BB131=""),"",GDP.PCAP!BB131/GDP.PCAP!BA131-1)</f>
        <v>0.17574884051126194</v>
      </c>
      <c r="BC131">
        <f>IF(OR(GDP.PCAP!BB131="",GDP.PCAP!BC131=""),"",GDP.PCAP!BC131/GDP.PCAP!BB131-1)</f>
        <v>0.10309483119104512</v>
      </c>
      <c r="BD131">
        <f>IF(OR(GDP.PCAP!BC131="",GDP.PCAP!BD131=""),"",GDP.PCAP!BD131/GDP.PCAP!BC131-1)</f>
        <v>0.30597469229396834</v>
      </c>
      <c r="BE131">
        <f>IF(OR(GDP.PCAP!BD131="",GDP.PCAP!BE131=""),"",GDP.PCAP!BE131/GDP.PCAP!BD131-1)</f>
        <v>8.0357745367943156E-2</v>
      </c>
      <c r="BF131">
        <f>IF(OR(GDP.PCAP!BE131="",GDP.PCAP!BF131=""),"",GDP.PCAP!BF131/GDP.PCAP!BE131-1)</f>
        <v>0.15963896278598821</v>
      </c>
      <c r="BG131">
        <f>IF(OR(GDP.PCAP!BF131="",GDP.PCAP!BG131=""),"",GDP.PCAP!BG131/GDP.PCAP!BF131-1)</f>
        <v>9.3093456666975438E-2</v>
      </c>
      <c r="BH131">
        <f>IF(OR(GDP.PCAP!BG131="",GDP.PCAP!BH131=""),"",GDP.PCAP!BH131/GDP.PCAP!BG131-1)</f>
        <v>9.4174985747498274E-2</v>
      </c>
      <c r="BI131">
        <f>IF(OR(GDP.PCAP!BH131="",GDP.PCAP!BI131=""),"",GDP.PCAP!BI131/GDP.PCAP!BH131-1)</f>
        <v>9.56339404082307E-3</v>
      </c>
      <c r="BJ131">
        <f>IF(OR(GDP.PCAP!BI131="",GDP.PCAP!BJ131=""),"",GDP.PCAP!BJ131/GDP.PCAP!BI131-1)</f>
        <v>-1.4018734919840625E-2</v>
      </c>
      <c r="BK131">
        <f>IF(OR(GDP.PCAP!BJ131="",GDP.PCAP!BK131=""),"",GDP.PCAP!BK131/GDP.PCAP!BJ131-1)</f>
        <v>7.3725420823733678E-3</v>
      </c>
      <c r="BM131">
        <f t="shared" ref="BM131:BM194" si="10">MAX(G131:BK131)</f>
        <v>0.72466334388748832</v>
      </c>
      <c r="BN131">
        <f t="shared" ref="BN131:BN194" si="11">INDEX($G$1:$BK$1,MATCH(BM131,G131:BK131,0))</f>
        <v>1997</v>
      </c>
      <c r="BO131">
        <f t="shared" ref="BO131:BO194" si="12">MIN(G131:BK131)</f>
        <v>-0.50313425291071523</v>
      </c>
      <c r="BP131">
        <f t="shared" ref="BP131:BP194" si="13">INDEX($G$1:$BK$1,MATCH(BO131,G131:BK131,0))</f>
        <v>1990</v>
      </c>
    </row>
    <row r="132" spans="1:68">
      <c r="A132" t="s">
        <v>272</v>
      </c>
      <c r="B132">
        <f t="shared" ref="B132:B195" si="14">B131+1</f>
        <v>131</v>
      </c>
      <c r="C132" t="s">
        <v>539</v>
      </c>
      <c r="D132" t="s">
        <v>271</v>
      </c>
      <c r="E132" t="s">
        <v>545</v>
      </c>
      <c r="F132" t="s">
        <v>546</v>
      </c>
      <c r="H132" t="str">
        <f>IF(OR(GDP.PCAP!G132="",GDP.PCAP!H132=""),"",GDP.PCAP!H132/GDP.PCAP!G132-1)</f>
        <v/>
      </c>
      <c r="I132" t="str">
        <f>IF(OR(GDP.PCAP!H132="",GDP.PCAP!I132=""),"",GDP.PCAP!I132/GDP.PCAP!H132-1)</f>
        <v/>
      </c>
      <c r="J132" t="str">
        <f>IF(OR(GDP.PCAP!I132="",GDP.PCAP!J132=""),"",GDP.PCAP!J132/GDP.PCAP!I132-1)</f>
        <v/>
      </c>
      <c r="K132" t="str">
        <f>IF(OR(GDP.PCAP!J132="",GDP.PCAP!K132=""),"",GDP.PCAP!K132/GDP.PCAP!J132-1)</f>
        <v/>
      </c>
      <c r="L132" t="str">
        <f>IF(OR(GDP.PCAP!K132="",GDP.PCAP!L132=""),"",GDP.PCAP!L132/GDP.PCAP!K132-1)</f>
        <v/>
      </c>
      <c r="M132" t="str">
        <f>IF(OR(GDP.PCAP!L132="",GDP.PCAP!M132=""),"",GDP.PCAP!M132/GDP.PCAP!L132-1)</f>
        <v/>
      </c>
      <c r="N132" t="str">
        <f>IF(OR(GDP.PCAP!M132="",GDP.PCAP!N132=""),"",GDP.PCAP!N132/GDP.PCAP!M132-1)</f>
        <v/>
      </c>
      <c r="O132" t="str">
        <f>IF(OR(GDP.PCAP!N132="",GDP.PCAP!O132=""),"",GDP.PCAP!O132/GDP.PCAP!N132-1)</f>
        <v/>
      </c>
      <c r="P132" t="str">
        <f>IF(OR(GDP.PCAP!O132="",GDP.PCAP!P132=""),"",GDP.PCAP!P132/GDP.PCAP!O132-1)</f>
        <v/>
      </c>
      <c r="Q132" t="str">
        <f>IF(OR(GDP.PCAP!P132="",GDP.PCAP!Q132=""),"",GDP.PCAP!Q132/GDP.PCAP!P132-1)</f>
        <v/>
      </c>
      <c r="R132" t="str">
        <f>IF(OR(GDP.PCAP!Q132="",GDP.PCAP!R132=""),"",GDP.PCAP!R132/GDP.PCAP!Q132-1)</f>
        <v/>
      </c>
      <c r="S132" t="str">
        <f>IF(OR(GDP.PCAP!R132="",GDP.PCAP!S132=""),"",GDP.PCAP!S132/GDP.PCAP!R132-1)</f>
        <v/>
      </c>
      <c r="T132" t="str">
        <f>IF(OR(GDP.PCAP!S132="",GDP.PCAP!T132=""),"",GDP.PCAP!T132/GDP.PCAP!S132-1)</f>
        <v/>
      </c>
      <c r="U132" t="str">
        <f>IF(OR(GDP.PCAP!T132="",GDP.PCAP!U132=""),"",GDP.PCAP!U132/GDP.PCAP!T132-1)</f>
        <v/>
      </c>
      <c r="V132" t="str">
        <f>IF(OR(GDP.PCAP!U132="",GDP.PCAP!V132=""),"",GDP.PCAP!V132/GDP.PCAP!U132-1)</f>
        <v/>
      </c>
      <c r="W132" t="str">
        <f>IF(OR(GDP.PCAP!V132="",GDP.PCAP!W132=""),"",GDP.PCAP!W132/GDP.PCAP!V132-1)</f>
        <v/>
      </c>
      <c r="X132" t="str">
        <f>IF(OR(GDP.PCAP!W132="",GDP.PCAP!X132=""),"",GDP.PCAP!X132/GDP.PCAP!W132-1)</f>
        <v/>
      </c>
      <c r="Y132" t="str">
        <f>IF(OR(GDP.PCAP!X132="",GDP.PCAP!Y132=""),"",GDP.PCAP!Y132/GDP.PCAP!X132-1)</f>
        <v/>
      </c>
      <c r="Z132" t="str">
        <f>IF(OR(GDP.PCAP!Y132="",GDP.PCAP!Z132=""),"",GDP.PCAP!Z132/GDP.PCAP!Y132-1)</f>
        <v/>
      </c>
      <c r="AA132" t="str">
        <f>IF(OR(GDP.PCAP!Z132="",GDP.PCAP!AA132=""),"",GDP.PCAP!AA132/GDP.PCAP!Z132-1)</f>
        <v/>
      </c>
      <c r="AB132" t="str">
        <f>IF(OR(GDP.PCAP!AA132="",GDP.PCAP!AB132=""),"",GDP.PCAP!AB132/GDP.PCAP!AA132-1)</f>
        <v/>
      </c>
      <c r="AC132" t="str">
        <f>IF(OR(GDP.PCAP!AB132="",GDP.PCAP!AC132=""),"",GDP.PCAP!AC132/GDP.PCAP!AB132-1)</f>
        <v/>
      </c>
      <c r="AD132" t="str">
        <f>IF(OR(GDP.PCAP!AC132="",GDP.PCAP!AD132=""),"",GDP.PCAP!AD132/GDP.PCAP!AC132-1)</f>
        <v/>
      </c>
      <c r="AE132" t="str">
        <f>IF(OR(GDP.PCAP!AD132="",GDP.PCAP!AE132=""),"",GDP.PCAP!AE132/GDP.PCAP!AD132-1)</f>
        <v/>
      </c>
      <c r="AF132" t="str">
        <f>IF(OR(GDP.PCAP!AE132="",GDP.PCAP!AF132=""),"",GDP.PCAP!AF132/GDP.PCAP!AE132-1)</f>
        <v/>
      </c>
      <c r="AG132" t="str">
        <f>IF(OR(GDP.PCAP!AF132="",GDP.PCAP!AG132=""),"",GDP.PCAP!AG132/GDP.PCAP!AF132-1)</f>
        <v/>
      </c>
      <c r="AH132" t="str">
        <f>IF(OR(GDP.PCAP!AG132="",GDP.PCAP!AH132=""),"",GDP.PCAP!AH132/GDP.PCAP!AG132-1)</f>
        <v/>
      </c>
      <c r="AI132" t="str">
        <f>IF(OR(GDP.PCAP!AH132="",GDP.PCAP!AI132=""),"",GDP.PCAP!AI132/GDP.PCAP!AH132-1)</f>
        <v/>
      </c>
      <c r="AJ132" t="str">
        <f>IF(OR(GDP.PCAP!AI132="",GDP.PCAP!AJ132=""),"",GDP.PCAP!AJ132/GDP.PCAP!AI132-1)</f>
        <v/>
      </c>
      <c r="AK132" t="str">
        <f>IF(OR(GDP.PCAP!AJ132="",GDP.PCAP!AK132=""),"",GDP.PCAP!AK132/GDP.PCAP!AJ132-1)</f>
        <v/>
      </c>
      <c r="AL132">
        <f>IF(OR(GDP.PCAP!AK132="",GDP.PCAP!AL132=""),"",GDP.PCAP!AL132/GDP.PCAP!AK132-1)</f>
        <v>8.0803567924105479E-2</v>
      </c>
      <c r="AM132">
        <f>IF(OR(GDP.PCAP!AL132="",GDP.PCAP!AM132=""),"",GDP.PCAP!AM132/GDP.PCAP!AL132-1)</f>
        <v>3.4662178513983122E-2</v>
      </c>
      <c r="AN132">
        <f>IF(OR(GDP.PCAP!AM132="",GDP.PCAP!AN132=""),"",GDP.PCAP!AN132/GDP.PCAP!AM132-1)</f>
        <v>-0.11500944940164237</v>
      </c>
      <c r="AO132">
        <f>IF(OR(GDP.PCAP!AN132="",GDP.PCAP!AO132=""),"",GDP.PCAP!AO132/GDP.PCAP!AN132-1)</f>
        <v>-8.6005371581170054E-2</v>
      </c>
      <c r="AP132">
        <f>IF(OR(GDP.PCAP!AO132="",GDP.PCAP!AP132=""),"",GDP.PCAP!AP132/GDP.PCAP!AO132-1)</f>
        <v>-0.12401927786656097</v>
      </c>
      <c r="AQ132">
        <f>IF(OR(GDP.PCAP!AP132="",GDP.PCAP!AQ132=""),"",GDP.PCAP!AQ132/GDP.PCAP!AP132-1)</f>
        <v>7.2747677326608251E-2</v>
      </c>
      <c r="AR132">
        <f>IF(OR(GDP.PCAP!AQ132="",GDP.PCAP!AR132=""),"",GDP.PCAP!AR132/GDP.PCAP!AQ132-1)</f>
        <v>8.3407531661544576E-2</v>
      </c>
      <c r="AS132">
        <f>IF(OR(GDP.PCAP!AR132="",GDP.PCAP!AS132=""),"",GDP.PCAP!AS132/GDP.PCAP!AR132-1)</f>
        <v>-0.12571145023721508</v>
      </c>
      <c r="AT132">
        <f>IF(OR(GDP.PCAP!AS132="",GDP.PCAP!AT132=""),"",GDP.PCAP!AT132/GDP.PCAP!AS132-1)</f>
        <v>0.30056590727500354</v>
      </c>
      <c r="AU132">
        <f>IF(OR(GDP.PCAP!AT132="",GDP.PCAP!AU132=""),"",GDP.PCAP!AU132/GDP.PCAP!AT132-1)</f>
        <v>4.7544511907571696E-2</v>
      </c>
      <c r="AV132">
        <f>IF(OR(GDP.PCAP!AU132="",GDP.PCAP!AV132=""),"",GDP.PCAP!AV132/GDP.PCAP!AU132-1)</f>
        <v>-0.12259920471493602</v>
      </c>
      <c r="AW132">
        <f>IF(OR(GDP.PCAP!AV132="",GDP.PCAP!AW132=""),"",GDP.PCAP!AW132/GDP.PCAP!AV132-1)</f>
        <v>-0.40898073470031004</v>
      </c>
      <c r="AX132">
        <f>IF(OR(GDP.PCAP!AW132="",GDP.PCAP!AX132=""),"",GDP.PCAP!AX132/GDP.PCAP!AW132-1)</f>
        <v>0.26218861262949344</v>
      </c>
      <c r="AY132">
        <f>IF(OR(GDP.PCAP!AX132="",GDP.PCAP!AY132=""),"",GDP.PCAP!AY132/GDP.PCAP!AX132-1)</f>
        <v>0.24142055731489576</v>
      </c>
      <c r="AZ132">
        <f>IF(OR(GDP.PCAP!AY132="",GDP.PCAP!AZ132=""),"",GDP.PCAP!AZ132/GDP.PCAP!AY132-1)</f>
        <v>0.40737926091564747</v>
      </c>
      <c r="BA132">
        <f>IF(OR(GDP.PCAP!AZ132="",GDP.PCAP!BA132=""),"",GDP.PCAP!BA132/GDP.PCAP!AZ132-1)</f>
        <v>0.14362671942165406</v>
      </c>
      <c r="BB132">
        <f>IF(OR(GDP.PCAP!BA132="",GDP.PCAP!BB132=""),"",GDP.PCAP!BB132/GDP.PCAP!BA132-1)</f>
        <v>0.210121103327364</v>
      </c>
      <c r="BC132">
        <f>IF(OR(GDP.PCAP!BB132="",GDP.PCAP!BC132=""),"",GDP.PCAP!BC132/GDP.PCAP!BB132-1)</f>
        <v>0.27302151990966195</v>
      </c>
      <c r="BD132">
        <f>IF(OR(GDP.PCAP!BC132="",GDP.PCAP!BD132=""),"",GDP.PCAP!BD132/GDP.PCAP!BC132-1)</f>
        <v>-0.28473612593237829</v>
      </c>
      <c r="BE132">
        <f>IF(OR(GDP.PCAP!BD132="",GDP.PCAP!BE132=""),"",GDP.PCAP!BE132/GDP.PCAP!BD132-1)</f>
        <v>0.17709947847478658</v>
      </c>
      <c r="BF132">
        <f>IF(OR(GDP.PCAP!BE132="",GDP.PCAP!BF132=""),"",GDP.PCAP!BF132/GDP.PCAP!BE132-1)</f>
        <v>-0.53776488614621465</v>
      </c>
      <c r="BG132" t="str">
        <f>IF(OR(GDP.PCAP!BF132="",GDP.PCAP!BG132=""),"",GDP.PCAP!BG132/GDP.PCAP!BF132-1)</f>
        <v/>
      </c>
      <c r="BH132" t="str">
        <f>IF(OR(GDP.PCAP!BG132="",GDP.PCAP!BH132=""),"",GDP.PCAP!BH132/GDP.PCAP!BG132-1)</f>
        <v/>
      </c>
      <c r="BI132" t="str">
        <f>IF(OR(GDP.PCAP!BH132="",GDP.PCAP!BI132=""),"",GDP.PCAP!BI132/GDP.PCAP!BH132-1)</f>
        <v/>
      </c>
      <c r="BJ132" t="str">
        <f>IF(OR(GDP.PCAP!BI132="",GDP.PCAP!BJ132=""),"",GDP.PCAP!BJ132/GDP.PCAP!BI132-1)</f>
        <v/>
      </c>
      <c r="BK132" t="str">
        <f>IF(OR(GDP.PCAP!BJ132="",GDP.PCAP!BK132=""),"",GDP.PCAP!BK132/GDP.PCAP!BJ132-1)</f>
        <v/>
      </c>
      <c r="BM132">
        <f t="shared" si="10"/>
        <v>0.40737926091564747</v>
      </c>
      <c r="BN132">
        <f t="shared" si="11"/>
        <v>2005</v>
      </c>
      <c r="BO132">
        <f t="shared" si="12"/>
        <v>-0.53776488614621465</v>
      </c>
      <c r="BP132">
        <f t="shared" si="13"/>
        <v>2011</v>
      </c>
    </row>
    <row r="133" spans="1:68">
      <c r="A133" t="s">
        <v>270</v>
      </c>
      <c r="B133">
        <f t="shared" si="14"/>
        <v>132</v>
      </c>
      <c r="C133" t="s">
        <v>539</v>
      </c>
      <c r="D133" t="s">
        <v>269</v>
      </c>
      <c r="E133" t="s">
        <v>545</v>
      </c>
      <c r="F133" t="s">
        <v>546</v>
      </c>
      <c r="H133" t="str">
        <f>IF(OR(GDP.PCAP!G133="",GDP.PCAP!H133=""),"",GDP.PCAP!H133/GDP.PCAP!G133-1)</f>
        <v/>
      </c>
      <c r="I133" t="str">
        <f>IF(OR(GDP.PCAP!H133="",GDP.PCAP!I133=""),"",GDP.PCAP!I133/GDP.PCAP!H133-1)</f>
        <v/>
      </c>
      <c r="J133" t="str">
        <f>IF(OR(GDP.PCAP!I133="",GDP.PCAP!J133=""),"",GDP.PCAP!J133/GDP.PCAP!I133-1)</f>
        <v/>
      </c>
      <c r="K133" t="str">
        <f>IF(OR(GDP.PCAP!J133="",GDP.PCAP!K133=""),"",GDP.PCAP!K133/GDP.PCAP!J133-1)</f>
        <v/>
      </c>
      <c r="L133" t="str">
        <f>IF(OR(GDP.PCAP!K133="",GDP.PCAP!L133=""),"",GDP.PCAP!L133/GDP.PCAP!K133-1)</f>
        <v/>
      </c>
      <c r="M133" t="str">
        <f>IF(OR(GDP.PCAP!L133="",GDP.PCAP!M133=""),"",GDP.PCAP!M133/GDP.PCAP!L133-1)</f>
        <v/>
      </c>
      <c r="N133" t="str">
        <f>IF(OR(GDP.PCAP!M133="",GDP.PCAP!N133=""),"",GDP.PCAP!N133/GDP.PCAP!M133-1)</f>
        <v/>
      </c>
      <c r="O133" t="str">
        <f>IF(OR(GDP.PCAP!N133="",GDP.PCAP!O133=""),"",GDP.PCAP!O133/GDP.PCAP!N133-1)</f>
        <v/>
      </c>
      <c r="P133" t="str">
        <f>IF(OR(GDP.PCAP!O133="",GDP.PCAP!P133=""),"",GDP.PCAP!P133/GDP.PCAP!O133-1)</f>
        <v/>
      </c>
      <c r="Q133" t="str">
        <f>IF(OR(GDP.PCAP!P133="",GDP.PCAP!Q133=""),"",GDP.PCAP!Q133/GDP.PCAP!P133-1)</f>
        <v/>
      </c>
      <c r="R133" t="str">
        <f>IF(OR(GDP.PCAP!Q133="",GDP.PCAP!R133=""),"",GDP.PCAP!R133/GDP.PCAP!Q133-1)</f>
        <v/>
      </c>
      <c r="S133" t="str">
        <f>IF(OR(GDP.PCAP!R133="",GDP.PCAP!S133=""),"",GDP.PCAP!S133/GDP.PCAP!R133-1)</f>
        <v/>
      </c>
      <c r="T133" t="str">
        <f>IF(OR(GDP.PCAP!S133="",GDP.PCAP!T133=""),"",GDP.PCAP!T133/GDP.PCAP!S133-1)</f>
        <v/>
      </c>
      <c r="U133" t="str">
        <f>IF(OR(GDP.PCAP!T133="",GDP.PCAP!U133=""),"",GDP.PCAP!U133/GDP.PCAP!T133-1)</f>
        <v/>
      </c>
      <c r="V133" t="str">
        <f>IF(OR(GDP.PCAP!U133="",GDP.PCAP!V133=""),"",GDP.PCAP!V133/GDP.PCAP!U133-1)</f>
        <v/>
      </c>
      <c r="W133" t="str">
        <f>IF(OR(GDP.PCAP!V133="",GDP.PCAP!W133=""),"",GDP.PCAP!W133/GDP.PCAP!V133-1)</f>
        <v/>
      </c>
      <c r="X133" t="str">
        <f>IF(OR(GDP.PCAP!W133="",GDP.PCAP!X133=""),"",GDP.PCAP!X133/GDP.PCAP!W133-1)</f>
        <v/>
      </c>
      <c r="Y133">
        <f>IF(OR(GDP.PCAP!X133="",GDP.PCAP!Y133=""),"",GDP.PCAP!Y133/GDP.PCAP!X133-1)</f>
        <v>0.1512902295116394</v>
      </c>
      <c r="Z133">
        <f>IF(OR(GDP.PCAP!Y133="",GDP.PCAP!Z133=""),"",GDP.PCAP!Z133/GDP.PCAP!Y133-1)</f>
        <v>0.19572869995145625</v>
      </c>
      <c r="AA133">
        <f>IF(OR(GDP.PCAP!Z133="",GDP.PCAP!AA133=""),"",GDP.PCAP!AA133/GDP.PCAP!Z133-1)</f>
        <v>0.1638031846944048</v>
      </c>
      <c r="AB133">
        <f>IF(OR(GDP.PCAP!AA133="",GDP.PCAP!AB133=""),"",GDP.PCAP!AB133/GDP.PCAP!AA133-1)</f>
        <v>0.13237339959623862</v>
      </c>
      <c r="AC133">
        <f>IF(OR(GDP.PCAP!AB133="",GDP.PCAP!AC133=""),"",GDP.PCAP!AC133/GDP.PCAP!AB133-1)</f>
        <v>7.4005526819802325E-2</v>
      </c>
      <c r="AD133">
        <f>IF(OR(GDP.PCAP!AC133="",GDP.PCAP!AD133=""),"",GDP.PCAP!AD133/GDP.PCAP!AC133-1)</f>
        <v>6.5258554547986902E-2</v>
      </c>
      <c r="AE133">
        <f>IF(OR(GDP.PCAP!AD133="",GDP.PCAP!AE133=""),"",GDP.PCAP!AE133/GDP.PCAP!AD133-1)</f>
        <v>8.8285415053226846E-2</v>
      </c>
      <c r="AF133">
        <f>IF(OR(GDP.PCAP!AE133="",GDP.PCAP!AF133=""),"",GDP.PCAP!AF133/GDP.PCAP!AE133-1)</f>
        <v>9.1372070902074443E-2</v>
      </c>
      <c r="AG133">
        <f>IF(OR(GDP.PCAP!AF133="",GDP.PCAP!AG133=""),"",GDP.PCAP!AG133/GDP.PCAP!AF133-1)</f>
        <v>0.18012530231915957</v>
      </c>
      <c r="AH133">
        <f>IF(OR(GDP.PCAP!AG133="",GDP.PCAP!AH133=""),"",GDP.PCAP!AH133/GDP.PCAP!AG133-1)</f>
        <v>8.4268127156770234E-2</v>
      </c>
      <c r="AI133">
        <f>IF(OR(GDP.PCAP!AH133="",GDP.PCAP!AI133=""),"",GDP.PCAP!AI133/GDP.PCAP!AH133-1)</f>
        <v>0.12400804464974136</v>
      </c>
      <c r="AJ133">
        <f>IF(OR(GDP.PCAP!AI133="",GDP.PCAP!AJ133=""),"",GDP.PCAP!AJ133/GDP.PCAP!AI133-1)</f>
        <v>0.11341620390710294</v>
      </c>
      <c r="AK133">
        <f>IF(OR(GDP.PCAP!AJ133="",GDP.PCAP!AK133=""),"",GDP.PCAP!AK133/GDP.PCAP!AJ133-1)</f>
        <v>0.14593287629315443</v>
      </c>
      <c r="AL133">
        <f>IF(OR(GDP.PCAP!AK133="",GDP.PCAP!AL133=""),"",GDP.PCAP!AL133/GDP.PCAP!AK133-1)</f>
        <v>4.6628620504328699E-2</v>
      </c>
      <c r="AM133">
        <f>IF(OR(GDP.PCAP!AL133="",GDP.PCAP!AM133=""),"",GDP.PCAP!AM133/GDP.PCAP!AL133-1)</f>
        <v>8.9682960231598052E-2</v>
      </c>
      <c r="AN133">
        <f>IF(OR(GDP.PCAP!AM133="",GDP.PCAP!AN133=""),"",GDP.PCAP!AN133/GDP.PCAP!AM133-1)</f>
        <v>2.4849299865410401E-3</v>
      </c>
      <c r="AO133">
        <f>IF(OR(GDP.PCAP!AN133="",GDP.PCAP!AO133=""),"",GDP.PCAP!AO133/GDP.PCAP!AN133-1)</f>
        <v>3.1636555677960976E-2</v>
      </c>
      <c r="AP133">
        <f>IF(OR(GDP.PCAP!AO133="",GDP.PCAP!AP133=""),"",GDP.PCAP!AP133/GDP.PCAP!AO133-1)</f>
        <v>5.4361391791154956E-2</v>
      </c>
      <c r="AQ133">
        <f>IF(OR(GDP.PCAP!AP133="",GDP.PCAP!AQ133=""),"",GDP.PCAP!AQ133/GDP.PCAP!AP133-1)</f>
        <v>2.0354659530686714E-2</v>
      </c>
      <c r="AR133">
        <f>IF(OR(GDP.PCAP!AQ133="",GDP.PCAP!AR133=""),"",GDP.PCAP!AR133/GDP.PCAP!AQ133-1)</f>
        <v>8.1922633832109959E-3</v>
      </c>
      <c r="AS133">
        <f>IF(OR(GDP.PCAP!AR133="",GDP.PCAP!AS133=""),"",GDP.PCAP!AS133/GDP.PCAP!AR133-1)</f>
        <v>7.4611954619212328E-2</v>
      </c>
      <c r="AT133">
        <f>IF(OR(GDP.PCAP!AS133="",GDP.PCAP!AT133=""),"",GDP.PCAP!AT133/GDP.PCAP!AS133-1)</f>
        <v>3.8551662222600536E-2</v>
      </c>
      <c r="AU133">
        <f>IF(OR(GDP.PCAP!AT133="",GDP.PCAP!AU133=""),"",GDP.PCAP!AU133/GDP.PCAP!AT133-1)</f>
        <v>-8.4280317971185958E-4</v>
      </c>
      <c r="AV133">
        <f>IF(OR(GDP.PCAP!AU133="",GDP.PCAP!AV133=""),"",GDP.PCAP!AV133/GDP.PCAP!AU133-1)</f>
        <v>-6.0526417373731545E-2</v>
      </c>
      <c r="AW133">
        <f>IF(OR(GDP.PCAP!AV133="",GDP.PCAP!AW133=""),"",GDP.PCAP!AW133/GDP.PCAP!AV133-1)</f>
        <v>-2.0786723409527141E-3</v>
      </c>
      <c r="AX133">
        <f>IF(OR(GDP.PCAP!AW133="",GDP.PCAP!AX133=""),"",GDP.PCAP!AX133/GDP.PCAP!AW133-1)</f>
        <v>9.2601405038663875E-2</v>
      </c>
      <c r="AY133">
        <f>IF(OR(GDP.PCAP!AX133="",GDP.PCAP!AY133=""),"",GDP.PCAP!AY133/GDP.PCAP!AX133-1)</f>
        <v>7.5543267321730445E-2</v>
      </c>
      <c r="AZ133">
        <f>IF(OR(GDP.PCAP!AY133="",GDP.PCAP!AZ133=""),"",GDP.PCAP!AZ133/GDP.PCAP!AY133-1)</f>
        <v>5.5536286673595114E-2</v>
      </c>
      <c r="BA133">
        <f>IF(OR(GDP.PCAP!AZ133="",GDP.PCAP!BA133=""),"",GDP.PCAP!BA133/GDP.PCAP!AZ133-1)</f>
        <v>0.10569042365129833</v>
      </c>
      <c r="BB133">
        <f>IF(OR(GDP.PCAP!BA133="",GDP.PCAP!BB133=""),"",GDP.PCAP!BB133/GDP.PCAP!BA133-1)</f>
        <v>7.0554573270427134E-2</v>
      </c>
      <c r="BC133">
        <f>IF(OR(GDP.PCAP!BB133="",GDP.PCAP!BC133=""),"",GDP.PCAP!BC133/GDP.PCAP!BB133-1)</f>
        <v>1.998790009707796E-2</v>
      </c>
      <c r="BD133">
        <f>IF(OR(GDP.PCAP!BC133="",GDP.PCAP!BD133=""),"",GDP.PCAP!BD133/GDP.PCAP!BC133-1)</f>
        <v>-1.564279934605084E-2</v>
      </c>
      <c r="BE133">
        <f>IF(OR(GDP.PCAP!BD133="",GDP.PCAP!BE133=""),"",GDP.PCAP!BE133/GDP.PCAP!BD133-1)</f>
        <v>4.2111434179284313E-2</v>
      </c>
      <c r="BF133">
        <f>IF(OR(GDP.PCAP!BE133="",GDP.PCAP!BF133=""),"",GDP.PCAP!BF133/GDP.PCAP!BE133-1)</f>
        <v>2.3760154008879875E-2</v>
      </c>
      <c r="BG133">
        <f>IF(OR(GDP.PCAP!BF133="",GDP.PCAP!BG133=""),"",GDP.PCAP!BG133/GDP.PCAP!BF133-1)</f>
        <v>8.3868695253725978E-3</v>
      </c>
      <c r="BH133">
        <f>IF(OR(GDP.PCAP!BG133="",GDP.PCAP!BH133=""),"",GDP.PCAP!BH133/GDP.PCAP!BG133-1)</f>
        <v>1.0044883589103382E-2</v>
      </c>
      <c r="BI133">
        <f>IF(OR(GDP.PCAP!BH133="",GDP.PCAP!BI133=""),"",GDP.PCAP!BI133/GDP.PCAP!BH133-1)</f>
        <v>4.715826694976033E-2</v>
      </c>
      <c r="BJ133">
        <f>IF(OR(GDP.PCAP!BI133="",GDP.PCAP!BJ133=""),"",GDP.PCAP!BJ133/GDP.PCAP!BI133-1)</f>
        <v>2.7851422555396743E-2</v>
      </c>
      <c r="BK133">
        <f>IF(OR(GDP.PCAP!BJ133="",GDP.PCAP!BK133=""),"",GDP.PCAP!BK133/GDP.PCAP!BJ133-1)</f>
        <v>-4.1067770365073475E-2</v>
      </c>
      <c r="BM133">
        <f t="shared" si="10"/>
        <v>0.19572869995145625</v>
      </c>
      <c r="BN133">
        <f t="shared" si="11"/>
        <v>1979</v>
      </c>
      <c r="BO133">
        <f t="shared" si="12"/>
        <v>-6.0526417373731545E-2</v>
      </c>
      <c r="BP133">
        <f t="shared" si="13"/>
        <v>2001</v>
      </c>
    </row>
    <row r="134" spans="1:68">
      <c r="A134" t="s">
        <v>268</v>
      </c>
      <c r="B134">
        <f t="shared" si="14"/>
        <v>133</v>
      </c>
      <c r="C134" t="s">
        <v>536</v>
      </c>
      <c r="D134" t="s">
        <v>267</v>
      </c>
      <c r="E134" t="s">
        <v>545</v>
      </c>
      <c r="F134" t="s">
        <v>546</v>
      </c>
      <c r="H134">
        <f>IF(OR(GDP.PCAP!G134="",GDP.PCAP!H134=""),"",GDP.PCAP!H134/GDP.PCAP!G134-1)</f>
        <v>3.3541539132140974E-2</v>
      </c>
      <c r="I134">
        <f>IF(OR(GDP.PCAP!H134="",GDP.PCAP!I134=""),"",GDP.PCAP!I134/GDP.PCAP!H134-1)</f>
        <v>0.12007185509115015</v>
      </c>
      <c r="J134">
        <f>IF(OR(GDP.PCAP!I134="",GDP.PCAP!J134=""),"",GDP.PCAP!J134/GDP.PCAP!I134-1)</f>
        <v>-2.1121582324660881E-2</v>
      </c>
      <c r="K134">
        <f>IF(OR(GDP.PCAP!J134="",GDP.PCAP!K134=""),"",GDP.PCAP!K134/GDP.PCAP!J134-1)</f>
        <v>8.0902284510826483E-2</v>
      </c>
      <c r="L134">
        <f>IF(OR(GDP.PCAP!K134="",GDP.PCAP!L134=""),"",GDP.PCAP!L134/GDP.PCAP!K134-1)</f>
        <v>4.8663063438615151E-2</v>
      </c>
      <c r="M134">
        <f>IF(OR(GDP.PCAP!L134="",GDP.PCAP!M134=""),"",GDP.PCAP!M134/GDP.PCAP!L134-1)</f>
        <v>6.8850372637503154E-2</v>
      </c>
      <c r="N134">
        <f>IF(OR(GDP.PCAP!M134="",GDP.PCAP!N134=""),"",GDP.PCAP!N134/GDP.PCAP!M134-1)</f>
        <v>-1.8005565633100185E-3</v>
      </c>
      <c r="O134">
        <f>IF(OR(GDP.PCAP!N134="",GDP.PCAP!O134=""),"",GDP.PCAP!O134/GDP.PCAP!N134-1)</f>
        <v>4.9601036875865923E-2</v>
      </c>
      <c r="P134">
        <f>IF(OR(GDP.PCAP!O134="",GDP.PCAP!P134=""),"",GDP.PCAP!P134/GDP.PCAP!O134-1)</f>
        <v>9.245654973356987E-2</v>
      </c>
      <c r="Q134">
        <f>IF(OR(GDP.PCAP!P134="",GDP.PCAP!Q134=""),"",GDP.PCAP!Q134/GDP.PCAP!P134-1)</f>
        <v>5.9913971013446865E-2</v>
      </c>
      <c r="R134">
        <f>IF(OR(GDP.PCAP!Q134="",GDP.PCAP!R134=""),"",GDP.PCAP!R134/GDP.PCAP!Q134-1)</f>
        <v>9.088550110643645E-2</v>
      </c>
      <c r="S134">
        <f>IF(OR(GDP.PCAP!R134="",GDP.PCAP!S134=""),"",GDP.PCAP!S134/GDP.PCAP!R134-1)</f>
        <v>9.6613213641151274E-2</v>
      </c>
      <c r="T134">
        <f>IF(OR(GDP.PCAP!S134="",GDP.PCAP!T134=""),"",GDP.PCAP!T134/GDP.PCAP!S134-1)</f>
        <v>0.27752452145406381</v>
      </c>
      <c r="U134">
        <f>IF(OR(GDP.PCAP!T134="",GDP.PCAP!U134=""),"",GDP.PCAP!U134/GDP.PCAP!T134-1)</f>
        <v>0.26769212332733749</v>
      </c>
      <c r="V134">
        <f>IF(OR(GDP.PCAP!U134="",GDP.PCAP!V134=""),"",GDP.PCAP!V134/GDP.PCAP!U134-1)</f>
        <v>2.4430131968885771E-2</v>
      </c>
      <c r="W134">
        <f>IF(OR(GDP.PCAP!V134="",GDP.PCAP!W134=""),"",GDP.PCAP!W134/GDP.PCAP!V134-1)</f>
        <v>8.6335314959210541E-2</v>
      </c>
      <c r="X134">
        <f>IF(OR(GDP.PCAP!W134="",GDP.PCAP!X134=""),"",GDP.PCAP!X134/GDP.PCAP!W134-1)</f>
        <v>7.5951889406869588E-2</v>
      </c>
      <c r="Y134">
        <f>IF(OR(GDP.PCAP!X134="",GDP.PCAP!Y134=""),"",GDP.PCAP!Y134/GDP.PCAP!X134-1)</f>
        <v>0.10830885496931986</v>
      </c>
      <c r="Z134">
        <f>IF(OR(GDP.PCAP!Y134="",GDP.PCAP!Z134=""),"",GDP.PCAP!Z134/GDP.PCAP!Y134-1)</f>
        <v>0.16390758779694536</v>
      </c>
      <c r="AA134">
        <f>IF(OR(GDP.PCAP!Z134="",GDP.PCAP!AA134=""),"",GDP.PCAP!AA134/GDP.PCAP!Z134-1)</f>
        <v>0.16022629882451467</v>
      </c>
      <c r="AB134">
        <f>IF(OR(GDP.PCAP!AA134="",GDP.PCAP!AB134=""),"",GDP.PCAP!AB134/GDP.PCAP!AA134-1)</f>
        <v>0.12672502505016303</v>
      </c>
      <c r="AC134">
        <f>IF(OR(GDP.PCAP!AB134="",GDP.PCAP!AC134=""),"",GDP.PCAP!AC134/GDP.PCAP!AB134-1)</f>
        <v>-8.4618285336662824E-2</v>
      </c>
      <c r="AD134">
        <f>IF(OR(GDP.PCAP!AC134="",GDP.PCAP!AD134=""),"",GDP.PCAP!AD134/GDP.PCAP!AC134-1)</f>
        <v>-0.13056926944976199</v>
      </c>
      <c r="AE134">
        <f>IF(OR(GDP.PCAP!AD134="",GDP.PCAP!AE134=""),"",GDP.PCAP!AE134/GDP.PCAP!AD134-1)</f>
        <v>-3.3902085463241916E-2</v>
      </c>
      <c r="AF134">
        <f>IF(OR(GDP.PCAP!AE134="",GDP.PCAP!AF134=""),"",GDP.PCAP!AF134/GDP.PCAP!AE134-1)</f>
        <v>8.3043406194456271E-3</v>
      </c>
      <c r="AG134">
        <f>IF(OR(GDP.PCAP!AF134="",GDP.PCAP!AG134=""),"",GDP.PCAP!AG134/GDP.PCAP!AF134-1)</f>
        <v>-2.333314638612638E-3</v>
      </c>
      <c r="AH134">
        <f>IF(OR(GDP.PCAP!AG134="",GDP.PCAP!AH134=""),"",GDP.PCAP!AH134/GDP.PCAP!AG134-1)</f>
        <v>3.2210005322415247E-2</v>
      </c>
      <c r="AI134">
        <f>IF(OR(GDP.PCAP!AH134="",GDP.PCAP!AI134=""),"",GDP.PCAP!AI134/GDP.PCAP!AH134-1)</f>
        <v>0.11935931107446018</v>
      </c>
      <c r="AJ134">
        <f>IF(OR(GDP.PCAP!AI134="",GDP.PCAP!AJ134=""),"",GDP.PCAP!AJ134/GDP.PCAP!AI134-1)</f>
        <v>7.2542209579548933E-2</v>
      </c>
      <c r="AK134">
        <f>IF(OR(GDP.PCAP!AJ134="",GDP.PCAP!AK134=""),"",GDP.PCAP!AK134/GDP.PCAP!AJ134-1)</f>
        <v>0.14135904738240823</v>
      </c>
      <c r="AL134">
        <f>IF(OR(GDP.PCAP!AK134="",GDP.PCAP!AL134=""),"",GDP.PCAP!AL134/GDP.PCAP!AK134-1)</f>
        <v>0.20812493112856556</v>
      </c>
      <c r="AM134">
        <f>IF(OR(GDP.PCAP!AL134="",GDP.PCAP!AM134=""),"",GDP.PCAP!AM134/GDP.PCAP!AL134-1)</f>
        <v>-7.3568899618409067E-2</v>
      </c>
      <c r="AN134">
        <f>IF(OR(GDP.PCAP!AM134="",GDP.PCAP!AN134=""),"",GDP.PCAP!AN134/GDP.PCAP!AM134-1)</f>
        <v>0.13192287077614173</v>
      </c>
      <c r="AO134">
        <f>IF(OR(GDP.PCAP!AN134="",GDP.PCAP!AO134=""),"",GDP.PCAP!AO134/GDP.PCAP!AN134-1)</f>
        <v>0.12876087693973437</v>
      </c>
      <c r="AP134">
        <f>IF(OR(GDP.PCAP!AO134="",GDP.PCAP!AP134=""),"",GDP.PCAP!AP134/GDP.PCAP!AO134-1)</f>
        <v>4.8457206282095822E-2</v>
      </c>
      <c r="AQ134">
        <f>IF(OR(GDP.PCAP!AP134="",GDP.PCAP!AQ134=""),"",GDP.PCAP!AQ134/GDP.PCAP!AP134-1)</f>
        <v>5.8050739423133546E-2</v>
      </c>
      <c r="AR134">
        <f>IF(OR(GDP.PCAP!AQ134="",GDP.PCAP!AR134=""),"",GDP.PCAP!AR134/GDP.PCAP!AQ134-1)</f>
        <v>7.7184059354101775E-2</v>
      </c>
      <c r="AS134">
        <f>IF(OR(GDP.PCAP!AR134="",GDP.PCAP!AS134=""),"",GDP.PCAP!AS134/GDP.PCAP!AR134-1)</f>
        <v>-8.2165260636157811E-3</v>
      </c>
      <c r="AT134">
        <f>IF(OR(GDP.PCAP!AS134="",GDP.PCAP!AT134=""),"",GDP.PCAP!AT134/GDP.PCAP!AS134-1)</f>
        <v>-0.11062223604320354</v>
      </c>
      <c r="AU134">
        <f>IF(OR(GDP.PCAP!AT134="",GDP.PCAP!AU134=""),"",GDP.PCAP!AU134/GDP.PCAP!AT134-1)</f>
        <v>8.725704883934382E-2</v>
      </c>
      <c r="AV134">
        <f>IF(OR(GDP.PCAP!AU134="",GDP.PCAP!AV134=""),"",GDP.PCAP!AV134/GDP.PCAP!AU134-1)</f>
        <v>-3.8769793359229143E-2</v>
      </c>
      <c r="AW134">
        <f>IF(OR(GDP.PCAP!AV134="",GDP.PCAP!AW134=""),"",GDP.PCAP!AW134/GDP.PCAP!AV134-1)</f>
        <v>-0.1153879794438073</v>
      </c>
      <c r="AX134">
        <f>IF(OR(GDP.PCAP!AW134="",GDP.PCAP!AX134=""),"",GDP.PCAP!AX134/GDP.PCAP!AW134-1)</f>
        <v>1.6205526322626174E-2</v>
      </c>
      <c r="AY134">
        <f>IF(OR(GDP.PCAP!AX134="",GDP.PCAP!AY134=""),"",GDP.PCAP!AY134/GDP.PCAP!AX134-1)</f>
        <v>0.14016125863618711</v>
      </c>
      <c r="AZ134">
        <f>IF(OR(GDP.PCAP!AY134="",GDP.PCAP!AZ134=""),"",GDP.PCAP!AZ134/GDP.PCAP!AY134-1)</f>
        <v>0.19516150453183734</v>
      </c>
      <c r="BA134">
        <f>IF(OR(GDP.PCAP!AZ134="",GDP.PCAP!BA134=""),"",GDP.PCAP!BA134/GDP.PCAP!AZ134-1)</f>
        <v>0.15804081447218676</v>
      </c>
      <c r="BB134">
        <f>IF(OR(GDP.PCAP!BA134="",GDP.PCAP!BB134=""),"",GDP.PCAP!BB134/GDP.PCAP!BA134-1)</f>
        <v>0.16477980456518515</v>
      </c>
      <c r="BC134">
        <f>IF(OR(GDP.PCAP!BB134="",GDP.PCAP!BC134=""),"",GDP.PCAP!BC134/GDP.PCAP!BB134-1)</f>
        <v>0.14816308302218473</v>
      </c>
      <c r="BD134">
        <f>IF(OR(GDP.PCAP!BC134="",GDP.PCAP!BD134=""),"",GDP.PCAP!BD134/GDP.PCAP!BC134-1)</f>
        <v>-7.1250001886402736E-2</v>
      </c>
      <c r="BE134">
        <f>IF(OR(GDP.PCAP!BD134="",GDP.PCAP!BE134=""),"",GDP.PCAP!BE134/GDP.PCAP!BD134-1)</f>
        <v>0.22510104330850433</v>
      </c>
      <c r="BF134">
        <f>IF(OR(GDP.PCAP!BE134="",GDP.PCAP!BF134=""),"",GDP.PCAP!BF134/GDP.PCAP!BE134-1)</f>
        <v>0.12345590990322508</v>
      </c>
      <c r="BG134">
        <f>IF(OR(GDP.PCAP!BF134="",GDP.PCAP!BG134=""),"",GDP.PCAP!BG134/GDP.PCAP!BF134-1)</f>
        <v>-2.5822973128057924E-3</v>
      </c>
      <c r="BH134">
        <f>IF(OR(GDP.PCAP!BG134="",GDP.PCAP!BH134=""),"",GDP.PCAP!BH134/GDP.PCAP!BG134-1)</f>
        <v>1.3315688812551851E-2</v>
      </c>
      <c r="BI134">
        <f>IF(OR(GDP.PCAP!BH134="",GDP.PCAP!BI134=""),"",GDP.PCAP!BI134/GDP.PCAP!BH134-1)</f>
        <v>-1.0034500088351161E-2</v>
      </c>
      <c r="BJ134">
        <f>IF(OR(GDP.PCAP!BI134="",GDP.PCAP!BJ134=""),"",GDP.PCAP!BJ134/GDP.PCAP!BI134-1)</f>
        <v>-0.15518508614654858</v>
      </c>
      <c r="BK134">
        <f>IF(OR(GDP.PCAP!BJ134="",GDP.PCAP!BK134=""),"",GDP.PCAP!BK134/GDP.PCAP!BJ134-1)</f>
        <v>-3.9580048586771222E-2</v>
      </c>
      <c r="BM134">
        <f t="shared" si="10"/>
        <v>0.27752452145406381</v>
      </c>
      <c r="BN134">
        <f t="shared" si="11"/>
        <v>1973</v>
      </c>
      <c r="BO134">
        <f t="shared" si="12"/>
        <v>-0.15518508614654858</v>
      </c>
      <c r="BP134">
        <f t="shared" si="13"/>
        <v>2015</v>
      </c>
    </row>
    <row r="135" spans="1:68">
      <c r="A135" t="s">
        <v>266</v>
      </c>
      <c r="B135">
        <f t="shared" si="14"/>
        <v>134</v>
      </c>
      <c r="C135" t="s">
        <v>536</v>
      </c>
      <c r="D135" t="s">
        <v>265</v>
      </c>
      <c r="E135" t="s">
        <v>545</v>
      </c>
      <c r="F135" t="s">
        <v>546</v>
      </c>
      <c r="H135" t="str">
        <f>IF(OR(GDP.PCAP!G135="",GDP.PCAP!H135=""),"",GDP.PCAP!H135/GDP.PCAP!G135-1)</f>
        <v/>
      </c>
      <c r="I135" t="str">
        <f>IF(OR(GDP.PCAP!H135="",GDP.PCAP!I135=""),"",GDP.PCAP!I135/GDP.PCAP!H135-1)</f>
        <v/>
      </c>
      <c r="J135" t="str">
        <f>IF(OR(GDP.PCAP!I135="",GDP.PCAP!J135=""),"",GDP.PCAP!J135/GDP.PCAP!I135-1)</f>
        <v/>
      </c>
      <c r="K135" t="str">
        <f>IF(OR(GDP.PCAP!J135="",GDP.PCAP!K135=""),"",GDP.PCAP!K135/GDP.PCAP!J135-1)</f>
        <v/>
      </c>
      <c r="L135" t="str">
        <f>IF(OR(GDP.PCAP!K135="",GDP.PCAP!L135=""),"",GDP.PCAP!L135/GDP.PCAP!K135-1)</f>
        <v/>
      </c>
      <c r="M135" t="str">
        <f>IF(OR(GDP.PCAP!L135="",GDP.PCAP!M135=""),"",GDP.PCAP!M135/GDP.PCAP!L135-1)</f>
        <v/>
      </c>
      <c r="N135" t="str">
        <f>IF(OR(GDP.PCAP!M135="",GDP.PCAP!N135=""),"",GDP.PCAP!N135/GDP.PCAP!M135-1)</f>
        <v/>
      </c>
      <c r="O135" t="str">
        <f>IF(OR(GDP.PCAP!N135="",GDP.PCAP!O135=""),"",GDP.PCAP!O135/GDP.PCAP!N135-1)</f>
        <v/>
      </c>
      <c r="P135" t="str">
        <f>IF(OR(GDP.PCAP!O135="",GDP.PCAP!P135=""),"",GDP.PCAP!P135/GDP.PCAP!O135-1)</f>
        <v/>
      </c>
      <c r="Q135" t="str">
        <f>IF(OR(GDP.PCAP!P135="",GDP.PCAP!Q135=""),"",GDP.PCAP!Q135/GDP.PCAP!P135-1)</f>
        <v/>
      </c>
      <c r="R135" t="str">
        <f>IF(OR(GDP.PCAP!Q135="",GDP.PCAP!R135=""),"",GDP.PCAP!R135/GDP.PCAP!Q135-1)</f>
        <v/>
      </c>
      <c r="S135" t="str">
        <f>IF(OR(GDP.PCAP!R135="",GDP.PCAP!S135=""),"",GDP.PCAP!S135/GDP.PCAP!R135-1)</f>
        <v/>
      </c>
      <c r="T135" t="str">
        <f>IF(OR(GDP.PCAP!S135="",GDP.PCAP!T135=""),"",GDP.PCAP!T135/GDP.PCAP!S135-1)</f>
        <v/>
      </c>
      <c r="U135" t="str">
        <f>IF(OR(GDP.PCAP!T135="",GDP.PCAP!U135=""),"",GDP.PCAP!U135/GDP.PCAP!T135-1)</f>
        <v/>
      </c>
      <c r="V135" t="str">
        <f>IF(OR(GDP.PCAP!U135="",GDP.PCAP!V135=""),"",GDP.PCAP!V135/GDP.PCAP!U135-1)</f>
        <v/>
      </c>
      <c r="W135" t="str">
        <f>IF(OR(GDP.PCAP!V135="",GDP.PCAP!W135=""),"",GDP.PCAP!W135/GDP.PCAP!V135-1)</f>
        <v/>
      </c>
      <c r="X135" t="str">
        <f>IF(OR(GDP.PCAP!W135="",GDP.PCAP!X135=""),"",GDP.PCAP!X135/GDP.PCAP!W135-1)</f>
        <v/>
      </c>
      <c r="Y135" t="str">
        <f>IF(OR(GDP.PCAP!X135="",GDP.PCAP!Y135=""),"",GDP.PCAP!Y135/GDP.PCAP!X135-1)</f>
        <v/>
      </c>
      <c r="Z135" t="str">
        <f>IF(OR(GDP.PCAP!Y135="",GDP.PCAP!Z135=""),"",GDP.PCAP!Z135/GDP.PCAP!Y135-1)</f>
        <v/>
      </c>
      <c r="AA135" t="str">
        <f>IF(OR(GDP.PCAP!Z135="",GDP.PCAP!AA135=""),"",GDP.PCAP!AA135/GDP.PCAP!Z135-1)</f>
        <v/>
      </c>
      <c r="AB135" t="str">
        <f>IF(OR(GDP.PCAP!AA135="",GDP.PCAP!AB135=""),"",GDP.PCAP!AB135/GDP.PCAP!AA135-1)</f>
        <v/>
      </c>
      <c r="AC135" t="str">
        <f>IF(OR(GDP.PCAP!AB135="",GDP.PCAP!AC135=""),"",GDP.PCAP!AC135/GDP.PCAP!AB135-1)</f>
        <v/>
      </c>
      <c r="AD135" t="str">
        <f>IF(OR(GDP.PCAP!AC135="",GDP.PCAP!AD135=""),"",GDP.PCAP!AD135/GDP.PCAP!AC135-1)</f>
        <v/>
      </c>
      <c r="AE135" t="str">
        <f>IF(OR(GDP.PCAP!AD135="",GDP.PCAP!AE135=""),"",GDP.PCAP!AE135/GDP.PCAP!AD135-1)</f>
        <v/>
      </c>
      <c r="AF135" t="str">
        <f>IF(OR(GDP.PCAP!AE135="",GDP.PCAP!AF135=""),"",GDP.PCAP!AF135/GDP.PCAP!AE135-1)</f>
        <v/>
      </c>
      <c r="AG135">
        <f>IF(OR(GDP.PCAP!AF135="",GDP.PCAP!AG135=""),"",GDP.PCAP!AG135/GDP.PCAP!AF135-1)</f>
        <v>6.0203498168467817E-2</v>
      </c>
      <c r="AH135">
        <f>IF(OR(GDP.PCAP!AG135="",GDP.PCAP!AH135=""),"",GDP.PCAP!AH135/GDP.PCAP!AG135-1)</f>
        <v>5.9946826401694908E-2</v>
      </c>
      <c r="AI135">
        <f>IF(OR(GDP.PCAP!AH135="",GDP.PCAP!AI135=""),"",GDP.PCAP!AI135/GDP.PCAP!AH135-1)</f>
        <v>-2.4595409199622553E-3</v>
      </c>
      <c r="AJ135">
        <f>IF(OR(GDP.PCAP!AI135="",GDP.PCAP!AJ135=""),"",GDP.PCAP!AJ135/GDP.PCAP!AI135-1)</f>
        <v>1.0327619660761123E-2</v>
      </c>
      <c r="AK135">
        <f>IF(OR(GDP.PCAP!AJ135="",GDP.PCAP!AK135=""),"",GDP.PCAP!AK135/GDP.PCAP!AJ135-1)</f>
        <v>2.2405483914811342E-3</v>
      </c>
      <c r="AL135">
        <f>IF(OR(GDP.PCAP!AK135="",GDP.PCAP!AL135=""),"",GDP.PCAP!AL135/GDP.PCAP!AK135-1)</f>
        <v>-3.4736751402867361E-3</v>
      </c>
      <c r="AM135">
        <f>IF(OR(GDP.PCAP!AL135="",GDP.PCAP!AM135=""),"",GDP.PCAP!AM135/GDP.PCAP!AL135-1)</f>
        <v>-0.14393020537766454</v>
      </c>
      <c r="AN135">
        <f>IF(OR(GDP.PCAP!AM135="",GDP.PCAP!AN135=""),"",GDP.PCAP!AN135/GDP.PCAP!AM135-1)</f>
        <v>-1.3531545764191799E-2</v>
      </c>
      <c r="AO135">
        <f>IF(OR(GDP.PCAP!AN135="",GDP.PCAP!AO135=""),"",GDP.PCAP!AO135/GDP.PCAP!AN135-1)</f>
        <v>-9.1849939074118869E-2</v>
      </c>
      <c r="AP135">
        <f>IF(OR(GDP.PCAP!AO135="",GDP.PCAP!AP135=""),"",GDP.PCAP!AP135/GDP.PCAP!AO135-1)</f>
        <v>0.10917970128887755</v>
      </c>
      <c r="AQ135">
        <f>IF(OR(GDP.PCAP!AP135="",GDP.PCAP!AQ135=""),"",GDP.PCAP!AQ135/GDP.PCAP!AP135-1)</f>
        <v>7.6264637381475486E-2</v>
      </c>
      <c r="AR135">
        <f>IF(OR(GDP.PCAP!AQ135="",GDP.PCAP!AR135=""),"",GDP.PCAP!AR135/GDP.PCAP!AQ135-1)</f>
        <v>3.1751899388698046E-2</v>
      </c>
      <c r="AS135">
        <f>IF(OR(GDP.PCAP!AR135="",GDP.PCAP!AS135=""),"",GDP.PCAP!AS135/GDP.PCAP!AR135-1)</f>
        <v>-1.9409321341595454E-2</v>
      </c>
      <c r="AT135">
        <f>IF(OR(GDP.PCAP!AS135="",GDP.PCAP!AT135=""),"",GDP.PCAP!AT135/GDP.PCAP!AS135-1)</f>
        <v>-1.3443284557560609E-2</v>
      </c>
      <c r="AU135">
        <f>IF(OR(GDP.PCAP!AT135="",GDP.PCAP!AU135=""),"",GDP.PCAP!AU135/GDP.PCAP!AT135-1)</f>
        <v>0.10628736862052457</v>
      </c>
      <c r="AV135">
        <f>IF(OR(GDP.PCAP!AU135="",GDP.PCAP!AV135=""),"",GDP.PCAP!AV135/GDP.PCAP!AU135-1)</f>
        <v>-7.2075104185638561E-2</v>
      </c>
      <c r="AW135">
        <f>IF(OR(GDP.PCAP!AV135="",GDP.PCAP!AW135=""),"",GDP.PCAP!AW135/GDP.PCAP!AV135-1)</f>
        <v>5.2310931544535588E-2</v>
      </c>
      <c r="AX135">
        <f>IF(OR(GDP.PCAP!AW135="",GDP.PCAP!AX135=""),"",GDP.PCAP!AX135/GDP.PCAP!AW135-1)</f>
        <v>0.10360364940543509</v>
      </c>
      <c r="AY135">
        <f>IF(OR(GDP.PCAP!AX135="",GDP.PCAP!AY135=""),"",GDP.PCAP!AY135/GDP.PCAP!AX135-1)</f>
        <v>0.12012970901135023</v>
      </c>
      <c r="AZ135">
        <f>IF(OR(GDP.PCAP!AY135="",GDP.PCAP!AZ135=""),"",GDP.PCAP!AZ135/GDP.PCAP!AY135-1)</f>
        <v>0.14204390135991174</v>
      </c>
      <c r="BA135">
        <f>IF(OR(GDP.PCAP!AZ135="",GDP.PCAP!BA135=""),"",GDP.PCAP!BA135/GDP.PCAP!AZ135-1)</f>
        <v>0.14215633846616993</v>
      </c>
      <c r="BB135">
        <f>IF(OR(GDP.PCAP!BA135="",GDP.PCAP!BB135=""),"",GDP.PCAP!BB135/GDP.PCAP!BA135-1)</f>
        <v>0.18890690919593922</v>
      </c>
      <c r="BC135">
        <f>IF(OR(GDP.PCAP!BB135="",GDP.PCAP!BC135=""),"",GDP.PCAP!BC135/GDP.PCAP!BB135-1)</f>
        <v>0.21468966646950105</v>
      </c>
      <c r="BD135">
        <f>IF(OR(GDP.PCAP!BC135="",GDP.PCAP!BD135=""),"",GDP.PCAP!BD135/GDP.PCAP!BC135-1)</f>
        <v>-6.0067285780607271E-4</v>
      </c>
      <c r="BE135">
        <f>IF(OR(GDP.PCAP!BD135="",GDP.PCAP!BE135=""),"",GDP.PCAP!BE135/GDP.PCAP!BD135-1)</f>
        <v>0.10364217224392291</v>
      </c>
      <c r="BF135">
        <f>IF(OR(GDP.PCAP!BE135="",GDP.PCAP!BF135=""),"",GDP.PCAP!BF135/GDP.PCAP!BE135-1)</f>
        <v>0.11022171624727806</v>
      </c>
      <c r="BG135">
        <f>IF(OR(GDP.PCAP!BF135="",GDP.PCAP!BG135=""),"",GDP.PCAP!BG135/GDP.PCAP!BF135-1)</f>
        <v>3.6759641884568373E-2</v>
      </c>
      <c r="BH135">
        <f>IF(OR(GDP.PCAP!BG135="",GDP.PCAP!BH135=""),"",GDP.PCAP!BH135/GDP.PCAP!BG135-1)</f>
        <v>5.8032682670402069E-2</v>
      </c>
      <c r="BI135">
        <f>IF(OR(GDP.PCAP!BH135="",GDP.PCAP!BI135=""),"",GDP.PCAP!BI135/GDP.PCAP!BH135-1)</f>
        <v>5.8897229360184156E-2</v>
      </c>
      <c r="BJ135">
        <f>IF(OR(GDP.PCAP!BI135="",GDP.PCAP!BJ135=""),"",GDP.PCAP!BJ135/GDP.PCAP!BI135-1)</f>
        <v>-3.1292224884601261E-2</v>
      </c>
      <c r="BK135">
        <f>IF(OR(GDP.PCAP!BJ135="",GDP.PCAP!BK135=""),"",GDP.PCAP!BK135/GDP.PCAP!BJ135-1)</f>
        <v>-1.1369466174884435E-2</v>
      </c>
      <c r="BM135">
        <f t="shared" si="10"/>
        <v>0.21468966646950105</v>
      </c>
      <c r="BN135">
        <f t="shared" si="11"/>
        <v>2008</v>
      </c>
      <c r="BO135">
        <f t="shared" si="12"/>
        <v>-0.14393020537766454</v>
      </c>
      <c r="BP135">
        <f t="shared" si="13"/>
        <v>1992</v>
      </c>
    </row>
    <row r="136" spans="1:68">
      <c r="A136" t="s">
        <v>264</v>
      </c>
      <c r="B136">
        <f t="shared" si="14"/>
        <v>135</v>
      </c>
      <c r="C136" t="s">
        <v>536</v>
      </c>
      <c r="D136" t="s">
        <v>263</v>
      </c>
      <c r="E136" t="s">
        <v>545</v>
      </c>
      <c r="F136" t="s">
        <v>546</v>
      </c>
      <c r="H136" t="str">
        <f>IF(OR(GDP.PCAP!G136="",GDP.PCAP!H136=""),"",GDP.PCAP!H136/GDP.PCAP!G136-1)</f>
        <v/>
      </c>
      <c r="I136" t="str">
        <f>IF(OR(GDP.PCAP!H136="",GDP.PCAP!I136=""),"",GDP.PCAP!I136/GDP.PCAP!H136-1)</f>
        <v/>
      </c>
      <c r="J136" t="str">
        <f>IF(OR(GDP.PCAP!I136="",GDP.PCAP!J136=""),"",GDP.PCAP!J136/GDP.PCAP!I136-1)</f>
        <v/>
      </c>
      <c r="K136" t="str">
        <f>IF(OR(GDP.PCAP!J136="",GDP.PCAP!K136=""),"",GDP.PCAP!K136/GDP.PCAP!J136-1)</f>
        <v/>
      </c>
      <c r="L136" t="str">
        <f>IF(OR(GDP.PCAP!K136="",GDP.PCAP!L136=""),"",GDP.PCAP!L136/GDP.PCAP!K136-1)</f>
        <v/>
      </c>
      <c r="M136" t="str">
        <f>IF(OR(GDP.PCAP!L136="",GDP.PCAP!M136=""),"",GDP.PCAP!M136/GDP.PCAP!L136-1)</f>
        <v/>
      </c>
      <c r="N136" t="str">
        <f>IF(OR(GDP.PCAP!M136="",GDP.PCAP!N136=""),"",GDP.PCAP!N136/GDP.PCAP!M136-1)</f>
        <v/>
      </c>
      <c r="O136" t="str">
        <f>IF(OR(GDP.PCAP!N136="",GDP.PCAP!O136=""),"",GDP.PCAP!O136/GDP.PCAP!N136-1)</f>
        <v/>
      </c>
      <c r="P136" t="str">
        <f>IF(OR(GDP.PCAP!O136="",GDP.PCAP!P136=""),"",GDP.PCAP!P136/GDP.PCAP!O136-1)</f>
        <v/>
      </c>
      <c r="Q136" t="str">
        <f>IF(OR(GDP.PCAP!P136="",GDP.PCAP!Q136=""),"",GDP.PCAP!Q136/GDP.PCAP!P136-1)</f>
        <v/>
      </c>
      <c r="R136" t="str">
        <f>IF(OR(GDP.PCAP!Q136="",GDP.PCAP!R136=""),"",GDP.PCAP!R136/GDP.PCAP!Q136-1)</f>
        <v/>
      </c>
      <c r="S136" t="str">
        <f>IF(OR(GDP.PCAP!R136="",GDP.PCAP!S136=""),"",GDP.PCAP!S136/GDP.PCAP!R136-1)</f>
        <v/>
      </c>
      <c r="T136" t="str">
        <f>IF(OR(GDP.PCAP!S136="",GDP.PCAP!T136=""),"",GDP.PCAP!T136/GDP.PCAP!S136-1)</f>
        <v/>
      </c>
      <c r="U136" t="str">
        <f>IF(OR(GDP.PCAP!T136="",GDP.PCAP!U136=""),"",GDP.PCAP!U136/GDP.PCAP!T136-1)</f>
        <v/>
      </c>
      <c r="V136" t="str">
        <f>IF(OR(GDP.PCAP!U136="",GDP.PCAP!V136=""),"",GDP.PCAP!V136/GDP.PCAP!U136-1)</f>
        <v/>
      </c>
      <c r="W136" t="str">
        <f>IF(OR(GDP.PCAP!V136="",GDP.PCAP!W136=""),"",GDP.PCAP!W136/GDP.PCAP!V136-1)</f>
        <v/>
      </c>
      <c r="X136" t="str">
        <f>IF(OR(GDP.PCAP!W136="",GDP.PCAP!X136=""),"",GDP.PCAP!X136/GDP.PCAP!W136-1)</f>
        <v/>
      </c>
      <c r="Y136" t="str">
        <f>IF(OR(GDP.PCAP!X136="",GDP.PCAP!Y136=""),"",GDP.PCAP!Y136/GDP.PCAP!X136-1)</f>
        <v/>
      </c>
      <c r="Z136" t="str">
        <f>IF(OR(GDP.PCAP!Y136="",GDP.PCAP!Z136=""),"",GDP.PCAP!Z136/GDP.PCAP!Y136-1)</f>
        <v/>
      </c>
      <c r="AA136" t="str">
        <f>IF(OR(GDP.PCAP!Z136="",GDP.PCAP!AA136=""),"",GDP.PCAP!AA136/GDP.PCAP!Z136-1)</f>
        <v/>
      </c>
      <c r="AB136">
        <f>IF(OR(GDP.PCAP!AA136="",GDP.PCAP!AB136=""),"",GDP.PCAP!AB136/GDP.PCAP!AA136-1)</f>
        <v>-5.9917896070380894E-2</v>
      </c>
      <c r="AC136">
        <f>IF(OR(GDP.PCAP!AB136="",GDP.PCAP!AC136=""),"",GDP.PCAP!AC136/GDP.PCAP!AB136-1)</f>
        <v>2.0652764115872912E-2</v>
      </c>
      <c r="AD136">
        <f>IF(OR(GDP.PCAP!AC136="",GDP.PCAP!AD136=""),"",GDP.PCAP!AD136/GDP.PCAP!AC136-1)</f>
        <v>-8.9688415578729974E-2</v>
      </c>
      <c r="AE136">
        <f>IF(OR(GDP.PCAP!AD136="",GDP.PCAP!AE136=""),"",GDP.PCAP!AE136/GDP.PCAP!AD136-1)</f>
        <v>-0.10354296347868619</v>
      </c>
      <c r="AF136">
        <f>IF(OR(GDP.PCAP!AE136="",GDP.PCAP!AF136=""),"",GDP.PCAP!AF136/GDP.PCAP!AE136-1)</f>
        <v>1.1173074764466051E-2</v>
      </c>
      <c r="AG136">
        <f>IF(OR(GDP.PCAP!AF136="",GDP.PCAP!AG136=""),"",GDP.PCAP!AG136/GDP.PCAP!AF136-1)</f>
        <v>0.10643754028289032</v>
      </c>
      <c r="AH136">
        <f>IF(OR(GDP.PCAP!AG136="",GDP.PCAP!AH136=""),"",GDP.PCAP!AH136/GDP.PCAP!AG136-1)</f>
        <v>1.6877857676723007E-2</v>
      </c>
      <c r="AI136">
        <f>IF(OR(GDP.PCAP!AH136="",GDP.PCAP!AI136=""),"",GDP.PCAP!AI136/GDP.PCAP!AH136-1)</f>
        <v>5.1130863464244225E-2</v>
      </c>
      <c r="AJ136">
        <f>IF(OR(GDP.PCAP!AI136="",GDP.PCAP!AJ136=""),"",GDP.PCAP!AJ136/GDP.PCAP!AI136-1)</f>
        <v>-3.6859484819825594E-2</v>
      </c>
      <c r="AK136">
        <f>IF(OR(GDP.PCAP!AJ136="",GDP.PCAP!AK136=""),"",GDP.PCAP!AK136/GDP.PCAP!AJ136-1)</f>
        <v>3.501604097891331E-2</v>
      </c>
      <c r="AL136">
        <f>IF(OR(GDP.PCAP!AK136="",GDP.PCAP!AL136=""),"",GDP.PCAP!AL136/GDP.PCAP!AK136-1)</f>
        <v>-7.0784055632655551E-3</v>
      </c>
      <c r="AM136">
        <f>IF(OR(GDP.PCAP!AL136="",GDP.PCAP!AM136=""),"",GDP.PCAP!AM136/GDP.PCAP!AL136-1)</f>
        <v>-0.14084721514558807</v>
      </c>
      <c r="AN136">
        <f>IF(OR(GDP.PCAP!AM136="",GDP.PCAP!AN136=""),"",GDP.PCAP!AN136/GDP.PCAP!AM136-1)</f>
        <v>-3.1874962813553065E-2</v>
      </c>
      <c r="AO136">
        <f>IF(OR(GDP.PCAP!AN136="",GDP.PCAP!AO136=""),"",GDP.PCAP!AO136/GDP.PCAP!AN136-1)</f>
        <v>-0.18000141484172238</v>
      </c>
      <c r="AP136">
        <f>IF(OR(GDP.PCAP!AO136="",GDP.PCAP!AP136=""),"",GDP.PCAP!AP136/GDP.PCAP!AO136-1)</f>
        <v>0.12151832993707146</v>
      </c>
      <c r="AQ136">
        <f>IF(OR(GDP.PCAP!AP136="",GDP.PCAP!AQ136=""),"",GDP.PCAP!AQ136/GDP.PCAP!AP136-1)</f>
        <v>8.4801299306072941E-2</v>
      </c>
      <c r="AR136">
        <f>IF(OR(GDP.PCAP!AQ136="",GDP.PCAP!AR136=""),"",GDP.PCAP!AR136/GDP.PCAP!AQ136-1)</f>
        <v>6.3707770612657644E-3</v>
      </c>
      <c r="AS136">
        <f>IF(OR(GDP.PCAP!AR136="",GDP.PCAP!AS136=""),"",GDP.PCAP!AS136/GDP.PCAP!AR136-1)</f>
        <v>-1.5667500970536818E-2</v>
      </c>
      <c r="AT136">
        <f>IF(OR(GDP.PCAP!AS136="",GDP.PCAP!AT136=""),"",GDP.PCAP!AT136/GDP.PCAP!AS136-1)</f>
        <v>-2.5430719604282337E-2</v>
      </c>
      <c r="AU136">
        <f>IF(OR(GDP.PCAP!AT136="",GDP.PCAP!AU136=""),"",GDP.PCAP!AU136/GDP.PCAP!AT136-1)</f>
        <v>0.12346623426455117</v>
      </c>
      <c r="AV136">
        <f>IF(OR(GDP.PCAP!AU136="",GDP.PCAP!AV136=""),"",GDP.PCAP!AV136/GDP.PCAP!AU136-1)</f>
        <v>-0.12148808341868589</v>
      </c>
      <c r="AW136">
        <f>IF(OR(GDP.PCAP!AV136="",GDP.PCAP!AW136=""),"",GDP.PCAP!AW136/GDP.PCAP!AV136-1)</f>
        <v>5.049456001549868E-2</v>
      </c>
      <c r="AX136">
        <f>IF(OR(GDP.PCAP!AW136="",GDP.PCAP!AX136=""),"",GDP.PCAP!AX136/GDP.PCAP!AW136-1)</f>
        <v>6.8082357900018486E-2</v>
      </c>
      <c r="AY136">
        <f>IF(OR(GDP.PCAP!AX136="",GDP.PCAP!AY136=""),"",GDP.PCAP!AY136/GDP.PCAP!AX136-1)</f>
        <v>0.10862979361625791</v>
      </c>
      <c r="AZ136">
        <f>IF(OR(GDP.PCAP!AY136="",GDP.PCAP!AZ136=""),"",GDP.PCAP!AZ136/GDP.PCAP!AY136-1)</f>
        <v>0.12356487742884403</v>
      </c>
      <c r="BA136">
        <f>IF(OR(GDP.PCAP!AZ136="",GDP.PCAP!BA136=""),"",GDP.PCAP!BA136/GDP.PCAP!AZ136-1)</f>
        <v>7.9538799618130929E-2</v>
      </c>
      <c r="BB136">
        <f>IF(OR(GDP.PCAP!BA136="",GDP.PCAP!BB136=""),"",GDP.PCAP!BB136/GDP.PCAP!BA136-1)</f>
        <v>0.16037973821320284</v>
      </c>
      <c r="BC136">
        <f>IF(OR(GDP.PCAP!BB136="",GDP.PCAP!BC136=""),"",GDP.PCAP!BC136/GDP.PCAP!BB136-1)</f>
        <v>0.17227003491667725</v>
      </c>
      <c r="BD136">
        <f>IF(OR(GDP.PCAP!BC136="",GDP.PCAP!BD136=""),"",GDP.PCAP!BD136/GDP.PCAP!BC136-1)</f>
        <v>3.5132585888029144E-2</v>
      </c>
      <c r="BE136">
        <f>IF(OR(GDP.PCAP!BD136="",GDP.PCAP!BE136=""),"",GDP.PCAP!BE136/GDP.PCAP!BD136-1)</f>
        <v>4.0708298080519345E-2</v>
      </c>
      <c r="BF136">
        <f>IF(OR(GDP.PCAP!BE136="",GDP.PCAP!BF136=""),"",GDP.PCAP!BF136/GDP.PCAP!BE136-1)</f>
        <v>9.8121292781383929E-2</v>
      </c>
      <c r="BG136">
        <f>IF(OR(GDP.PCAP!BF136="",GDP.PCAP!BG136=""),"",GDP.PCAP!BG136/GDP.PCAP!BF136-1)</f>
        <v>4.7353201446342696E-2</v>
      </c>
      <c r="BH136">
        <f>IF(OR(GDP.PCAP!BG136="",GDP.PCAP!BH136=""),"",GDP.PCAP!BH136/GDP.PCAP!BG136-1)</f>
        <v>4.9058563949019973E-2</v>
      </c>
      <c r="BI136">
        <f>IF(OR(GDP.PCAP!BH136="",GDP.PCAP!BI136=""),"",GDP.PCAP!BI136/GDP.PCAP!BH136-1)</f>
        <v>5.0282838218430825E-2</v>
      </c>
      <c r="BJ136">
        <f>IF(OR(GDP.PCAP!BI136="",GDP.PCAP!BJ136=""),"",GDP.PCAP!BJ136/GDP.PCAP!BI136-1)</f>
        <v>-4.6556579158644307E-2</v>
      </c>
      <c r="BK136">
        <f>IF(OR(GDP.PCAP!BJ136="",GDP.PCAP!BK136=""),"",GDP.PCAP!BK136/GDP.PCAP!BJ136-1)</f>
        <v>-1.6854685160757166E-2</v>
      </c>
      <c r="BM136">
        <f t="shared" si="10"/>
        <v>0.17227003491667725</v>
      </c>
      <c r="BN136">
        <f t="shared" si="11"/>
        <v>2008</v>
      </c>
      <c r="BO136">
        <f t="shared" si="12"/>
        <v>-0.18000141484172238</v>
      </c>
      <c r="BP136">
        <f t="shared" si="13"/>
        <v>1994</v>
      </c>
    </row>
    <row r="137" spans="1:68">
      <c r="A137" t="s">
        <v>262</v>
      </c>
      <c r="B137">
        <f t="shared" si="14"/>
        <v>136</v>
      </c>
      <c r="C137" t="s">
        <v>539</v>
      </c>
      <c r="D137" t="s">
        <v>261</v>
      </c>
      <c r="E137" t="s">
        <v>545</v>
      </c>
      <c r="F137" t="s">
        <v>546</v>
      </c>
      <c r="H137" t="str">
        <f>IF(OR(GDP.PCAP!G137="",GDP.PCAP!H137=""),"",GDP.PCAP!H137/GDP.PCAP!G137-1)</f>
        <v/>
      </c>
      <c r="I137" t="str">
        <f>IF(OR(GDP.PCAP!H137="",GDP.PCAP!I137=""),"",GDP.PCAP!I137/GDP.PCAP!H137-1)</f>
        <v/>
      </c>
      <c r="J137" t="str">
        <f>IF(OR(GDP.PCAP!I137="",GDP.PCAP!J137=""),"",GDP.PCAP!J137/GDP.PCAP!I137-1)</f>
        <v/>
      </c>
      <c r="K137" t="str">
        <f>IF(OR(GDP.PCAP!J137="",GDP.PCAP!K137=""),"",GDP.PCAP!K137/GDP.PCAP!J137-1)</f>
        <v/>
      </c>
      <c r="L137" t="str">
        <f>IF(OR(GDP.PCAP!K137="",GDP.PCAP!L137=""),"",GDP.PCAP!L137/GDP.PCAP!K137-1)</f>
        <v/>
      </c>
      <c r="M137" t="str">
        <f>IF(OR(GDP.PCAP!L137="",GDP.PCAP!M137=""),"",GDP.PCAP!M137/GDP.PCAP!L137-1)</f>
        <v/>
      </c>
      <c r="N137" t="str">
        <f>IF(OR(GDP.PCAP!M137="",GDP.PCAP!N137=""),"",GDP.PCAP!N137/GDP.PCAP!M137-1)</f>
        <v/>
      </c>
      <c r="O137" t="str">
        <f>IF(OR(GDP.PCAP!N137="",GDP.PCAP!O137=""),"",GDP.PCAP!O137/GDP.PCAP!N137-1)</f>
        <v/>
      </c>
      <c r="P137" t="str">
        <f>IF(OR(GDP.PCAP!O137="",GDP.PCAP!P137=""),"",GDP.PCAP!P137/GDP.PCAP!O137-1)</f>
        <v/>
      </c>
      <c r="Q137" t="str">
        <f>IF(OR(GDP.PCAP!P137="",GDP.PCAP!Q137=""),"",GDP.PCAP!Q137/GDP.PCAP!P137-1)</f>
        <v/>
      </c>
      <c r="R137">
        <f>IF(OR(GDP.PCAP!Q137="",GDP.PCAP!R137=""),"",GDP.PCAP!R137/GDP.PCAP!Q137-1)</f>
        <v>0.13945524733611969</v>
      </c>
      <c r="S137">
        <f>IF(OR(GDP.PCAP!R137="",GDP.PCAP!S137=""),"",GDP.PCAP!S137/GDP.PCAP!R137-1)</f>
        <v>0.16833187556144869</v>
      </c>
      <c r="T137">
        <f>IF(OR(GDP.PCAP!S137="",GDP.PCAP!T137=""),"",GDP.PCAP!T137/GDP.PCAP!S137-1)</f>
        <v>0.30381152315166315</v>
      </c>
      <c r="U137">
        <f>IF(OR(GDP.PCAP!T137="",GDP.PCAP!U137=""),"",GDP.PCAP!U137/GDP.PCAP!T137-1)</f>
        <v>0.1478012434188849</v>
      </c>
      <c r="V137">
        <f>IF(OR(GDP.PCAP!U137="",GDP.PCAP!V137=""),"",GDP.PCAP!V137/GDP.PCAP!U137-1)</f>
        <v>0.24569842055635771</v>
      </c>
      <c r="W137">
        <f>IF(OR(GDP.PCAP!V137="",GDP.PCAP!W137=""),"",GDP.PCAP!W137/GDP.PCAP!V137-1)</f>
        <v>8.3122000278597286E-2</v>
      </c>
      <c r="X137">
        <f>IF(OR(GDP.PCAP!W137="",GDP.PCAP!X137=""),"",GDP.PCAP!X137/GDP.PCAP!W137-1)</f>
        <v>9.0348956971086913E-2</v>
      </c>
      <c r="Y137">
        <f>IF(OR(GDP.PCAP!X137="",GDP.PCAP!Y137=""),"",GDP.PCAP!Y137/GDP.PCAP!X137-1)</f>
        <v>0.40951132127870715</v>
      </c>
      <c r="Z137">
        <f>IF(OR(GDP.PCAP!Y137="",GDP.PCAP!Z137=""),"",GDP.PCAP!Z137/GDP.PCAP!Y137-1)</f>
        <v>0.12970909571347433</v>
      </c>
      <c r="AA137">
        <f>IF(OR(GDP.PCAP!Z137="",GDP.PCAP!AA137=""),"",GDP.PCAP!AA137/GDP.PCAP!Z137-1)</f>
        <v>4.543035846820298E-2</v>
      </c>
      <c r="AB137">
        <f>IF(OR(GDP.PCAP!AA137="",GDP.PCAP!AB137=""),"",GDP.PCAP!AB137/GDP.PCAP!AA137-1)</f>
        <v>-5.6158754205695494E-2</v>
      </c>
      <c r="AC137">
        <f>IF(OR(GDP.PCAP!AB137="",GDP.PCAP!AC137=""),"",GDP.PCAP!AC137/GDP.PCAP!AB137-1)</f>
        <v>9.1892143295488893E-3</v>
      </c>
      <c r="AD137">
        <f>IF(OR(GDP.PCAP!AC137="",GDP.PCAP!AD137=""),"",GDP.PCAP!AD137/GDP.PCAP!AC137-1)</f>
        <v>-5.6522631390590883E-3</v>
      </c>
      <c r="AE137">
        <f>IF(OR(GDP.PCAP!AD137="",GDP.PCAP!AE137=""),"",GDP.PCAP!AE137/GDP.PCAP!AD137-1)</f>
        <v>-4.9604198675895161E-2</v>
      </c>
      <c r="AF137">
        <f>IF(OR(GDP.PCAP!AE137="",GDP.PCAP!AF137=""),"",GDP.PCAP!AF137/GDP.PCAP!AE137-1)</f>
        <v>4.3147324248893115E-2</v>
      </c>
      <c r="AG137">
        <f>IF(OR(GDP.PCAP!AF137="",GDP.PCAP!AG137=""),"",GDP.PCAP!AG137/GDP.PCAP!AF137-1)</f>
        <v>0.45877051426257132</v>
      </c>
      <c r="AH137">
        <f>IF(OR(GDP.PCAP!AG137="",GDP.PCAP!AH137=""),"",GDP.PCAP!AH137/GDP.PCAP!AG137-1)</f>
        <v>0.33739062878105663</v>
      </c>
      <c r="AI137">
        <f>IF(OR(GDP.PCAP!AH137="",GDP.PCAP!AI137=""),"",GDP.PCAP!AI137/GDP.PCAP!AH137-1)</f>
        <v>9.1940046699442002E-2</v>
      </c>
      <c r="AJ137">
        <f>IF(OR(GDP.PCAP!AI137="",GDP.PCAP!AJ137=""),"",GDP.PCAP!AJ137/GDP.PCAP!AI137-1)</f>
        <v>-4.6531181913676001E-2</v>
      </c>
      <c r="AK137">
        <f>IF(OR(GDP.PCAP!AJ137="",GDP.PCAP!AK137=""),"",GDP.PCAP!AK137/GDP.PCAP!AJ137-1)</f>
        <v>0.25415442136617816</v>
      </c>
      <c r="AL137">
        <f>IF(OR(GDP.PCAP!AK137="",GDP.PCAP!AL137=""),"",GDP.PCAP!AL137/GDP.PCAP!AK137-1)</f>
        <v>3.1150368814489404E-2</v>
      </c>
      <c r="AM137">
        <f>IF(OR(GDP.PCAP!AL137="",GDP.PCAP!AM137=""),"",GDP.PCAP!AM137/GDP.PCAP!AL137-1)</f>
        <v>8.4582982701780329E-2</v>
      </c>
      <c r="AN137">
        <f>IF(OR(GDP.PCAP!AM137="",GDP.PCAP!AN137=""),"",GDP.PCAP!AN137/GDP.PCAP!AM137-1)</f>
        <v>1.1223570515273007E-2</v>
      </c>
      <c r="AO137">
        <f>IF(OR(GDP.PCAP!AN137="",GDP.PCAP!AO137=""),"",GDP.PCAP!AO137/GDP.PCAP!AN137-1)</f>
        <v>0.14727104383025491</v>
      </c>
      <c r="AP137">
        <f>IF(OR(GDP.PCAP!AO137="",GDP.PCAP!AP137=""),"",GDP.PCAP!AP137/GDP.PCAP!AO137-1)</f>
        <v>0.22764668844934288</v>
      </c>
      <c r="AQ137">
        <f>IF(OR(GDP.PCAP!AP137="",GDP.PCAP!AQ137=""),"",GDP.PCAP!AQ137/GDP.PCAP!AP137-1)</f>
        <v>1.4924160410678233E-2</v>
      </c>
      <c r="AR137">
        <f>IF(OR(GDP.PCAP!AQ137="",GDP.PCAP!AR137=""),"",GDP.PCAP!AR137/GDP.PCAP!AQ137-1)</f>
        <v>-9.690635580757323E-2</v>
      </c>
      <c r="AS137">
        <f>IF(OR(GDP.PCAP!AR137="",GDP.PCAP!AS137=""),"",GDP.PCAP!AS137/GDP.PCAP!AR137-1)</f>
        <v>6.1645877180249942E-2</v>
      </c>
      <c r="AT137">
        <f>IF(OR(GDP.PCAP!AS137="",GDP.PCAP!AT137=""),"",GDP.PCAP!AT137/GDP.PCAP!AS137-1)</f>
        <v>5.8394080788728431E-2</v>
      </c>
      <c r="AU137">
        <f>IF(OR(GDP.PCAP!AT137="",GDP.PCAP!AU137=""),"",GDP.PCAP!AU137/GDP.PCAP!AT137-1)</f>
        <v>-8.0031609781448854E-2</v>
      </c>
      <c r="AV137">
        <f>IF(OR(GDP.PCAP!AU137="",GDP.PCAP!AV137=""),"",GDP.PCAP!AV137/GDP.PCAP!AU137-1)</f>
        <v>-8.3022199540285779E-3</v>
      </c>
      <c r="AW137">
        <f>IF(OR(GDP.PCAP!AV137="",GDP.PCAP!AW137=""),"",GDP.PCAP!AW137/GDP.PCAP!AV137-1)</f>
        <v>6.7975456157240988E-2</v>
      </c>
      <c r="AX137">
        <f>IF(OR(GDP.PCAP!AW137="",GDP.PCAP!AX137=""),"",GDP.PCAP!AX137/GDP.PCAP!AW137-1)</f>
        <v>0.13201930123731276</v>
      </c>
      <c r="AY137">
        <f>IF(OR(GDP.PCAP!AX137="",GDP.PCAP!AY137=""),"",GDP.PCAP!AY137/GDP.PCAP!AX137-1)</f>
        <v>0.11600416982465211</v>
      </c>
      <c r="AZ137">
        <f>IF(OR(GDP.PCAP!AY137="",GDP.PCAP!AZ137=""),"",GDP.PCAP!AZ137/GDP.PCAP!AY137-1)</f>
        <v>5.1532044371056074E-2</v>
      </c>
      <c r="BA137">
        <f>IF(OR(GDP.PCAP!AZ137="",GDP.PCAP!BA137=""),"",GDP.PCAP!BA137/GDP.PCAP!AZ137-1)</f>
        <v>8.5615824649331707E-2</v>
      </c>
      <c r="BB137">
        <f>IF(OR(GDP.PCAP!BA137="",GDP.PCAP!BB137=""),"",GDP.PCAP!BB137/GDP.PCAP!BA137-1)</f>
        <v>0.14286386164202525</v>
      </c>
      <c r="BC137">
        <f>IF(OR(GDP.PCAP!BB137="",GDP.PCAP!BC137=""),"",GDP.PCAP!BC137/GDP.PCAP!BB137-1)</f>
        <v>9.7542462019553078E-2</v>
      </c>
      <c r="BD137">
        <f>IF(OR(GDP.PCAP!BC137="",GDP.PCAP!BD137=""),"",GDP.PCAP!BD137/GDP.PCAP!BC137-1)</f>
        <v>-0.11910446246235773</v>
      </c>
      <c r="BE137">
        <f>IF(OR(GDP.PCAP!BD137="",GDP.PCAP!BE137=""),"",GDP.PCAP!BE137/GDP.PCAP!BD137-1)</f>
        <v>0.12084697343455031</v>
      </c>
      <c r="BF137">
        <f>IF(OR(GDP.PCAP!BE137="",GDP.PCAP!BF137=""),"",GDP.PCAP!BF137/GDP.PCAP!BE137-1)</f>
        <v>0.12126223465793862</v>
      </c>
      <c r="BG137">
        <f>IF(OR(GDP.PCAP!BF137="",GDP.PCAP!BG137=""),"",GDP.PCAP!BG137/GDP.PCAP!BF137-1)</f>
        <v>-5.6780740103942628E-2</v>
      </c>
      <c r="BH137">
        <f>IF(OR(GDP.PCAP!BG137="",GDP.PCAP!BH137=""),"",GDP.PCAP!BH137/GDP.PCAP!BG137-1)</f>
        <v>0.16231219766279326</v>
      </c>
      <c r="BI137">
        <f>IF(OR(GDP.PCAP!BH137="",GDP.PCAP!BI137=""),"",GDP.PCAP!BI137/GDP.PCAP!BH137-1)</f>
        <v>3.4290888007617149E-2</v>
      </c>
      <c r="BJ137" t="str">
        <f>IF(OR(GDP.PCAP!BI137="",GDP.PCAP!BJ137=""),"",GDP.PCAP!BJ137/GDP.PCAP!BI137-1)</f>
        <v/>
      </c>
      <c r="BK137" t="str">
        <f>IF(OR(GDP.PCAP!BJ137="",GDP.PCAP!BK137=""),"",GDP.PCAP!BK137/GDP.PCAP!BJ137-1)</f>
        <v/>
      </c>
      <c r="BM137">
        <f t="shared" si="10"/>
        <v>0.45877051426257132</v>
      </c>
      <c r="BN137">
        <f t="shared" si="11"/>
        <v>1986</v>
      </c>
      <c r="BO137">
        <f t="shared" si="12"/>
        <v>-0.11910446246235773</v>
      </c>
      <c r="BP137">
        <f t="shared" si="13"/>
        <v>2009</v>
      </c>
    </row>
    <row r="138" spans="1:68">
      <c r="A138" t="s">
        <v>260</v>
      </c>
      <c r="B138">
        <f t="shared" si="14"/>
        <v>137</v>
      </c>
      <c r="C138" t="s">
        <v>539</v>
      </c>
      <c r="D138" t="s">
        <v>259</v>
      </c>
      <c r="E138" t="s">
        <v>545</v>
      </c>
      <c r="F138" t="s">
        <v>546</v>
      </c>
      <c r="H138">
        <f>IF(OR(GDP.PCAP!G138="",GDP.PCAP!H138=""),"",GDP.PCAP!H138/GDP.PCAP!G138-1)</f>
        <v>-2.9668166957239617E-3</v>
      </c>
      <c r="I138">
        <f>IF(OR(GDP.PCAP!H138="",GDP.PCAP!I138=""),"",GDP.PCAP!I138/GDP.PCAP!H138-1)</f>
        <v>-3.3190256450324362E-2</v>
      </c>
      <c r="J138">
        <f>IF(OR(GDP.PCAP!I138="",GDP.PCAP!J138=""),"",GDP.PCAP!J138/GDP.PCAP!I138-1)</f>
        <v>-0.14627482728419516</v>
      </c>
      <c r="K138">
        <f>IF(OR(GDP.PCAP!J138="",GDP.PCAP!K138=""),"",GDP.PCAP!K138/GDP.PCAP!J138-1)</f>
        <v>2.4595349851513237E-2</v>
      </c>
      <c r="L138">
        <f>IF(OR(GDP.PCAP!K138="",GDP.PCAP!L138=""),"",GDP.PCAP!L138/GDP.PCAP!K138-1)</f>
        <v>0.26636187111852405</v>
      </c>
      <c r="M138">
        <f>IF(OR(GDP.PCAP!L138="",GDP.PCAP!M138=""),"",GDP.PCAP!M138/GDP.PCAP!L138-1)</f>
        <v>6.503442155297412E-3</v>
      </c>
      <c r="N138">
        <f>IF(OR(GDP.PCAP!M138="",GDP.PCAP!N138=""),"",GDP.PCAP!N138/GDP.PCAP!M138-1)</f>
        <v>3.7710041398374861E-2</v>
      </c>
      <c r="O138">
        <f>IF(OR(GDP.PCAP!N138="",GDP.PCAP!O138=""),"",GDP.PCAP!O138/GDP.PCAP!N138-1)</f>
        <v>-5.4602696727874322E-2</v>
      </c>
      <c r="P138">
        <f>IF(OR(GDP.PCAP!O138="",GDP.PCAP!P138=""),"",GDP.PCAP!P138/GDP.PCAP!O138-1)</f>
        <v>6.7999637152667214E-2</v>
      </c>
      <c r="Q138">
        <f>IF(OR(GDP.PCAP!P138="",GDP.PCAP!Q138=""),"",GDP.PCAP!Q138/GDP.PCAP!P138-1)</f>
        <v>0.14390106594936025</v>
      </c>
      <c r="R138">
        <f>IF(OR(GDP.PCAP!Q138="",GDP.PCAP!R138=""),"",GDP.PCAP!R138/GDP.PCAP!Q138-1)</f>
        <v>1.7408289528974663E-2</v>
      </c>
      <c r="S138">
        <f>IF(OR(GDP.PCAP!R138="",GDP.PCAP!S138=""),"",GDP.PCAP!S138/GDP.PCAP!R138-1)</f>
        <v>6.3592637010663644E-2</v>
      </c>
      <c r="T138">
        <f>IF(OR(GDP.PCAP!S138="",GDP.PCAP!T138=""),"",GDP.PCAP!T138/GDP.PCAP!S138-1)</f>
        <v>0.10617565662211925</v>
      </c>
      <c r="U138">
        <f>IF(OR(GDP.PCAP!T138="",GDP.PCAP!U138=""),"",GDP.PCAP!U138/GDP.PCAP!T138-1)</f>
        <v>0.22500401483938104</v>
      </c>
      <c r="V138">
        <f>IF(OR(GDP.PCAP!U138="",GDP.PCAP!V138=""),"",GDP.PCAP!V138/GDP.PCAP!U138-1)</f>
        <v>4.3964976691103885E-2</v>
      </c>
      <c r="W138">
        <f>IF(OR(GDP.PCAP!V138="",GDP.PCAP!W138=""),"",GDP.PCAP!W138/GDP.PCAP!V138-1)</f>
        <v>-6.8008225606429829E-2</v>
      </c>
      <c r="X138">
        <f>IF(OR(GDP.PCAP!W138="",GDP.PCAP!X138=""),"",GDP.PCAP!X138/GDP.PCAP!W138-1)</f>
        <v>0.12445284432665926</v>
      </c>
      <c r="Y138">
        <f>IF(OR(GDP.PCAP!X138="",GDP.PCAP!Y138=""),"",GDP.PCAP!Y138/GDP.PCAP!X138-1)</f>
        <v>-0.34574017086633435</v>
      </c>
      <c r="Z138">
        <f>IF(OR(GDP.PCAP!Y138="",GDP.PCAP!Z138=""),"",GDP.PCAP!Z138/GDP.PCAP!Y138-1)</f>
        <v>0.20703513217818514</v>
      </c>
      <c r="AA138">
        <f>IF(OR(GDP.PCAP!Z138="",GDP.PCAP!AA138=""),"",GDP.PCAP!AA138/GDP.PCAP!Z138-1)</f>
        <v>0.17385659266678655</v>
      </c>
      <c r="AB138">
        <f>IF(OR(GDP.PCAP!AA138="",GDP.PCAP!AB138=""),"",GDP.PCAP!AB138/GDP.PCAP!AA138-1)</f>
        <v>8.9817113868956966E-2</v>
      </c>
      <c r="AC138">
        <f>IF(OR(GDP.PCAP!AB138="",GDP.PCAP!AC138=""),"",GDP.PCAP!AC138/GDP.PCAP!AB138-1)</f>
        <v>6.2108798176818913E-2</v>
      </c>
      <c r="AD138">
        <f>IF(OR(GDP.PCAP!AC138="",GDP.PCAP!AD138=""),"",GDP.PCAP!AD138/GDP.PCAP!AC138-1)</f>
        <v>6.6532603150857961E-2</v>
      </c>
      <c r="AE138">
        <f>IF(OR(GDP.PCAP!AD138="",GDP.PCAP!AE138=""),"",GDP.PCAP!AE138/GDP.PCAP!AD138-1)</f>
        <v>0.15111172117748417</v>
      </c>
      <c r="AF138">
        <f>IF(OR(GDP.PCAP!AE138="",GDP.PCAP!AF138=""),"",GDP.PCAP!AF138/GDP.PCAP!AE138-1)</f>
        <v>-2.6254639076925157E-2</v>
      </c>
      <c r="AG138">
        <f>IF(OR(GDP.PCAP!AF138="",GDP.PCAP!AG138=""),"",GDP.PCAP!AG138/GDP.PCAP!AF138-1)</f>
        <v>5.4594008723827248E-2</v>
      </c>
      <c r="AH138">
        <f>IF(OR(GDP.PCAP!AG138="",GDP.PCAP!AH138=""),"",GDP.PCAP!AH138/GDP.PCAP!AG138-1)</f>
        <v>2.6893750864098065E-2</v>
      </c>
      <c r="AI138">
        <f>IF(OR(GDP.PCAP!AH138="",GDP.PCAP!AI138=""),"",GDP.PCAP!AI138/GDP.PCAP!AH138-1)</f>
        <v>2.8341392813316268E-2</v>
      </c>
      <c r="AJ138">
        <f>IF(OR(GDP.PCAP!AI138="",GDP.PCAP!AJ138=""),"",GDP.PCAP!AJ138/GDP.PCAP!AI138-1)</f>
        <v>-1.3469928546589571E-2</v>
      </c>
      <c r="AK138">
        <f>IF(OR(GDP.PCAP!AJ138="",GDP.PCAP!AK138=""),"",GDP.PCAP!AK138/GDP.PCAP!AJ138-1)</f>
        <v>0.13364476315408735</v>
      </c>
      <c r="AL138">
        <f>IF(OR(GDP.PCAP!AK138="",GDP.PCAP!AL138=""),"",GDP.PCAP!AL138/GDP.PCAP!AK138-1)</f>
        <v>0.105724198885635</v>
      </c>
      <c r="AM138">
        <f>IF(OR(GDP.PCAP!AL138="",GDP.PCAP!AM138=""),"",GDP.PCAP!AM138/GDP.PCAP!AL138-1)</f>
        <v>6.4657705390668507E-2</v>
      </c>
      <c r="AN138">
        <f>IF(OR(GDP.PCAP!AM138="",GDP.PCAP!AN138=""),"",GDP.PCAP!AN138/GDP.PCAP!AM138-1)</f>
        <v>5.3251356998087251E-2</v>
      </c>
      <c r="AO138">
        <f>IF(OR(GDP.PCAP!AN138="",GDP.PCAP!AO138=""),"",GDP.PCAP!AO138/GDP.PCAP!AN138-1)</f>
        <v>0.12173277395422866</v>
      </c>
      <c r="AP138">
        <f>IF(OR(GDP.PCAP!AO138="",GDP.PCAP!AP138=""),"",GDP.PCAP!AP138/GDP.PCAP!AO138-1)</f>
        <v>0.10200943620942726</v>
      </c>
      <c r="AQ138">
        <f>IF(OR(GDP.PCAP!AP138="",GDP.PCAP!AQ138=""),"",GDP.PCAP!AQ138/GDP.PCAP!AP138-1)</f>
        <v>5.8654209636331389E-2</v>
      </c>
      <c r="AR138">
        <f>IF(OR(GDP.PCAP!AQ138="",GDP.PCAP!AR138=""),"",GDP.PCAP!AR138/GDP.PCAP!AQ138-1)</f>
        <v>7.9228860832888826E-2</v>
      </c>
      <c r="AS138">
        <f>IF(OR(GDP.PCAP!AR138="",GDP.PCAP!AS138=""),"",GDP.PCAP!AS138/GDP.PCAP!AR138-1)</f>
        <v>4.0791292895461906E-2</v>
      </c>
      <c r="AT138">
        <f>IF(OR(GDP.PCAP!AS138="",GDP.PCAP!AT138=""),"",GDP.PCAP!AT138/GDP.PCAP!AS138-1)</f>
        <v>-1.4500907571614929E-2</v>
      </c>
      <c r="AU138">
        <f>IF(OR(GDP.PCAP!AT138="",GDP.PCAP!AU138=""),"",GDP.PCAP!AU138/GDP.PCAP!AT138-1)</f>
        <v>3.6203292853922209E-2</v>
      </c>
      <c r="AV138">
        <f>IF(OR(GDP.PCAP!AU138="",GDP.PCAP!AV138=""),"",GDP.PCAP!AV138/GDP.PCAP!AU138-1)</f>
        <v>-4.3080391450844746E-2</v>
      </c>
      <c r="AW138">
        <f>IF(OR(GDP.PCAP!AV138="",GDP.PCAP!AW138=""),"",GDP.PCAP!AW138/GDP.PCAP!AV138-1)</f>
        <v>4.2316108340406222E-2</v>
      </c>
      <c r="AX138">
        <f>IF(OR(GDP.PCAP!AW138="",GDP.PCAP!AX138=""),"",GDP.PCAP!AX138/GDP.PCAP!AW138-1)</f>
        <v>0.13320494387695758</v>
      </c>
      <c r="AY138">
        <f>IF(OR(GDP.PCAP!AX138="",GDP.PCAP!AY138=""),"",GDP.PCAP!AY138/GDP.PCAP!AX138-1)</f>
        <v>8.6058828879855831E-2</v>
      </c>
      <c r="AZ138">
        <f>IF(OR(GDP.PCAP!AY138="",GDP.PCAP!AZ138=""),"",GDP.PCAP!AZ138/GDP.PCAP!AY138-1)</f>
        <v>0.1723436149416957</v>
      </c>
      <c r="BA138">
        <f>IF(OR(GDP.PCAP!AZ138="",GDP.PCAP!BA138=""),"",GDP.PCAP!BA138/GDP.PCAP!AZ138-1)</f>
        <v>0.14998593520489134</v>
      </c>
      <c r="BB138">
        <f>IF(OR(GDP.PCAP!BA138="",GDP.PCAP!BB138=""),"",GDP.PCAP!BB138/GDP.PCAP!BA138-1)</f>
        <v>0.13532622732259525</v>
      </c>
      <c r="BC138">
        <f>IF(OR(GDP.PCAP!BB138="",GDP.PCAP!BC138=""),"",GDP.PCAP!BC138/GDP.PCAP!BB138-1)</f>
        <v>0.24906903053850438</v>
      </c>
      <c r="BD138">
        <f>IF(OR(GDP.PCAP!BC138="",GDP.PCAP!BD138=""),"",GDP.PCAP!BD138/GDP.PCAP!BC138-1)</f>
        <v>2.5404072572079883E-2</v>
      </c>
      <c r="BE138">
        <f>IF(OR(GDP.PCAP!BD138="",GDP.PCAP!BE138=""),"",GDP.PCAP!BE138/GDP.PCAP!BD138-1)</f>
        <v>0.33836607384159345</v>
      </c>
      <c r="BF138">
        <f>IF(OR(GDP.PCAP!BE138="",GDP.PCAP!BF138=""),"",GDP.PCAP!BF138/GDP.PCAP!BE138-1)</f>
        <v>0.14239399366437477</v>
      </c>
      <c r="BG138">
        <f>IF(OR(GDP.PCAP!BF138="",GDP.PCAP!BG138=""),"",GDP.PCAP!BG138/GDP.PCAP!BF138-1)</f>
        <v>4.021392643332522E-2</v>
      </c>
      <c r="BH138">
        <f>IF(OR(GDP.PCAP!BG138="",GDP.PCAP!BH138=""),"",GDP.PCAP!BH138/GDP.PCAP!BG138-1)</f>
        <v>7.7530619723595873E-2</v>
      </c>
      <c r="BI138">
        <f>IF(OR(GDP.PCAP!BH138="",GDP.PCAP!BI138=""),"",GDP.PCAP!BI138/GDP.PCAP!BH138-1)</f>
        <v>5.8236777965460673E-2</v>
      </c>
      <c r="BJ138">
        <f>IF(OR(GDP.PCAP!BI138="",GDP.PCAP!BJ138=""),"",GDP.PCAP!BJ138/GDP.PCAP!BI138-1)</f>
        <v>6.3735046430757336E-3</v>
      </c>
      <c r="BK138">
        <f>IF(OR(GDP.PCAP!BJ138="",GDP.PCAP!BK138=""),"",GDP.PCAP!BK138/GDP.PCAP!BJ138-1)</f>
        <v>-2.4698781506787837E-3</v>
      </c>
      <c r="BM138">
        <f t="shared" si="10"/>
        <v>0.33836607384159345</v>
      </c>
      <c r="BN138">
        <f t="shared" si="11"/>
        <v>2010</v>
      </c>
      <c r="BO138">
        <f t="shared" si="12"/>
        <v>-0.34574017086633435</v>
      </c>
      <c r="BP138">
        <f t="shared" si="13"/>
        <v>1978</v>
      </c>
    </row>
    <row r="139" spans="1:68">
      <c r="A139" t="s">
        <v>258</v>
      </c>
      <c r="B139">
        <f t="shared" si="14"/>
        <v>138</v>
      </c>
      <c r="C139" t="s">
        <v>536</v>
      </c>
      <c r="D139" t="s">
        <v>257</v>
      </c>
      <c r="E139" t="s">
        <v>545</v>
      </c>
      <c r="F139" t="s">
        <v>546</v>
      </c>
      <c r="H139" t="str">
        <f>IF(OR(GDP.PCAP!G139="",GDP.PCAP!H139=""),"",GDP.PCAP!H139/GDP.PCAP!G139-1)</f>
        <v/>
      </c>
      <c r="I139" t="str">
        <f>IF(OR(GDP.PCAP!H139="",GDP.PCAP!I139=""),"",GDP.PCAP!I139/GDP.PCAP!H139-1)</f>
        <v/>
      </c>
      <c r="J139" t="str">
        <f>IF(OR(GDP.PCAP!I139="",GDP.PCAP!J139=""),"",GDP.PCAP!J139/GDP.PCAP!I139-1)</f>
        <v/>
      </c>
      <c r="K139" t="str">
        <f>IF(OR(GDP.PCAP!J139="",GDP.PCAP!K139=""),"",GDP.PCAP!K139/GDP.PCAP!J139-1)</f>
        <v/>
      </c>
      <c r="L139" t="str">
        <f>IF(OR(GDP.PCAP!K139="",GDP.PCAP!L139=""),"",GDP.PCAP!L139/GDP.PCAP!K139-1)</f>
        <v/>
      </c>
      <c r="M139">
        <f>IF(OR(GDP.PCAP!L139="",GDP.PCAP!M139=""),"",GDP.PCAP!M139/GDP.PCAP!L139-1)</f>
        <v>-0.11389579265253336</v>
      </c>
      <c r="N139">
        <f>IF(OR(GDP.PCAP!M139="",GDP.PCAP!N139=""),"",GDP.PCAP!N139/GDP.PCAP!M139-1)</f>
        <v>4.17838657482692E-2</v>
      </c>
      <c r="O139">
        <f>IF(OR(GDP.PCAP!N139="",GDP.PCAP!O139=""),"",GDP.PCAP!O139/GDP.PCAP!N139-1)</f>
        <v>4.6963747605840211E-2</v>
      </c>
      <c r="P139">
        <f>IF(OR(GDP.PCAP!O139="",GDP.PCAP!P139=""),"",GDP.PCAP!P139/GDP.PCAP!O139-1)</f>
        <v>9.0433235471129914E-2</v>
      </c>
      <c r="Q139">
        <f>IF(OR(GDP.PCAP!P139="",GDP.PCAP!Q139=""),"",GDP.PCAP!Q139/GDP.PCAP!P139-1)</f>
        <v>7.4565321044921085E-2</v>
      </c>
      <c r="R139">
        <f>IF(OR(GDP.PCAP!Q139="",GDP.PCAP!R139=""),"",GDP.PCAP!R139/GDP.PCAP!Q139-1)</f>
        <v>1.6511628936443756E-2</v>
      </c>
      <c r="S139">
        <f>IF(OR(GDP.PCAP!R139="",GDP.PCAP!S139=""),"",GDP.PCAP!S139/GDP.PCAP!R139-1)</f>
        <v>3.7849265867278215E-2</v>
      </c>
      <c r="T139">
        <f>IF(OR(GDP.PCAP!S139="",GDP.PCAP!T139=""),"",GDP.PCAP!T139/GDP.PCAP!S139-1)</f>
        <v>0.16410397551951461</v>
      </c>
      <c r="U139">
        <f>IF(OR(GDP.PCAP!T139="",GDP.PCAP!U139=""),"",GDP.PCAP!U139/GDP.PCAP!T139-1)</f>
        <v>0.25465784916287659</v>
      </c>
      <c r="V139">
        <f>IF(OR(GDP.PCAP!U139="",GDP.PCAP!V139=""),"",GDP.PCAP!V139/GDP.PCAP!U139-1)</f>
        <v>8.4280138350954603E-2</v>
      </c>
      <c r="W139">
        <f>IF(OR(GDP.PCAP!V139="",GDP.PCAP!W139=""),"",GDP.PCAP!W139/GDP.PCAP!V139-1)</f>
        <v>5.8913588269267736E-2</v>
      </c>
      <c r="X139">
        <f>IF(OR(GDP.PCAP!W139="",GDP.PCAP!X139=""),"",GDP.PCAP!X139/GDP.PCAP!W139-1)</f>
        <v>0.11849671495016545</v>
      </c>
      <c r="Y139">
        <f>IF(OR(GDP.PCAP!X139="",GDP.PCAP!Y139=""),"",GDP.PCAP!Y139/GDP.PCAP!X139-1)</f>
        <v>9.3006826067499437E-2</v>
      </c>
      <c r="Z139">
        <f>IF(OR(GDP.PCAP!Y139="",GDP.PCAP!Z139=""),"",GDP.PCAP!Z139/GDP.PCAP!Y139-1)</f>
        <v>0.11167938552091661</v>
      </c>
      <c r="AA139">
        <f>IF(OR(GDP.PCAP!Z139="",GDP.PCAP!AA139=""),"",GDP.PCAP!AA139/GDP.PCAP!Z139-1)</f>
        <v>0.21286557180910615</v>
      </c>
      <c r="AB139">
        <f>IF(OR(GDP.PCAP!AA139="",GDP.PCAP!AB139=""),"",GDP.PCAP!AB139/GDP.PCAP!AA139-1)</f>
        <v>3.108693612558433E-2</v>
      </c>
      <c r="AC139">
        <f>IF(OR(GDP.PCAP!AB139="",GDP.PCAP!AC139=""),"",GDP.PCAP!AC139/GDP.PCAP!AB139-1)</f>
        <v>-1.4777728477746499E-2</v>
      </c>
      <c r="AD139">
        <f>IF(OR(GDP.PCAP!AC139="",GDP.PCAP!AD139=""),"",GDP.PCAP!AD139/GDP.PCAP!AC139-1)</f>
        <v>-4.6159901146845317E-2</v>
      </c>
      <c r="AE139">
        <f>IF(OR(GDP.PCAP!AD139="",GDP.PCAP!AE139=""),"",GDP.PCAP!AE139/GDP.PCAP!AD139-1)</f>
        <v>-2.7327548468099261E-2</v>
      </c>
      <c r="AF139">
        <f>IF(OR(GDP.PCAP!AE139="",GDP.PCAP!AF139=""),"",GDP.PCAP!AF139/GDP.PCAP!AE139-1)</f>
        <v>2.7631162704395695E-2</v>
      </c>
      <c r="AG139">
        <f>IF(OR(GDP.PCAP!AF139="",GDP.PCAP!AG139=""),"",GDP.PCAP!AG139/GDP.PCAP!AF139-1)</f>
        <v>1.8207463652804234E-2</v>
      </c>
      <c r="AH139">
        <f>IF(OR(GDP.PCAP!AG139="",GDP.PCAP!AH139=""),"",GDP.PCAP!AH139/GDP.PCAP!AG139-1)</f>
        <v>7.4039298183445679E-2</v>
      </c>
      <c r="AI139">
        <f>IF(OR(GDP.PCAP!AH139="",GDP.PCAP!AI139=""),"",GDP.PCAP!AI139/GDP.PCAP!AH139-1)</f>
        <v>1.8591955590169018E-2</v>
      </c>
      <c r="AJ139">
        <f>IF(OR(GDP.PCAP!AI139="",GDP.PCAP!AJ139=""),"",GDP.PCAP!AJ139/GDP.PCAP!AI139-1)</f>
        <v>-7.8907736087047153E-3</v>
      </c>
      <c r="AK139">
        <f>IF(OR(GDP.PCAP!AJ139="",GDP.PCAP!AK139=""),"",GDP.PCAP!AK139/GDP.PCAP!AJ139-1)</f>
        <v>4.5967487638417293E-2</v>
      </c>
      <c r="AL139">
        <f>IF(OR(GDP.PCAP!AK139="",GDP.PCAP!AL139=""),"",GDP.PCAP!AL139/GDP.PCAP!AK139-1)</f>
        <v>-5.8018067392561989E-2</v>
      </c>
      <c r="AM139">
        <f>IF(OR(GDP.PCAP!AL139="",GDP.PCAP!AM139=""),"",GDP.PCAP!AM139/GDP.PCAP!AL139-1)</f>
        <v>2.1039237827005008E-2</v>
      </c>
      <c r="AN139">
        <f>IF(OR(GDP.PCAP!AM139="",GDP.PCAP!AN139=""),"",GDP.PCAP!AN139/GDP.PCAP!AM139-1)</f>
        <v>-8.3733462615074306E-3</v>
      </c>
      <c r="AO139">
        <f>IF(OR(GDP.PCAP!AN139="",GDP.PCAP!AO139=""),"",GDP.PCAP!AO139/GDP.PCAP!AN139-1)</f>
        <v>6.4956436158514652E-2</v>
      </c>
      <c r="AP139">
        <f>IF(OR(GDP.PCAP!AO139="",GDP.PCAP!AP139=""),"",GDP.PCAP!AP139/GDP.PCAP!AO139-1)</f>
        <v>0.10179268042184431</v>
      </c>
      <c r="AQ139">
        <f>IF(OR(GDP.PCAP!AP139="",GDP.PCAP!AQ139=""),"",GDP.PCAP!AQ139/GDP.PCAP!AP139-1)</f>
        <v>7.741112974412534E-2</v>
      </c>
      <c r="AR139">
        <f>IF(OR(GDP.PCAP!AQ139="",GDP.PCAP!AR139=""),"",GDP.PCAP!AR139/GDP.PCAP!AQ139-1)</f>
        <v>1.3831863181576587E-2</v>
      </c>
      <c r="AS139">
        <f>IF(OR(GDP.PCAP!AR139="",GDP.PCAP!AS139=""),"",GDP.PCAP!AS139/GDP.PCAP!AR139-1)</f>
        <v>-0.1119839068651387</v>
      </c>
      <c r="AT139">
        <f>IF(OR(GDP.PCAP!AS139="",GDP.PCAP!AT139=""),"",GDP.PCAP!AT139/GDP.PCAP!AS139-1)</f>
        <v>6.5436511573301548E-2</v>
      </c>
      <c r="AU139">
        <f>IF(OR(GDP.PCAP!AT139="",GDP.PCAP!AU139=""),"",GDP.PCAP!AU139/GDP.PCAP!AT139-1)</f>
        <v>3.9955753628385882E-2</v>
      </c>
      <c r="AV139">
        <f>IF(OR(GDP.PCAP!AU139="",GDP.PCAP!AV139=""),"",GDP.PCAP!AV139/GDP.PCAP!AU139-1)</f>
        <v>-7.978791798938567E-3</v>
      </c>
      <c r="AW139">
        <f>IF(OR(GDP.PCAP!AV139="",GDP.PCAP!AW139=""),"",GDP.PCAP!AW139/GDP.PCAP!AV139-1)</f>
        <v>5.574358522941969E-2</v>
      </c>
      <c r="AX139">
        <f>IF(OR(GDP.PCAP!AW139="",GDP.PCAP!AX139=""),"",GDP.PCAP!AX139/GDP.PCAP!AW139-1)</f>
        <v>0.1269863007674914</v>
      </c>
      <c r="AY139">
        <f>IF(OR(GDP.PCAP!AX139="",GDP.PCAP!AY139=""),"",GDP.PCAP!AY139/GDP.PCAP!AX139-1)</f>
        <v>0.12452938436347694</v>
      </c>
      <c r="AZ139">
        <f>IF(OR(GDP.PCAP!AY139="",GDP.PCAP!AZ139=""),"",GDP.PCAP!AZ139/GDP.PCAP!AY139-1)</f>
        <v>0.13274464001009734</v>
      </c>
      <c r="BA139">
        <f>IF(OR(GDP.PCAP!AZ139="",GDP.PCAP!BA139=""),"",GDP.PCAP!BA139/GDP.PCAP!AZ139-1)</f>
        <v>0.16979443573545838</v>
      </c>
      <c r="BB139">
        <f>IF(OR(GDP.PCAP!BA139="",GDP.PCAP!BB139=""),"",GDP.PCAP!BB139/GDP.PCAP!BA139-1)</f>
        <v>0.21143022338697604</v>
      </c>
      <c r="BC139">
        <f>IF(OR(GDP.PCAP!BB139="",GDP.PCAP!BC139=""),"",GDP.PCAP!BC139/GDP.PCAP!BB139-1)</f>
        <v>0.10695551461667852</v>
      </c>
      <c r="BD139">
        <f>IF(OR(GDP.PCAP!BC139="",GDP.PCAP!BD139=""),"",GDP.PCAP!BD139/GDP.PCAP!BC139-1)</f>
        <v>8.6339937312120973E-3</v>
      </c>
      <c r="BE139">
        <f>IF(OR(GDP.PCAP!BD139="",GDP.PCAP!BE139=""),"",GDP.PCAP!BE139/GDP.PCAP!BD139-1)</f>
        <v>0.24453274543711712</v>
      </c>
      <c r="BF139">
        <f>IF(OR(GDP.PCAP!BE139="",GDP.PCAP!BF139=""),"",GDP.PCAP!BF139/GDP.PCAP!BE139-1)</f>
        <v>0.1138753717990193</v>
      </c>
      <c r="BG139">
        <f>IF(OR(GDP.PCAP!BF139="",GDP.PCAP!BG139=""),"",GDP.PCAP!BG139/GDP.PCAP!BF139-1)</f>
        <v>3.2773209161436112E-2</v>
      </c>
      <c r="BH139">
        <f>IF(OR(GDP.PCAP!BG139="",GDP.PCAP!BH139=""),"",GDP.PCAP!BH139/GDP.PCAP!BG139-1)</f>
        <v>2.7814009348775759E-2</v>
      </c>
      <c r="BI139">
        <f>IF(OR(GDP.PCAP!BH139="",GDP.PCAP!BI139=""),"",GDP.PCAP!BI139/GDP.PCAP!BH139-1)</f>
        <v>3.7037002739237712E-2</v>
      </c>
      <c r="BJ139">
        <f>IF(OR(GDP.PCAP!BI139="",GDP.PCAP!BJ139=""),"",GDP.PCAP!BJ139/GDP.PCAP!BI139-1)</f>
        <v>-1.9730847413655273E-2</v>
      </c>
      <c r="BK139">
        <f>IF(OR(GDP.PCAP!BJ139="",GDP.PCAP!BK139=""),"",GDP.PCAP!BK139/GDP.PCAP!BJ139-1)</f>
        <v>2.1298302592369422E-2</v>
      </c>
      <c r="BM139">
        <f t="shared" si="10"/>
        <v>0.25465784916287659</v>
      </c>
      <c r="BN139">
        <f t="shared" si="11"/>
        <v>1974</v>
      </c>
      <c r="BO139">
        <f t="shared" si="12"/>
        <v>-0.11389579265253336</v>
      </c>
      <c r="BP139">
        <f t="shared" si="13"/>
        <v>1966</v>
      </c>
    </row>
    <row r="140" spans="1:68">
      <c r="A140" t="s">
        <v>256</v>
      </c>
      <c r="B140">
        <f t="shared" si="14"/>
        <v>139</v>
      </c>
      <c r="C140" t="s">
        <v>536</v>
      </c>
      <c r="D140" t="s">
        <v>255</v>
      </c>
      <c r="E140" t="s">
        <v>545</v>
      </c>
      <c r="F140" t="s">
        <v>546</v>
      </c>
      <c r="H140">
        <f>IF(OR(GDP.PCAP!G140="",GDP.PCAP!H140=""),"",GDP.PCAP!H140/GDP.PCAP!G140-1)</f>
        <v>-4.8425173746688865E-2</v>
      </c>
      <c r="I140">
        <f>IF(OR(GDP.PCAP!H140="",GDP.PCAP!I140=""),"",GDP.PCAP!I140/GDP.PCAP!H140-1)</f>
        <v>2.6531300718626305E-2</v>
      </c>
      <c r="J140">
        <f>IF(OR(GDP.PCAP!I140="",GDP.PCAP!J140=""),"",GDP.PCAP!J140/GDP.PCAP!I140-1)</f>
        <v>5.1469939725518721E-2</v>
      </c>
      <c r="K140">
        <f>IF(OR(GDP.PCAP!J140="",GDP.PCAP!K140=""),"",GDP.PCAP!K140/GDP.PCAP!J140-1)</f>
        <v>8.6115903598515287E-2</v>
      </c>
      <c r="L140">
        <f>IF(OR(GDP.PCAP!K140="",GDP.PCAP!L140=""),"",GDP.PCAP!L140/GDP.PCAP!K140-1)</f>
        <v>8.0809075387717311E-2</v>
      </c>
      <c r="M140">
        <f>IF(OR(GDP.PCAP!L140="",GDP.PCAP!M140=""),"",GDP.PCAP!M140/GDP.PCAP!L140-1)</f>
        <v>1.1445567882346852E-2</v>
      </c>
      <c r="N140">
        <f>IF(OR(GDP.PCAP!M140="",GDP.PCAP!N140=""),"",GDP.PCAP!N140/GDP.PCAP!M140-1)</f>
        <v>2.7687353403975656E-3</v>
      </c>
      <c r="O140">
        <f>IF(OR(GDP.PCAP!N140="",GDP.PCAP!O140=""),"",GDP.PCAP!O140/GDP.PCAP!N140-1)</f>
        <v>3.3124308448597262E-2</v>
      </c>
      <c r="P140">
        <f>IF(OR(GDP.PCAP!O140="",GDP.PCAP!P140=""),"",GDP.PCAP!P140/GDP.PCAP!O140-1)</f>
        <v>9.1605104999894715E-2</v>
      </c>
      <c r="Q140">
        <f>IF(OR(GDP.PCAP!P140="",GDP.PCAP!Q140=""),"",GDP.PCAP!Q140/GDP.PCAP!P140-1)</f>
        <v>6.8945655060751676E-2</v>
      </c>
      <c r="R140">
        <f>IF(OR(GDP.PCAP!Q140="",GDP.PCAP!R140=""),"",GDP.PCAP!R140/GDP.PCAP!Q140-1)</f>
        <v>5.3733349316351431E-2</v>
      </c>
      <c r="S140">
        <f>IF(OR(GDP.PCAP!R140="",GDP.PCAP!S140=""),"",GDP.PCAP!S140/GDP.PCAP!R140-1)</f>
        <v>9.2299287297769261E-2</v>
      </c>
      <c r="T140">
        <f>IF(OR(GDP.PCAP!S140="",GDP.PCAP!T140=""),"",GDP.PCAP!T140/GDP.PCAP!S140-1)</f>
        <v>0.23621185837515091</v>
      </c>
      <c r="U140">
        <f>IF(OR(GDP.PCAP!T140="",GDP.PCAP!U140=""),"",GDP.PCAP!U140/GDP.PCAP!T140-1)</f>
        <v>0.2505062186272291</v>
      </c>
      <c r="V140">
        <f>IF(OR(GDP.PCAP!U140="",GDP.PCAP!V140=""),"",GDP.PCAP!V140/GDP.PCAP!U140-1)</f>
        <v>8.3237175331540403E-2</v>
      </c>
      <c r="W140">
        <f>IF(OR(GDP.PCAP!V140="",GDP.PCAP!W140=""),"",GDP.PCAP!W140/GDP.PCAP!V140-1)</f>
        <v>6.0489751197065011E-2</v>
      </c>
      <c r="X140">
        <f>IF(OR(GDP.PCAP!W140="",GDP.PCAP!X140=""),"",GDP.PCAP!X140/GDP.PCAP!W140-1)</f>
        <v>0.10330876090083252</v>
      </c>
      <c r="Y140">
        <f>IF(OR(GDP.PCAP!X140="",GDP.PCAP!Y140=""),"",GDP.PCAP!Y140/GDP.PCAP!X140-1)</f>
        <v>6.3677443552383917E-2</v>
      </c>
      <c r="Z140">
        <f>IF(OR(GDP.PCAP!Y140="",GDP.PCAP!Z140=""),"",GDP.PCAP!Z140/GDP.PCAP!Y140-1)</f>
        <v>0.16523758545365674</v>
      </c>
      <c r="AA140">
        <f>IF(OR(GDP.PCAP!Z140="",GDP.PCAP!AA140=""),"",GDP.PCAP!AA140/GDP.PCAP!Z140-1)</f>
        <v>0.14429336474561216</v>
      </c>
      <c r="AB140">
        <f>IF(OR(GDP.PCAP!AA140="",GDP.PCAP!AB140=""),"",GDP.PCAP!AB140/GDP.PCAP!AA140-1)</f>
        <v>5.4096303121220934E-2</v>
      </c>
      <c r="AC140">
        <f>IF(OR(GDP.PCAP!AB140="",GDP.PCAP!AC140=""),"",GDP.PCAP!AC140/GDP.PCAP!AB140-1)</f>
        <v>-2.5834945574002899E-2</v>
      </c>
      <c r="AD140">
        <f>IF(OR(GDP.PCAP!AC140="",GDP.PCAP!AD140=""),"",GDP.PCAP!AD140/GDP.PCAP!AC140-1)</f>
        <v>-3.7977459368814137E-2</v>
      </c>
      <c r="AE140">
        <f>IF(OR(GDP.PCAP!AD140="",GDP.PCAP!AE140=""),"",GDP.PCAP!AE140/GDP.PCAP!AD140-1)</f>
        <v>-4.977991499418466E-3</v>
      </c>
      <c r="AF140">
        <f>IF(OR(GDP.PCAP!AE140="",GDP.PCAP!AF140=""),"",GDP.PCAP!AF140/GDP.PCAP!AE140-1)</f>
        <v>3.2716895648939648E-2</v>
      </c>
      <c r="AG140">
        <f>IF(OR(GDP.PCAP!AF140="",GDP.PCAP!AG140=""),"",GDP.PCAP!AG140/GDP.PCAP!AF140-1)</f>
        <v>2.511075101367477E-2</v>
      </c>
      <c r="AH140">
        <f>IF(OR(GDP.PCAP!AG140="",GDP.PCAP!AH140=""),"",GDP.PCAP!AH140/GDP.PCAP!AG140-1)</f>
        <v>7.7414685925025761E-3</v>
      </c>
      <c r="AI140">
        <f>IF(OR(GDP.PCAP!AH140="",GDP.PCAP!AI140=""),"",GDP.PCAP!AI140/GDP.PCAP!AH140-1)</f>
        <v>5.9987344627618899E-2</v>
      </c>
      <c r="AJ140">
        <f>IF(OR(GDP.PCAP!AI140="",GDP.PCAP!AJ140=""),"",GDP.PCAP!AJ140/GDP.PCAP!AI140-1)</f>
        <v>4.1955858321526263E-2</v>
      </c>
      <c r="AK140">
        <f>IF(OR(GDP.PCAP!AJ140="",GDP.PCAP!AK140=""),"",GDP.PCAP!AK140/GDP.PCAP!AJ140-1)</f>
        <v>0.10315666807023693</v>
      </c>
      <c r="AL140">
        <f>IF(OR(GDP.PCAP!AK140="",GDP.PCAP!AL140=""),"",GDP.PCAP!AL140/GDP.PCAP!AK140-1)</f>
        <v>4.7047984193058001E-2</v>
      </c>
      <c r="AM140">
        <f>IF(OR(GDP.PCAP!AL140="",GDP.PCAP!AM140=""),"",GDP.PCAP!AM140/GDP.PCAP!AL140-1)</f>
        <v>-2.9063342500220135E-2</v>
      </c>
      <c r="AN140">
        <f>IF(OR(GDP.PCAP!AM140="",GDP.PCAP!AN140=""),"",GDP.PCAP!AN140/GDP.PCAP!AM140-1)</f>
        <v>4.7434600907286351E-2</v>
      </c>
      <c r="AO140">
        <f>IF(OR(GDP.PCAP!AN140="",GDP.PCAP!AO140=""),"",GDP.PCAP!AO140/GDP.PCAP!AN140-1)</f>
        <v>6.6297765071474668E-2</v>
      </c>
      <c r="AP140">
        <f>IF(OR(GDP.PCAP!AO140="",GDP.PCAP!AP140=""),"",GDP.PCAP!AP140/GDP.PCAP!AO140-1)</f>
        <v>0.10052625110378677</v>
      </c>
      <c r="AQ140">
        <f>IF(OR(GDP.PCAP!AP140="",GDP.PCAP!AQ140=""),"",GDP.PCAP!AQ140/GDP.PCAP!AP140-1)</f>
        <v>7.2711300434014081E-2</v>
      </c>
      <c r="AR140">
        <f>IF(OR(GDP.PCAP!AQ140="",GDP.PCAP!AR140=""),"",GDP.PCAP!AR140/GDP.PCAP!AQ140-1)</f>
        <v>4.1267200969872908E-2</v>
      </c>
      <c r="AS140">
        <f>IF(OR(GDP.PCAP!AR140="",GDP.PCAP!AS140=""),"",GDP.PCAP!AS140/GDP.PCAP!AR140-1)</f>
        <v>-4.557315970020559E-2</v>
      </c>
      <c r="AT140">
        <f>IF(OR(GDP.PCAP!AS140="",GDP.PCAP!AT140=""),"",GDP.PCAP!AT140/GDP.PCAP!AS140-1)</f>
        <v>-3.818521234882144E-2</v>
      </c>
      <c r="AU140">
        <f>IF(OR(GDP.PCAP!AT140="",GDP.PCAP!AU140=""),"",GDP.PCAP!AU140/GDP.PCAP!AT140-1)</f>
        <v>7.6317101694594935E-2</v>
      </c>
      <c r="AV140">
        <f>IF(OR(GDP.PCAP!AU140="",GDP.PCAP!AV140=""),"",GDP.PCAP!AV140/GDP.PCAP!AU140-1)</f>
        <v>-4.9718701486216599E-3</v>
      </c>
      <c r="AW140">
        <f>IF(OR(GDP.PCAP!AV140="",GDP.PCAP!AW140=""),"",GDP.PCAP!AW140/GDP.PCAP!AV140-1)</f>
        <v>5.7036405722474814E-3</v>
      </c>
      <c r="AX140">
        <f>IF(OR(GDP.PCAP!AW140="",GDP.PCAP!AX140=""),"",GDP.PCAP!AX140/GDP.PCAP!AW140-1)</f>
        <v>0.11491604097243502</v>
      </c>
      <c r="AY140">
        <f>IF(OR(GDP.PCAP!AX140="",GDP.PCAP!AY140=""),"",GDP.PCAP!AY140/GDP.PCAP!AX140-1)</f>
        <v>0.17017255857224267</v>
      </c>
      <c r="AZ140">
        <f>IF(OR(GDP.PCAP!AY140="",GDP.PCAP!AZ140=""),"",GDP.PCAP!AZ140/GDP.PCAP!AY140-1)</f>
        <v>0.17569322093321382</v>
      </c>
      <c r="BA140">
        <f>IF(OR(GDP.PCAP!AZ140="",GDP.PCAP!BA140=""),"",GDP.PCAP!BA140/GDP.PCAP!AZ140-1)</f>
        <v>0.17238262464349297</v>
      </c>
      <c r="BB140">
        <f>IF(OR(GDP.PCAP!BA140="",GDP.PCAP!BB140=""),"",GDP.PCAP!BB140/GDP.PCAP!BA140-1)</f>
        <v>0.22417986942182511</v>
      </c>
      <c r="BC140">
        <f>IF(OR(GDP.PCAP!BB140="",GDP.PCAP!BC140=""),"",GDP.PCAP!BC140/GDP.PCAP!BB140-1)</f>
        <v>0.18561120859419611</v>
      </c>
      <c r="BD140">
        <f>IF(OR(GDP.PCAP!BC140="",GDP.PCAP!BD140=""),"",GDP.PCAP!BD140/GDP.PCAP!BC140-1)</f>
        <v>-3.5970218292528E-2</v>
      </c>
      <c r="BE140">
        <f>IF(OR(GDP.PCAP!BD140="",GDP.PCAP!BE140=""),"",GDP.PCAP!BE140/GDP.PCAP!BD140-1)</f>
        <v>0.20625672155906827</v>
      </c>
      <c r="BF140">
        <f>IF(OR(GDP.PCAP!BE140="",GDP.PCAP!BF140=""),"",GDP.PCAP!BF140/GDP.PCAP!BE140-1)</f>
        <v>0.16661631568342128</v>
      </c>
      <c r="BG140">
        <f>IF(OR(GDP.PCAP!BF140="",GDP.PCAP!BG140=""),"",GDP.PCAP!BG140/GDP.PCAP!BF140-1)</f>
        <v>4.9295401750653722E-2</v>
      </c>
      <c r="BH140">
        <f>IF(OR(GDP.PCAP!BG140="",GDP.PCAP!BH140=""),"",GDP.PCAP!BH140/GDP.PCAP!BG140-1)</f>
        <v>4.7713677764544382E-2</v>
      </c>
      <c r="BI140">
        <f>IF(OR(GDP.PCAP!BH140="",GDP.PCAP!BI140=""),"",GDP.PCAP!BI140/GDP.PCAP!BH140-1)</f>
        <v>2.1355794204727108E-2</v>
      </c>
      <c r="BJ140">
        <f>IF(OR(GDP.PCAP!BI140="",GDP.PCAP!BJ140=""),"",GDP.PCAP!BJ140/GDP.PCAP!BI140-1)</f>
        <v>-6.3106483864949436E-2</v>
      </c>
      <c r="BK140">
        <f>IF(OR(GDP.PCAP!BJ140="",GDP.PCAP!BK140=""),"",GDP.PCAP!BK140/GDP.PCAP!BJ140-1)</f>
        <v>-1.191920104208477E-2</v>
      </c>
      <c r="BM140">
        <f t="shared" si="10"/>
        <v>0.2505062186272291</v>
      </c>
      <c r="BN140">
        <f t="shared" si="11"/>
        <v>1974</v>
      </c>
      <c r="BO140">
        <f t="shared" si="12"/>
        <v>-6.3106483864949436E-2</v>
      </c>
      <c r="BP140">
        <f t="shared" si="13"/>
        <v>2015</v>
      </c>
    </row>
    <row r="141" spans="1:68">
      <c r="A141" t="s">
        <v>254</v>
      </c>
      <c r="B141">
        <f t="shared" si="14"/>
        <v>140</v>
      </c>
      <c r="C141" t="s">
        <v>539</v>
      </c>
      <c r="D141" t="s">
        <v>253</v>
      </c>
      <c r="E141" t="s">
        <v>545</v>
      </c>
      <c r="F141" t="s">
        <v>546</v>
      </c>
      <c r="H141">
        <f>IF(OR(GDP.PCAP!G141="",GDP.PCAP!H141=""),"",GDP.PCAP!H141/GDP.PCAP!G141-1)</f>
        <v>1.4669881352952885E-2</v>
      </c>
      <c r="I141">
        <f>IF(OR(GDP.PCAP!H141="",GDP.PCAP!I141=""),"",GDP.PCAP!I141/GDP.PCAP!H141-1)</f>
        <v>0.15167050412896721</v>
      </c>
      <c r="J141">
        <f>IF(OR(GDP.PCAP!I141="",GDP.PCAP!J141=""),"",GDP.PCAP!J141/GDP.PCAP!I141-1)</f>
        <v>0.10314155558114324</v>
      </c>
      <c r="K141">
        <f>IF(OR(GDP.PCAP!J141="",GDP.PCAP!K141=""),"",GDP.PCAP!K141/GDP.PCAP!J141-1)</f>
        <v>8.3459517788391446E-2</v>
      </c>
      <c r="L141">
        <f>IF(OR(GDP.PCAP!K141="",GDP.PCAP!L141=""),"",GDP.PCAP!L141/GDP.PCAP!K141-1)</f>
        <v>3.6422427055042172E-2</v>
      </c>
      <c r="M141">
        <f>IF(OR(GDP.PCAP!L141="",GDP.PCAP!M141=""),"",GDP.PCAP!M141/GDP.PCAP!L141-1)</f>
        <v>1.3035045430702663E-2</v>
      </c>
      <c r="N141">
        <f>IF(OR(GDP.PCAP!M141="",GDP.PCAP!N141=""),"",GDP.PCAP!N141/GDP.PCAP!M141-1)</f>
        <v>2.4415143039349108E-2</v>
      </c>
      <c r="O141">
        <f>IF(OR(GDP.PCAP!N141="",GDP.PCAP!O141=""),"",GDP.PCAP!O141/GDP.PCAP!N141-1)</f>
        <v>1.5960224401309064E-2</v>
      </c>
      <c r="P141">
        <f>IF(OR(GDP.PCAP!O141="",GDP.PCAP!P141=""),"",GDP.PCAP!P141/GDP.PCAP!O141-1)</f>
        <v>5.1820249828184339E-2</v>
      </c>
      <c r="Q141">
        <f>IF(OR(GDP.PCAP!P141="",GDP.PCAP!Q141=""),"",GDP.PCAP!Q141/GDP.PCAP!P141-1)</f>
        <v>2.0802718457197056E-2</v>
      </c>
      <c r="R141">
        <f>IF(OR(GDP.PCAP!Q141="",GDP.PCAP!R141=""),"",GDP.PCAP!R141/GDP.PCAP!Q141-1)</f>
        <v>9.0066752889655932E-2</v>
      </c>
      <c r="S141">
        <f>IF(OR(GDP.PCAP!R141="",GDP.PCAP!S141=""),"",GDP.PCAP!S141/GDP.PCAP!R141-1)</f>
        <v>3.6457335457116269E-2</v>
      </c>
      <c r="T141">
        <f>IF(OR(GDP.PCAP!S141="",GDP.PCAP!T141=""),"",GDP.PCAP!T141/GDP.PCAP!S141-1)</f>
        <v>0.46643208397676794</v>
      </c>
      <c r="U141">
        <f>IF(OR(GDP.PCAP!T141="",GDP.PCAP!U141=""),"",GDP.PCAP!U141/GDP.PCAP!T141-1)</f>
        <v>0.21752572150254101</v>
      </c>
      <c r="V141">
        <f>IF(OR(GDP.PCAP!U141="",GDP.PCAP!V141=""),"",GDP.PCAP!V141/GDP.PCAP!U141-1)</f>
        <v>-3.1598962297668121E-2</v>
      </c>
      <c r="W141">
        <f>IF(OR(GDP.PCAP!V141="",GDP.PCAP!W141=""),"",GDP.PCAP!W141/GDP.PCAP!V141-1)</f>
        <v>-3.7089155772712989E-2</v>
      </c>
      <c r="X141">
        <f>IF(OR(GDP.PCAP!W141="",GDP.PCAP!X141=""),"",GDP.PCAP!X141/GDP.PCAP!W141-1)</f>
        <v>0.27558875678084882</v>
      </c>
      <c r="Y141">
        <f>IF(OR(GDP.PCAP!X141="",GDP.PCAP!Y141=""),"",GDP.PCAP!Y141/GDP.PCAP!X141-1)</f>
        <v>0.34283816070590345</v>
      </c>
      <c r="Z141">
        <f>IF(OR(GDP.PCAP!Y141="",GDP.PCAP!Z141=""),"",GDP.PCAP!Z141/GDP.PCAP!Y141-1)</f>
        <v>6.0071845652772904E-2</v>
      </c>
      <c r="AA141">
        <f>IF(OR(GDP.PCAP!Z141="",GDP.PCAP!AA141=""),"",GDP.PCAP!AA141/GDP.PCAP!Z141-1)</f>
        <v>0.44942935424748742</v>
      </c>
      <c r="AB141">
        <f>IF(OR(GDP.PCAP!AA141="",GDP.PCAP!AB141=""),"",GDP.PCAP!AB141/GDP.PCAP!AA141-1)</f>
        <v>-1.9050592074637884E-2</v>
      </c>
      <c r="AC141">
        <f>IF(OR(GDP.PCAP!AB141="",GDP.PCAP!AC141=""),"",GDP.PCAP!AC141/GDP.PCAP!AB141-1)</f>
        <v>-0.21641086703017476</v>
      </c>
      <c r="AD141">
        <f>IF(OR(GDP.PCAP!AC141="",GDP.PCAP!AD141=""),"",GDP.PCAP!AD141/GDP.PCAP!AC141-1)</f>
        <v>8.2809250625577091E-2</v>
      </c>
      <c r="AE141">
        <f>IF(OR(GDP.PCAP!AD141="",GDP.PCAP!AE141=""),"",GDP.PCAP!AE141/GDP.PCAP!AD141-1)</f>
        <v>-0.15743644665025469</v>
      </c>
      <c r="AF141">
        <f>IF(OR(GDP.PCAP!AE141="",GDP.PCAP!AF141=""),"",GDP.PCAP!AF141/GDP.PCAP!AE141-1)</f>
        <v>-0.21011613892637826</v>
      </c>
      <c r="AG141">
        <f>IF(OR(GDP.PCAP!AF141="",GDP.PCAP!AG141=""),"",GDP.PCAP!AG141/GDP.PCAP!AF141-1)</f>
        <v>0.16511260817852591</v>
      </c>
      <c r="AH141">
        <f>IF(OR(GDP.PCAP!AG141="",GDP.PCAP!AH141=""),"",GDP.PCAP!AH141/GDP.PCAP!AG141-1)</f>
        <v>0.24196278342444821</v>
      </c>
      <c r="AI141">
        <f>IF(OR(GDP.PCAP!AH141="",GDP.PCAP!AI141=""),"",GDP.PCAP!AI141/GDP.PCAP!AH141-1)</f>
        <v>0.14918701569187709</v>
      </c>
      <c r="AJ141">
        <f>IF(OR(GDP.PCAP!AI141="",GDP.PCAP!AJ141=""),"",GDP.PCAP!AJ141/GDP.PCAP!AI141-1)</f>
        <v>3.5966670161452718E-2</v>
      </c>
      <c r="AK141">
        <f>IF(OR(GDP.PCAP!AJ141="",GDP.PCAP!AK141=""),"",GDP.PCAP!AK141/GDP.PCAP!AJ141-1)</f>
        <v>0.18294089064364116</v>
      </c>
      <c r="AL141">
        <f>IF(OR(GDP.PCAP!AK141="",GDP.PCAP!AL141=""),"",GDP.PCAP!AL141/GDP.PCAP!AK141-1)</f>
        <v>0.15884456746522768</v>
      </c>
      <c r="AM141">
        <f>IF(OR(GDP.PCAP!AL141="",GDP.PCAP!AM141=""),"",GDP.PCAP!AM141/GDP.PCAP!AL141-1)</f>
        <v>0.15681895071010521</v>
      </c>
      <c r="AN141">
        <f>IF(OR(GDP.PCAP!AM141="",GDP.PCAP!AN141=""),"",GDP.PCAP!AN141/GDP.PCAP!AM141-1)</f>
        <v>-1.4170829427571641E-2</v>
      </c>
      <c r="AO141">
        <f>IF(OR(GDP.PCAP!AN141="",GDP.PCAP!AO141=""),"",GDP.PCAP!AO141/GDP.PCAP!AN141-1)</f>
        <v>3.1698384427861326E-2</v>
      </c>
      <c r="AP141">
        <f>IF(OR(GDP.PCAP!AO141="",GDP.PCAP!AP141=""),"",GDP.PCAP!AP141/GDP.PCAP!AO141-1)</f>
        <v>0.12193070690509256</v>
      </c>
      <c r="AQ141">
        <f>IF(OR(GDP.PCAP!AP141="",GDP.PCAP!AQ141=""),"",GDP.PCAP!AQ141/GDP.PCAP!AP141-1)</f>
        <v>-6.9353513125341881E-2</v>
      </c>
      <c r="AR141">
        <f>IF(OR(GDP.PCAP!AQ141="",GDP.PCAP!AR141=""),"",GDP.PCAP!AR141/GDP.PCAP!AQ141-1)</f>
        <v>4.1321239355835093E-2</v>
      </c>
      <c r="AS141">
        <f>IF(OR(GDP.PCAP!AR141="",GDP.PCAP!AS141=""),"",GDP.PCAP!AS141/GDP.PCAP!AR141-1)</f>
        <v>-8.0266988462692423E-2</v>
      </c>
      <c r="AT141">
        <f>IF(OR(GDP.PCAP!AS141="",GDP.PCAP!AT141=""),"",GDP.PCAP!AT141/GDP.PCAP!AS141-1)</f>
        <v>-2.7111193283409607E-2</v>
      </c>
      <c r="AU141">
        <f>IF(OR(GDP.PCAP!AT141="",GDP.PCAP!AU141=""),"",GDP.PCAP!AU141/GDP.PCAP!AT141-1)</f>
        <v>-3.7363627890369733E-2</v>
      </c>
      <c r="AV141">
        <f>IF(OR(GDP.PCAP!AU141="",GDP.PCAP!AV141=""),"",GDP.PCAP!AV141/GDP.PCAP!AU141-1)</f>
        <v>-7.7925920840643315E-2</v>
      </c>
      <c r="AW141">
        <f>IF(OR(GDP.PCAP!AV141="",GDP.PCAP!AW141=""),"",GDP.PCAP!AW141/GDP.PCAP!AV141-1)</f>
        <v>-6.8543454246308255E-2</v>
      </c>
      <c r="AX141">
        <f>IF(OR(GDP.PCAP!AW141="",GDP.PCAP!AX141=""),"",GDP.PCAP!AX141/GDP.PCAP!AW141-1)</f>
        <v>0.48019220015031605</v>
      </c>
      <c r="AY141">
        <f>IF(OR(GDP.PCAP!AX141="",GDP.PCAP!AY141=""),"",GDP.PCAP!AY141/GDP.PCAP!AX141-1)</f>
        <v>0.29467797210354285</v>
      </c>
      <c r="AZ141">
        <f>IF(OR(GDP.PCAP!AY141="",GDP.PCAP!AZ141=""),"",GDP.PCAP!AZ141/GDP.PCAP!AY141-1)</f>
        <v>0.10419730979850561</v>
      </c>
      <c r="BA141">
        <f>IF(OR(GDP.PCAP!AZ141="",GDP.PCAP!BA141=""),"",GDP.PCAP!BA141/GDP.PCAP!AZ141-1)</f>
        <v>6.1219843983831623E-2</v>
      </c>
      <c r="BB141">
        <f>IF(OR(GDP.PCAP!BA141="",GDP.PCAP!BB141=""),"",GDP.PCAP!BB141/GDP.PCAP!BA141-1)</f>
        <v>2.9013121828114219E-3</v>
      </c>
      <c r="BC141">
        <f>IF(OR(GDP.PCAP!BB141="",GDP.PCAP!BC141=""),"",GDP.PCAP!BC141/GDP.PCAP!BB141-1)</f>
        <v>1.7408085052504685E-2</v>
      </c>
      <c r="BD141">
        <f>IF(OR(GDP.PCAP!BC141="",GDP.PCAP!BD141=""),"",GDP.PCAP!BD141/GDP.PCAP!BC141-1)</f>
        <v>-1.2076745833603963E-2</v>
      </c>
      <c r="BE141">
        <f>IF(OR(GDP.PCAP!BD141="",GDP.PCAP!BE141=""),"",GDP.PCAP!BE141/GDP.PCAP!BD141-1)</f>
        <v>0.27095042728989727</v>
      </c>
      <c r="BF141">
        <f>IF(OR(GDP.PCAP!BE141="",GDP.PCAP!BF141=""),"",GDP.PCAP!BF141/GDP.PCAP!BE141-1)</f>
        <v>0.15267209164286832</v>
      </c>
      <c r="BG141">
        <f>IF(OR(GDP.PCAP!BF141="",GDP.PCAP!BG141=""),"",GDP.PCAP!BG141/GDP.PCAP!BF141-1)</f>
        <v>-5.2414200603628003E-2</v>
      </c>
      <c r="BH141">
        <f>IF(OR(GDP.PCAP!BG141="",GDP.PCAP!BH141=""),"",GDP.PCAP!BH141/GDP.PCAP!BG141-1)</f>
        <v>-6.6708388539192809E-2</v>
      </c>
      <c r="BI141">
        <f>IF(OR(GDP.PCAP!BH141="",GDP.PCAP!BI141=""),"",GDP.PCAP!BI141/GDP.PCAP!BH141-1)</f>
        <v>-1.7703929135971297E-2</v>
      </c>
      <c r="BJ141">
        <f>IF(OR(GDP.PCAP!BI141="",GDP.PCAP!BJ141=""),"",GDP.PCAP!BJ141/GDP.PCAP!BI141-1)</f>
        <v>-8.597867653618374E-2</v>
      </c>
      <c r="BK141">
        <f>IF(OR(GDP.PCAP!BJ141="",GDP.PCAP!BK141=""),"",GDP.PCAP!BK141/GDP.PCAP!BJ141-1)</f>
        <v>-7.0489608516995705E-2</v>
      </c>
      <c r="BM141">
        <f t="shared" si="10"/>
        <v>0.48019220015031605</v>
      </c>
      <c r="BN141">
        <f t="shared" si="11"/>
        <v>2003</v>
      </c>
      <c r="BO141">
        <f t="shared" si="12"/>
        <v>-0.21641086703017476</v>
      </c>
      <c r="BP141">
        <f t="shared" si="13"/>
        <v>1982</v>
      </c>
    </row>
    <row r="142" spans="1:68">
      <c r="A142" t="s">
        <v>252</v>
      </c>
      <c r="B142">
        <f t="shared" si="14"/>
        <v>141</v>
      </c>
      <c r="C142" t="s">
        <v>536</v>
      </c>
      <c r="D142" t="s">
        <v>251</v>
      </c>
      <c r="E142" t="s">
        <v>545</v>
      </c>
      <c r="F142" t="s">
        <v>546</v>
      </c>
      <c r="H142">
        <f>IF(OR(GDP.PCAP!G142="",GDP.PCAP!H142=""),"",GDP.PCAP!H142/GDP.PCAP!G142-1)</f>
        <v>-7.8296490131053664E-2</v>
      </c>
      <c r="I142">
        <f>IF(OR(GDP.PCAP!H142="",GDP.PCAP!I142=""),"",GDP.PCAP!I142/GDP.PCAP!H142-1)</f>
        <v>3.572641013179112E-2</v>
      </c>
      <c r="J142">
        <f>IF(OR(GDP.PCAP!I142="",GDP.PCAP!J142=""),"",GDP.PCAP!J142/GDP.PCAP!I142-1)</f>
        <v>5.9452164089556225E-2</v>
      </c>
      <c r="K142">
        <f>IF(OR(GDP.PCAP!J142="",GDP.PCAP!K142=""),"",GDP.PCAP!K142/GDP.PCAP!J142-1)</f>
        <v>7.9429101395134039E-2</v>
      </c>
      <c r="L142">
        <f>IF(OR(GDP.PCAP!K142="",GDP.PCAP!L142=""),"",GDP.PCAP!L142/GDP.PCAP!K142-1)</f>
        <v>9.1189543274914131E-2</v>
      </c>
      <c r="M142">
        <f>IF(OR(GDP.PCAP!L142="",GDP.PCAP!M142=""),"",GDP.PCAP!M142/GDP.PCAP!L142-1)</f>
        <v>8.4191645472647902E-2</v>
      </c>
      <c r="N142">
        <f>IF(OR(GDP.PCAP!M142="",GDP.PCAP!N142=""),"",GDP.PCAP!N142/GDP.PCAP!M142-1)</f>
        <v>-1.3032428757367209E-2</v>
      </c>
      <c r="O142">
        <f>IF(OR(GDP.PCAP!N142="",GDP.PCAP!O142=""),"",GDP.PCAP!O142/GDP.PCAP!N142-1)</f>
        <v>-1.4306842862300551E-3</v>
      </c>
      <c r="P142">
        <f>IF(OR(GDP.PCAP!O142="",GDP.PCAP!P142=""),"",GDP.PCAP!P142/GDP.PCAP!O142-1)</f>
        <v>9.1758567154419213E-2</v>
      </c>
      <c r="Q142">
        <f>IF(OR(GDP.PCAP!P142="",GDP.PCAP!Q142=""),"",GDP.PCAP!Q142/GDP.PCAP!P142-1)</f>
        <v>0.10990681825374304</v>
      </c>
      <c r="R142">
        <f>IF(OR(GDP.PCAP!Q142="",GDP.PCAP!R142=""),"",GDP.PCAP!R142/GDP.PCAP!Q142-1)</f>
        <v>8.7883571771228741E-2</v>
      </c>
      <c r="S142">
        <f>IF(OR(GDP.PCAP!R142="",GDP.PCAP!S142=""),"",GDP.PCAP!S142/GDP.PCAP!R142-1)</f>
        <v>0.12309236605289287</v>
      </c>
      <c r="T142">
        <f>IF(OR(GDP.PCAP!S142="",GDP.PCAP!T142=""),"",GDP.PCAP!T142/GDP.PCAP!S142-1)</f>
        <v>0.2445377318073616</v>
      </c>
      <c r="U142">
        <f>IF(OR(GDP.PCAP!T142="",GDP.PCAP!U142=""),"",GDP.PCAP!U142/GDP.PCAP!T142-1)</f>
        <v>0.15531148966473918</v>
      </c>
      <c r="V142">
        <f>IF(OR(GDP.PCAP!U142="",GDP.PCAP!V142=""),"",GDP.PCAP!V142/GDP.PCAP!U142-1)</f>
        <v>7.9978315262687394E-2</v>
      </c>
      <c r="W142">
        <f>IF(OR(GDP.PCAP!V142="",GDP.PCAP!W142=""),"",GDP.PCAP!W142/GDP.PCAP!V142-1)</f>
        <v>7.3788712801874601E-2</v>
      </c>
      <c r="X142">
        <f>IF(OR(GDP.PCAP!W142="",GDP.PCAP!X142=""),"",GDP.PCAP!X142/GDP.PCAP!W142-1)</f>
        <v>0.14374612468259063</v>
      </c>
      <c r="Y142">
        <f>IF(OR(GDP.PCAP!X142="",GDP.PCAP!Y142=""),"",GDP.PCAP!Y142/GDP.PCAP!X142-1)</f>
        <v>2.6993139853902504E-2</v>
      </c>
      <c r="Z142">
        <f>IF(OR(GDP.PCAP!Y142="",GDP.PCAP!Z142=""),"",GDP.PCAP!Z142/GDP.PCAP!Y142-1)</f>
        <v>0.1777775450163519</v>
      </c>
      <c r="AA142">
        <f>IF(OR(GDP.PCAP!Z142="",GDP.PCAP!AA142=""),"",GDP.PCAP!AA142/GDP.PCAP!Z142-1)</f>
        <v>0.11794262720703785</v>
      </c>
      <c r="AB142">
        <f>IF(OR(GDP.PCAP!AA142="",GDP.PCAP!AB142=""),"",GDP.PCAP!AB142/GDP.PCAP!AA142-1)</f>
        <v>4.5476370851468717E-2</v>
      </c>
      <c r="AC142">
        <f>IF(OR(GDP.PCAP!AB142="",GDP.PCAP!AC142=""),"",GDP.PCAP!AC142/GDP.PCAP!AB142-1)</f>
        <v>7.9221031727614299E-3</v>
      </c>
      <c r="AD142">
        <f>IF(OR(GDP.PCAP!AC142="",GDP.PCAP!AD142=""),"",GDP.PCAP!AD142/GDP.PCAP!AC142-1)</f>
        <v>-8.8320816232675736E-2</v>
      </c>
      <c r="AE142">
        <f>IF(OR(GDP.PCAP!AD142="",GDP.PCAP!AE142=""),"",GDP.PCAP!AE142/GDP.PCAP!AD142-1)</f>
        <v>3.8298455868288839E-2</v>
      </c>
      <c r="AF142">
        <f>IF(OR(GDP.PCAP!AE142="",GDP.PCAP!AF142=""),"",GDP.PCAP!AF142/GDP.PCAP!AE142-1)</f>
        <v>5.3554232761922949E-2</v>
      </c>
      <c r="AG142">
        <f>IF(OR(GDP.PCAP!AF142="",GDP.PCAP!AG142=""),"",GDP.PCAP!AG142/GDP.PCAP!AF142-1)</f>
        <v>4.7743669915986553E-2</v>
      </c>
      <c r="AH142">
        <f>IF(OR(GDP.PCAP!AG142="",GDP.PCAP!AH142=""),"",GDP.PCAP!AH142/GDP.PCAP!AG142-1)</f>
        <v>3.7736408969116564E-2</v>
      </c>
      <c r="AI142">
        <f>IF(OR(GDP.PCAP!AH142="",GDP.PCAP!AI142=""),"",GDP.PCAP!AI142/GDP.PCAP!AH142-1)</f>
        <v>8.4512586430327774E-2</v>
      </c>
      <c r="AJ142">
        <f>IF(OR(GDP.PCAP!AI142="",GDP.PCAP!AJ142=""),"",GDP.PCAP!AJ142/GDP.PCAP!AI142-1)</f>
        <v>0.11670007918991154</v>
      </c>
      <c r="AK142">
        <f>IF(OR(GDP.PCAP!AJ142="",GDP.PCAP!AK142=""),"",GDP.PCAP!AK142/GDP.PCAP!AJ142-1)</f>
        <v>4.8291306620134922E-2</v>
      </c>
      <c r="AL142">
        <f>IF(OR(GDP.PCAP!AK142="",GDP.PCAP!AL142=""),"",GDP.PCAP!AL142/GDP.PCAP!AK142-1)</f>
        <v>8.6260845334288572E-2</v>
      </c>
      <c r="AM142">
        <f>IF(OR(GDP.PCAP!AL142="",GDP.PCAP!AM142=""),"",GDP.PCAP!AM142/GDP.PCAP!AL142-1)</f>
        <v>-7.7128633333399255E-2</v>
      </c>
      <c r="AN142">
        <f>IF(OR(GDP.PCAP!AM142="",GDP.PCAP!AN142=""),"",GDP.PCAP!AN142/GDP.PCAP!AM142-1)</f>
        <v>2.5358444897282117E-2</v>
      </c>
      <c r="AO142">
        <f>IF(OR(GDP.PCAP!AN142="",GDP.PCAP!AO142=""),"",GDP.PCAP!AO142/GDP.PCAP!AN142-1)</f>
        <v>0.13316092744194563</v>
      </c>
      <c r="AP142">
        <f>IF(OR(GDP.PCAP!AO142="",GDP.PCAP!AP142=""),"",GDP.PCAP!AP142/GDP.PCAP!AO142-1)</f>
        <v>0.2150057425515739</v>
      </c>
      <c r="AQ142">
        <f>IF(OR(GDP.PCAP!AP142="",GDP.PCAP!AQ142=""),"",GDP.PCAP!AQ142/GDP.PCAP!AP142-1)</f>
        <v>8.5830464202429013E-2</v>
      </c>
      <c r="AR142">
        <f>IF(OR(GDP.PCAP!AQ142="",GDP.PCAP!AR142=""),"",GDP.PCAP!AR142/GDP.PCAP!AQ142-1)</f>
        <v>3.6427606918204125E-2</v>
      </c>
      <c r="AS142">
        <f>IF(OR(GDP.PCAP!AR142="",GDP.PCAP!AS142=""),"",GDP.PCAP!AS142/GDP.PCAP!AR142-1)</f>
        <v>-4.5915519490715928E-2</v>
      </c>
      <c r="AT142">
        <f>IF(OR(GDP.PCAP!AS142="",GDP.PCAP!AT142=""),"",GDP.PCAP!AT142/GDP.PCAP!AS142-1)</f>
        <v>-8.4032607437823814E-2</v>
      </c>
      <c r="AU142">
        <f>IF(OR(GDP.PCAP!AT142="",GDP.PCAP!AU142=""),"",GDP.PCAP!AU142/GDP.PCAP!AT142-1)</f>
        <v>9.074319992467661E-2</v>
      </c>
      <c r="AV142">
        <f>IF(OR(GDP.PCAP!AU142="",GDP.PCAP!AV142=""),"",GDP.PCAP!AV142/GDP.PCAP!AU142-1)</f>
        <v>2.615777890759885E-2</v>
      </c>
      <c r="AW142">
        <f>IF(OR(GDP.PCAP!AV142="",GDP.PCAP!AW142=""),"",GDP.PCAP!AW142/GDP.PCAP!AV142-1)</f>
        <v>5.2149854172507393E-2</v>
      </c>
      <c r="AX142">
        <f>IF(OR(GDP.PCAP!AW142="",GDP.PCAP!AX142=""),"",GDP.PCAP!AX142/GDP.PCAP!AW142-1)</f>
        <v>0.13281762881635006</v>
      </c>
      <c r="AY142">
        <f>IF(OR(GDP.PCAP!AX142="",GDP.PCAP!AY142=""),"",GDP.PCAP!AY142/GDP.PCAP!AX142-1)</f>
        <v>0.19419297867117224</v>
      </c>
      <c r="AZ142">
        <f>IF(OR(GDP.PCAP!AY142="",GDP.PCAP!AZ142=""),"",GDP.PCAP!AZ142/GDP.PCAP!AY142-1)</f>
        <v>0.1985942949346573</v>
      </c>
      <c r="BA142">
        <f>IF(OR(GDP.PCAP!AZ142="",GDP.PCAP!BA142=""),"",GDP.PCAP!BA142/GDP.PCAP!AZ142-1)</f>
        <v>0.19925524342800327</v>
      </c>
      <c r="BB142">
        <f>IF(OR(GDP.PCAP!BA142="",GDP.PCAP!BB142=""),"",GDP.PCAP!BB142/GDP.PCAP!BA142-1)</f>
        <v>0.25168550281868951</v>
      </c>
      <c r="BC142">
        <f>IF(OR(GDP.PCAP!BB142="",GDP.PCAP!BC142=""),"",GDP.PCAP!BC142/GDP.PCAP!BB142-1)</f>
        <v>0.23555423615043058</v>
      </c>
      <c r="BD142">
        <f>IF(OR(GDP.PCAP!BC142="",GDP.PCAP!BD142=""),"",GDP.PCAP!BD142/GDP.PCAP!BC142-1)</f>
        <v>-3.9418434487905274E-2</v>
      </c>
      <c r="BE142">
        <f>IF(OR(GDP.PCAP!BD142="",GDP.PCAP!BE142=""),"",GDP.PCAP!BE142/GDP.PCAP!BD142-1)</f>
        <v>0.1931915097898298</v>
      </c>
      <c r="BF142">
        <f>IF(OR(GDP.PCAP!BE142="",GDP.PCAP!BF142=""),"",GDP.PCAP!BF142/GDP.PCAP!BE142-1)</f>
        <v>0.21088215248442221</v>
      </c>
      <c r="BG142">
        <f>IF(OR(GDP.PCAP!BF142="",GDP.PCAP!BG142=""),"",GDP.PCAP!BG142/GDP.PCAP!BF142-1)</f>
        <v>6.1905378416600598E-2</v>
      </c>
      <c r="BH142">
        <f>IF(OR(GDP.PCAP!BG142="",GDP.PCAP!BH142=""),"",GDP.PCAP!BH142/GDP.PCAP!BG142-1)</f>
        <v>7.0417524705005841E-2</v>
      </c>
      <c r="BI142">
        <f>IF(OR(GDP.PCAP!BH142="",GDP.PCAP!BI142=""),"",GDP.PCAP!BI142/GDP.PCAP!BH142-1)</f>
        <v>3.3397928878166505E-2</v>
      </c>
      <c r="BJ142">
        <f>IF(OR(GDP.PCAP!BI142="",GDP.PCAP!BJ142=""),"",GDP.PCAP!BJ142/GDP.PCAP!BI142-1)</f>
        <v>-6.9295352466803073E-2</v>
      </c>
      <c r="BK142">
        <f>IF(OR(GDP.PCAP!BJ142="",GDP.PCAP!BK142=""),"",GDP.PCAP!BK142/GDP.PCAP!BJ142-1)</f>
        <v>-6.8445011399576039E-3</v>
      </c>
      <c r="BM142">
        <f t="shared" si="10"/>
        <v>0.25168550281868951</v>
      </c>
      <c r="BN142">
        <f t="shared" si="11"/>
        <v>2007</v>
      </c>
      <c r="BO142">
        <f t="shared" si="12"/>
        <v>-8.8320816232675736E-2</v>
      </c>
      <c r="BP142">
        <f t="shared" si="13"/>
        <v>1983</v>
      </c>
    </row>
    <row r="143" spans="1:68">
      <c r="A143" t="s">
        <v>250</v>
      </c>
      <c r="B143">
        <f t="shared" si="14"/>
        <v>142</v>
      </c>
      <c r="C143" t="s">
        <v>539</v>
      </c>
      <c r="D143" t="s">
        <v>249</v>
      </c>
      <c r="E143" t="s">
        <v>545</v>
      </c>
      <c r="F143" t="s">
        <v>546</v>
      </c>
      <c r="H143" t="str">
        <f>IF(OR(GDP.PCAP!G143="",GDP.PCAP!H143=""),"",GDP.PCAP!H143/GDP.PCAP!G143-1)</f>
        <v/>
      </c>
      <c r="I143" t="str">
        <f>IF(OR(GDP.PCAP!H143="",GDP.PCAP!I143=""),"",GDP.PCAP!I143/GDP.PCAP!H143-1)</f>
        <v/>
      </c>
      <c r="J143" t="str">
        <f>IF(OR(GDP.PCAP!I143="",GDP.PCAP!J143=""),"",GDP.PCAP!J143/GDP.PCAP!I143-1)</f>
        <v/>
      </c>
      <c r="K143" t="str">
        <f>IF(OR(GDP.PCAP!J143="",GDP.PCAP!K143=""),"",GDP.PCAP!K143/GDP.PCAP!J143-1)</f>
        <v/>
      </c>
      <c r="L143" t="str">
        <f>IF(OR(GDP.PCAP!K143="",GDP.PCAP!L143=""),"",GDP.PCAP!L143/GDP.PCAP!K143-1)</f>
        <v/>
      </c>
      <c r="M143" t="str">
        <f>IF(OR(GDP.PCAP!L143="",GDP.PCAP!M143=""),"",GDP.PCAP!M143/GDP.PCAP!L143-1)</f>
        <v/>
      </c>
      <c r="N143" t="str">
        <f>IF(OR(GDP.PCAP!M143="",GDP.PCAP!N143=""),"",GDP.PCAP!N143/GDP.PCAP!M143-1)</f>
        <v/>
      </c>
      <c r="O143" t="str">
        <f>IF(OR(GDP.PCAP!N143="",GDP.PCAP!O143=""),"",GDP.PCAP!O143/GDP.PCAP!N143-1)</f>
        <v/>
      </c>
      <c r="P143" t="str">
        <f>IF(OR(GDP.PCAP!O143="",GDP.PCAP!P143=""),"",GDP.PCAP!P143/GDP.PCAP!O143-1)</f>
        <v/>
      </c>
      <c r="Q143" t="str">
        <f>IF(OR(GDP.PCAP!P143="",GDP.PCAP!Q143=""),"",GDP.PCAP!Q143/GDP.PCAP!P143-1)</f>
        <v/>
      </c>
      <c r="R143" t="str">
        <f>IF(OR(GDP.PCAP!Q143="",GDP.PCAP!R143=""),"",GDP.PCAP!R143/GDP.PCAP!Q143-1)</f>
        <v/>
      </c>
      <c r="S143" t="str">
        <f>IF(OR(GDP.PCAP!R143="",GDP.PCAP!S143=""),"",GDP.PCAP!S143/GDP.PCAP!R143-1)</f>
        <v/>
      </c>
      <c r="T143" t="str">
        <f>IF(OR(GDP.PCAP!S143="",GDP.PCAP!T143=""),"",GDP.PCAP!T143/GDP.PCAP!S143-1)</f>
        <v/>
      </c>
      <c r="U143" t="str">
        <f>IF(OR(GDP.PCAP!T143="",GDP.PCAP!U143=""),"",GDP.PCAP!U143/GDP.PCAP!T143-1)</f>
        <v/>
      </c>
      <c r="V143" t="str">
        <f>IF(OR(GDP.PCAP!U143="",GDP.PCAP!V143=""),"",GDP.PCAP!V143/GDP.PCAP!U143-1)</f>
        <v/>
      </c>
      <c r="W143" t="str">
        <f>IF(OR(GDP.PCAP!V143="",GDP.PCAP!W143=""),"",GDP.PCAP!W143/GDP.PCAP!V143-1)</f>
        <v/>
      </c>
      <c r="X143" t="str">
        <f>IF(OR(GDP.PCAP!W143="",GDP.PCAP!X143=""),"",GDP.PCAP!X143/GDP.PCAP!W143-1)</f>
        <v/>
      </c>
      <c r="Y143" t="str">
        <f>IF(OR(GDP.PCAP!X143="",GDP.PCAP!Y143=""),"",GDP.PCAP!Y143/GDP.PCAP!X143-1)</f>
        <v/>
      </c>
      <c r="Z143" t="str">
        <f>IF(OR(GDP.PCAP!Y143="",GDP.PCAP!Z143=""),"",GDP.PCAP!Z143/GDP.PCAP!Y143-1)</f>
        <v/>
      </c>
      <c r="AA143" t="str">
        <f>IF(OR(GDP.PCAP!Z143="",GDP.PCAP!AA143=""),"",GDP.PCAP!AA143/GDP.PCAP!Z143-1)</f>
        <v/>
      </c>
      <c r="AB143" t="str">
        <f>IF(OR(GDP.PCAP!AA143="",GDP.PCAP!AB143=""),"",GDP.PCAP!AB143/GDP.PCAP!AA143-1)</f>
        <v/>
      </c>
      <c r="AC143" t="str">
        <f>IF(OR(GDP.PCAP!AB143="",GDP.PCAP!AC143=""),"",GDP.PCAP!AC143/GDP.PCAP!AB143-1)</f>
        <v/>
      </c>
      <c r="AD143" t="str">
        <f>IF(OR(GDP.PCAP!AC143="",GDP.PCAP!AD143=""),"",GDP.PCAP!AD143/GDP.PCAP!AC143-1)</f>
        <v/>
      </c>
      <c r="AE143" t="str">
        <f>IF(OR(GDP.PCAP!AD143="",GDP.PCAP!AE143=""),"",GDP.PCAP!AE143/GDP.PCAP!AD143-1)</f>
        <v/>
      </c>
      <c r="AF143" t="str">
        <f>IF(OR(GDP.PCAP!AE143="",GDP.PCAP!AF143=""),"",GDP.PCAP!AF143/GDP.PCAP!AE143-1)</f>
        <v/>
      </c>
      <c r="AG143" t="str">
        <f>IF(OR(GDP.PCAP!AF143="",GDP.PCAP!AG143=""),"",GDP.PCAP!AG143/GDP.PCAP!AF143-1)</f>
        <v/>
      </c>
      <c r="AH143" t="str">
        <f>IF(OR(GDP.PCAP!AG143="",GDP.PCAP!AH143=""),"",GDP.PCAP!AH143/GDP.PCAP!AG143-1)</f>
        <v/>
      </c>
      <c r="AI143" t="str">
        <f>IF(OR(GDP.PCAP!AH143="",GDP.PCAP!AI143=""),"",GDP.PCAP!AI143/GDP.PCAP!AH143-1)</f>
        <v/>
      </c>
      <c r="AJ143" t="str">
        <f>IF(OR(GDP.PCAP!AI143="",GDP.PCAP!AJ143=""),"",GDP.PCAP!AJ143/GDP.PCAP!AI143-1)</f>
        <v/>
      </c>
      <c r="AK143" t="str">
        <f>IF(OR(GDP.PCAP!AJ143="",GDP.PCAP!AK143=""),"",GDP.PCAP!AK143/GDP.PCAP!AJ143-1)</f>
        <v/>
      </c>
      <c r="AL143" t="str">
        <f>IF(OR(GDP.PCAP!AK143="",GDP.PCAP!AL143=""),"",GDP.PCAP!AL143/GDP.PCAP!AK143-1)</f>
        <v/>
      </c>
      <c r="AM143" t="str">
        <f>IF(OR(GDP.PCAP!AL143="",GDP.PCAP!AM143=""),"",GDP.PCAP!AM143/GDP.PCAP!AL143-1)</f>
        <v/>
      </c>
      <c r="AN143" t="str">
        <f>IF(OR(GDP.PCAP!AM143="",GDP.PCAP!AN143=""),"",GDP.PCAP!AN143/GDP.PCAP!AM143-1)</f>
        <v/>
      </c>
      <c r="AO143" t="str">
        <f>IF(OR(GDP.PCAP!AN143="",GDP.PCAP!AO143=""),"",GDP.PCAP!AO143/GDP.PCAP!AN143-1)</f>
        <v/>
      </c>
      <c r="AP143" t="str">
        <f>IF(OR(GDP.PCAP!AO143="",GDP.PCAP!AP143=""),"",GDP.PCAP!AP143/GDP.PCAP!AO143-1)</f>
        <v/>
      </c>
      <c r="AQ143">
        <f>IF(OR(GDP.PCAP!AP143="",GDP.PCAP!AQ143=""),"",GDP.PCAP!AQ143/GDP.PCAP!AP143-1)</f>
        <v>7.3477496981775303E-2</v>
      </c>
      <c r="AR143">
        <f>IF(OR(GDP.PCAP!AQ143="",GDP.PCAP!AR143=""),"",GDP.PCAP!AR143/GDP.PCAP!AQ143-1)</f>
        <v>0.21587221765974984</v>
      </c>
      <c r="AS143">
        <f>IF(OR(GDP.PCAP!AR143="",GDP.PCAP!AS143=""),"",GDP.PCAP!AS143/GDP.PCAP!AR143-1)</f>
        <v>0.11875283766022759</v>
      </c>
      <c r="AT143">
        <f>IF(OR(GDP.PCAP!AS143="",GDP.PCAP!AT143=""),"",GDP.PCAP!AT143/GDP.PCAP!AS143-1)</f>
        <v>-1.6845904037381065E-2</v>
      </c>
      <c r="AU143">
        <f>IF(OR(GDP.PCAP!AT143="",GDP.PCAP!AU143=""),"",GDP.PCAP!AU143/GDP.PCAP!AT143-1)</f>
        <v>5.903501911340836E-2</v>
      </c>
      <c r="AV143">
        <f>IF(OR(GDP.PCAP!AU143="",GDP.PCAP!AV143=""),"",GDP.PCAP!AV143/GDP.PCAP!AU143-1)</f>
        <v>7.0599816397814319E-2</v>
      </c>
      <c r="AW143">
        <f>IF(OR(GDP.PCAP!AV143="",GDP.PCAP!AW143=""),"",GDP.PCAP!AW143/GDP.PCAP!AV143-1)</f>
        <v>0.17473508371717794</v>
      </c>
      <c r="AX143">
        <f>IF(OR(GDP.PCAP!AW143="",GDP.PCAP!AX143=""),"",GDP.PCAP!AX143/GDP.PCAP!AW143-1)</f>
        <v>0.32759867273103738</v>
      </c>
      <c r="AY143">
        <f>IF(OR(GDP.PCAP!AX143="",GDP.PCAP!AY143=""),"",GDP.PCAP!AY143/GDP.PCAP!AX143-1)</f>
        <v>0.21822242228125721</v>
      </c>
      <c r="AZ143">
        <f>IF(OR(GDP.PCAP!AY143="",GDP.PCAP!AZ143=""),"",GDP.PCAP!AZ143/GDP.PCAP!AY143-1)</f>
        <v>0.17238716255520914</v>
      </c>
      <c r="BA143">
        <f>IF(OR(GDP.PCAP!AZ143="",GDP.PCAP!BA143=""),"",GDP.PCAP!BA143/GDP.PCAP!AZ143-1)</f>
        <v>0.17518150304001567</v>
      </c>
      <c r="BB143">
        <f>IF(OR(GDP.PCAP!BA143="",GDP.PCAP!BB143=""),"",GDP.PCAP!BB143/GDP.PCAP!BA143-1)</f>
        <v>0.3308506723631881</v>
      </c>
      <c r="BC143">
        <f>IF(OR(GDP.PCAP!BB143="",GDP.PCAP!BC143=""),"",GDP.PCAP!BC143/GDP.PCAP!BB143-1)</f>
        <v>0.21659384964815565</v>
      </c>
      <c r="BD143">
        <f>IF(OR(GDP.PCAP!BC143="",GDP.PCAP!BD143=""),"",GDP.PCAP!BD143/GDP.PCAP!BC143-1)</f>
        <v>-0.20881348212138373</v>
      </c>
      <c r="BE143">
        <f>IF(OR(GDP.PCAP!BD143="",GDP.PCAP!BE143=""),"",GDP.PCAP!BE143/GDP.PCAP!BD143-1)</f>
        <v>1.2458618832136059E-2</v>
      </c>
      <c r="BF143">
        <f>IF(OR(GDP.PCAP!BE143="",GDP.PCAP!BF143=""),"",GDP.PCAP!BF143/GDP.PCAP!BE143-1)</f>
        <v>0.19798867264049758</v>
      </c>
      <c r="BG143">
        <f>IF(OR(GDP.PCAP!BF143="",GDP.PCAP!BG143=""),"",GDP.PCAP!BG143/GDP.PCAP!BF143-1)</f>
        <v>-1.1599131007066221E-3</v>
      </c>
      <c r="BH143">
        <f>IF(OR(GDP.PCAP!BG143="",GDP.PCAP!BH143=""),"",GDP.PCAP!BH143/GDP.PCAP!BG143-1)</f>
        <v>9.5651122985826786E-2</v>
      </c>
      <c r="BI143">
        <f>IF(OR(GDP.PCAP!BH143="",GDP.PCAP!BI143=""),"",GDP.PCAP!BI143/GDP.PCAP!BH143-1)</f>
        <v>5.3596199004821266E-2</v>
      </c>
      <c r="BJ143">
        <f>IF(OR(GDP.PCAP!BI143="",GDP.PCAP!BJ143=""),"",GDP.PCAP!BJ143/GDP.PCAP!BI143-1)</f>
        <v>-0.13908467806004077</v>
      </c>
      <c r="BK143">
        <f>IF(OR(GDP.PCAP!BJ143="",GDP.PCAP!BK143=""),"",GDP.PCAP!BK143/GDP.PCAP!BJ143-1)</f>
        <v>4.4010167970841119E-2</v>
      </c>
      <c r="BM143">
        <f t="shared" si="10"/>
        <v>0.3308506723631881</v>
      </c>
      <c r="BN143">
        <f t="shared" si="11"/>
        <v>2007</v>
      </c>
      <c r="BO143">
        <f t="shared" si="12"/>
        <v>-0.20881348212138373</v>
      </c>
      <c r="BP143">
        <f t="shared" si="13"/>
        <v>2009</v>
      </c>
    </row>
    <row r="144" spans="1:68">
      <c r="A144" t="s">
        <v>248</v>
      </c>
      <c r="B144">
        <f t="shared" si="14"/>
        <v>143</v>
      </c>
      <c r="C144" t="s">
        <v>539</v>
      </c>
      <c r="D144" t="s">
        <v>247</v>
      </c>
      <c r="E144" t="s">
        <v>545</v>
      </c>
      <c r="F144" t="s">
        <v>546</v>
      </c>
      <c r="H144">
        <f>IF(OR(GDP.PCAP!G144="",GDP.PCAP!H144=""),"",GDP.PCAP!H144/GDP.PCAP!G144-1)</f>
        <v>-8.7641889533974782E-3</v>
      </c>
      <c r="I144">
        <f>IF(OR(GDP.PCAP!H144="",GDP.PCAP!I144=""),"",GDP.PCAP!I144/GDP.PCAP!H144-1)</f>
        <v>4.0242006865766955E-2</v>
      </c>
      <c r="J144">
        <f>IF(OR(GDP.PCAP!I144="",GDP.PCAP!J144=""),"",GDP.PCAP!J144/GDP.PCAP!I144-1)</f>
        <v>5.5904390826803763E-2</v>
      </c>
      <c r="K144">
        <f>IF(OR(GDP.PCAP!J144="",GDP.PCAP!K144=""),"",GDP.PCAP!K144/GDP.PCAP!J144-1)</f>
        <v>0.12887734220733793</v>
      </c>
      <c r="L144">
        <f>IF(OR(GDP.PCAP!K144="",GDP.PCAP!L144=""),"",GDP.PCAP!L144/GDP.PCAP!K144-1)</f>
        <v>8.8762187485336153E-3</v>
      </c>
      <c r="M144">
        <f>IF(OR(GDP.PCAP!L144="",GDP.PCAP!M144=""),"",GDP.PCAP!M144/GDP.PCAP!L144-1)</f>
        <v>4.3286505790725904E-2</v>
      </c>
      <c r="N144">
        <f>IF(OR(GDP.PCAP!M144="",GDP.PCAP!N144=""),"",GDP.PCAP!N144/GDP.PCAP!M144-1)</f>
        <v>3.1813905833557587E-3</v>
      </c>
      <c r="O144">
        <f>IF(OR(GDP.PCAP!N144="",GDP.PCAP!O144=""),"",GDP.PCAP!O144/GDP.PCAP!N144-1)</f>
        <v>9.1318807690638826E-2</v>
      </c>
      <c r="P144">
        <f>IF(OR(GDP.PCAP!O144="",GDP.PCAP!P144=""),"",GDP.PCAP!P144/GDP.PCAP!O144-1)</f>
        <v>0.15227633781492145</v>
      </c>
      <c r="Q144">
        <f>IF(OR(GDP.PCAP!P144="",GDP.PCAP!Q144=""),"",GDP.PCAP!Q144/GDP.PCAP!P144-1)</f>
        <v>0.2160866807599473</v>
      </c>
      <c r="R144">
        <f>IF(OR(GDP.PCAP!Q144="",GDP.PCAP!R144=""),"",GDP.PCAP!R144/GDP.PCAP!Q144-1)</f>
        <v>3.1959956307889836E-2</v>
      </c>
      <c r="S144">
        <f>IF(OR(GDP.PCAP!R144="",GDP.PCAP!S144=""),"",GDP.PCAP!S144/GDP.PCAP!R144-1)</f>
        <v>0.23703010486814557</v>
      </c>
      <c r="T144">
        <f>IF(OR(GDP.PCAP!S144="",GDP.PCAP!T144=""),"",GDP.PCAP!T144/GDP.PCAP!S144-1)</f>
        <v>0.35731568273032543</v>
      </c>
      <c r="U144">
        <f>IF(OR(GDP.PCAP!T144="",GDP.PCAP!U144=""),"",GDP.PCAP!U144/GDP.PCAP!T144-1)</f>
        <v>0.2040381241752971</v>
      </c>
      <c r="V144">
        <f>IF(OR(GDP.PCAP!U144="",GDP.PCAP!V144=""),"",GDP.PCAP!V144/GDP.PCAP!U144-1)</f>
        <v>-2.9600980134947608E-2</v>
      </c>
      <c r="W144">
        <f>IF(OR(GDP.PCAP!V144="",GDP.PCAP!W144=""),"",GDP.PCAP!W144/GDP.PCAP!V144-1)</f>
        <v>9.0720231542036123E-2</v>
      </c>
      <c r="X144">
        <f>IF(OR(GDP.PCAP!W144="",GDP.PCAP!X144=""),"",GDP.PCAP!X144/GDP.PCAP!W144-1)</f>
        <v>0.10490774501786615</v>
      </c>
      <c r="Y144">
        <f>IF(OR(GDP.PCAP!X144="",GDP.PCAP!Y144=""),"",GDP.PCAP!Y144/GDP.PCAP!X144-1)</f>
        <v>0.24298776103573361</v>
      </c>
      <c r="Z144">
        <f>IF(OR(GDP.PCAP!Y144="",GDP.PCAP!Z144=""),"",GDP.PCAP!Z144/GDP.PCAP!Y144-1)</f>
        <v>0.16647839457493285</v>
      </c>
      <c r="AA144">
        <f>IF(OR(GDP.PCAP!Z144="",GDP.PCAP!AA144=""),"",GDP.PCAP!AA144/GDP.PCAP!Z144-1)</f>
        <v>8.7263638281899647E-2</v>
      </c>
      <c r="AB144">
        <f>IF(OR(GDP.PCAP!AA144="",GDP.PCAP!AB144=""),"",GDP.PCAP!AB144/GDP.PCAP!AA144-1)</f>
        <v>-0.1629645896916031</v>
      </c>
      <c r="AC144">
        <f>IF(OR(GDP.PCAP!AB144="",GDP.PCAP!AC144=""),"",GDP.PCAP!AC144/GDP.PCAP!AB144-1)</f>
        <v>-9.0058641532541839E-2</v>
      </c>
      <c r="AD144">
        <f>IF(OR(GDP.PCAP!AC144="",GDP.PCAP!AD144=""),"",GDP.PCAP!AD144/GDP.PCAP!AC144-1)</f>
        <v>-1.723023180890948E-2</v>
      </c>
      <c r="AE144">
        <f>IF(OR(GDP.PCAP!AD144="",GDP.PCAP!AE144=""),"",GDP.PCAP!AE144/GDP.PCAP!AD144-1)</f>
        <v>-1.9968562033477855E-2</v>
      </c>
      <c r="AF144">
        <f>IF(OR(GDP.PCAP!AE144="",GDP.PCAP!AF144=""),"",GDP.PCAP!AF144/GDP.PCAP!AE144-1)</f>
        <v>2.9275850208083432E-2</v>
      </c>
      <c r="AG144">
        <f>IF(OR(GDP.PCAP!AF144="",GDP.PCAP!AG144=""),"",GDP.PCAP!AG144/GDP.PCAP!AF144-1)</f>
        <v>0.45408741180192669</v>
      </c>
      <c r="AH144">
        <f>IF(OR(GDP.PCAP!AG144="",GDP.PCAP!AH144=""),"",GDP.PCAP!AH144/GDP.PCAP!AG144-1)</f>
        <v>0.23656150216567418</v>
      </c>
      <c r="AI144">
        <f>IF(OR(GDP.PCAP!AH144="",GDP.PCAP!AI144=""),"",GDP.PCAP!AI144/GDP.PCAP!AH144-1)</f>
        <v>0.12368543113800201</v>
      </c>
      <c r="AJ144">
        <f>IF(OR(GDP.PCAP!AI144="",GDP.PCAP!AJ144=""),"",GDP.PCAP!AJ144/GDP.PCAP!AI144-1)</f>
        <v>5.5461948371550829E-2</v>
      </c>
      <c r="AK144">
        <f>IF(OR(GDP.PCAP!AJ144="",GDP.PCAP!AK144=""),"",GDP.PCAP!AK144/GDP.PCAP!AJ144-1)</f>
        <v>0.25724655696929166</v>
      </c>
      <c r="AL144">
        <f>IF(OR(GDP.PCAP!AK144="",GDP.PCAP!AL144=""),"",GDP.PCAP!AL144/GDP.PCAP!AK144-1)</f>
        <v>6.8185473671407593E-2</v>
      </c>
      <c r="AM144">
        <f>IF(OR(GDP.PCAP!AL144="",GDP.PCAP!AM144=""),"",GDP.PCAP!AM144/GDP.PCAP!AL144-1)</f>
        <v>0.10695972769744189</v>
      </c>
      <c r="AN144">
        <f>IF(OR(GDP.PCAP!AM144="",GDP.PCAP!AN144=""),"",GDP.PCAP!AN144/GDP.PCAP!AM144-1)</f>
        <v>1.2531027933887717E-2</v>
      </c>
      <c r="AO144">
        <f>IF(OR(GDP.PCAP!AN144="",GDP.PCAP!AO144=""),"",GDP.PCAP!AO144/GDP.PCAP!AN144-1)</f>
        <v>9.6501761908489803E-2</v>
      </c>
      <c r="AP144">
        <f>IF(OR(GDP.PCAP!AO144="",GDP.PCAP!AP144=""),"",GDP.PCAP!AP144/GDP.PCAP!AO144-1)</f>
        <v>0.16158870724759367</v>
      </c>
      <c r="AQ144">
        <f>IF(OR(GDP.PCAP!AP144="",GDP.PCAP!AQ144=""),"",GDP.PCAP!AQ144/GDP.PCAP!AP144-1)</f>
        <v>-4.9084086148439843E-3</v>
      </c>
      <c r="AR144">
        <f>IF(OR(GDP.PCAP!AQ144="",GDP.PCAP!AR144=""),"",GDP.PCAP!AR144/GDP.PCAP!AQ144-1)</f>
        <v>-0.10518136501715081</v>
      </c>
      <c r="AS144">
        <f>IF(OR(GDP.PCAP!AR144="",GDP.PCAP!AS144=""),"",GDP.PCAP!AS144/GDP.PCAP!AR144-1)</f>
        <v>1.1524027119236946E-2</v>
      </c>
      <c r="AT144">
        <f>IF(OR(GDP.PCAP!AS144="",GDP.PCAP!AT144=""),"",GDP.PCAP!AT144/GDP.PCAP!AS144-1)</f>
        <v>8.5530823045021354E-2</v>
      </c>
      <c r="AU144">
        <f>IF(OR(GDP.PCAP!AT144="",GDP.PCAP!AU144=""),"",GDP.PCAP!AU144/GDP.PCAP!AT144-1)</f>
        <v>-5.6498713470113815E-2</v>
      </c>
      <c r="AV144">
        <f>IF(OR(GDP.PCAP!AU144="",GDP.PCAP!AV144=""),"",GDP.PCAP!AV144/GDP.PCAP!AU144-1)</f>
        <v>-1.1420196385883208E-2</v>
      </c>
      <c r="AW144">
        <f>IF(OR(GDP.PCAP!AV144="",GDP.PCAP!AW144=""),"",GDP.PCAP!AW144/GDP.PCAP!AV144-1)</f>
        <v>9.8615139318397826E-2</v>
      </c>
      <c r="AX144">
        <f>IF(OR(GDP.PCAP!AW144="",GDP.PCAP!AX144=""),"",GDP.PCAP!AX144/GDP.PCAP!AW144-1)</f>
        <v>0.23644610392068266</v>
      </c>
      <c r="AY144">
        <f>IF(OR(GDP.PCAP!AX144="",GDP.PCAP!AY144=""),"",GDP.PCAP!AY144/GDP.PCAP!AX144-1)</f>
        <v>0.15693066177382331</v>
      </c>
      <c r="AZ144">
        <f>IF(OR(GDP.PCAP!AY144="",GDP.PCAP!AZ144=""),"",GDP.PCAP!AZ144/GDP.PCAP!AY144-1)</f>
        <v>6.0401026539097513E-2</v>
      </c>
      <c r="BA144">
        <f>IF(OR(GDP.PCAP!AZ144="",GDP.PCAP!BA144=""),"",GDP.PCAP!BA144/GDP.PCAP!AZ144-1)</f>
        <v>0.11769897893155545</v>
      </c>
      <c r="BB144">
        <f>IF(OR(GDP.PCAP!BA144="",GDP.PCAP!BB144=""),"",GDP.PCAP!BB144/GDP.PCAP!BA144-1)</f>
        <v>0.18139997094781979</v>
      </c>
      <c r="BC144">
        <f>IF(OR(GDP.PCAP!BB144="",GDP.PCAP!BC144=""),"",GDP.PCAP!BC144/GDP.PCAP!BB144-1)</f>
        <v>7.8055726999774144E-2</v>
      </c>
      <c r="BD144">
        <f>IF(OR(GDP.PCAP!BC144="",GDP.PCAP!BD144=""),"",GDP.PCAP!BD144/GDP.PCAP!BC144-1)</f>
        <v>-9.7075867657165027E-2</v>
      </c>
      <c r="BE144">
        <f>IF(OR(GDP.PCAP!BD144="",GDP.PCAP!BE144=""),"",GDP.PCAP!BE144/GDP.PCAP!BD144-1)</f>
        <v>1.7118794044626462E-2</v>
      </c>
      <c r="BF144">
        <f>IF(OR(GDP.PCAP!BE144="",GDP.PCAP!BF144=""),"",GDP.PCAP!BF144/GDP.PCAP!BE144-1)</f>
        <v>0.10285495303351944</v>
      </c>
      <c r="BG144">
        <f>IF(OR(GDP.PCAP!BF144="",GDP.PCAP!BG144=""),"",GDP.PCAP!BG144/GDP.PCAP!BF144-1)</f>
        <v>-7.7853979796689399E-2</v>
      </c>
      <c r="BH144">
        <f>IF(OR(GDP.PCAP!BG144="",GDP.PCAP!BH144=""),"",GDP.PCAP!BH144/GDP.PCAP!BG144-1)</f>
        <v>6.5600482883828137E-2</v>
      </c>
      <c r="BI144">
        <f>IF(OR(GDP.PCAP!BH144="",GDP.PCAP!BI144=""),"",GDP.PCAP!BI144/GDP.PCAP!BH144-1)</f>
        <v>4.7655872445965031E-2</v>
      </c>
      <c r="BJ144">
        <f>IF(OR(GDP.PCAP!BI144="",GDP.PCAP!BJ144=""),"",GDP.PCAP!BJ144/GDP.PCAP!BI144-1)</f>
        <v>-0.14485627482486918</v>
      </c>
      <c r="BK144">
        <f>IF(OR(GDP.PCAP!BJ144="",GDP.PCAP!BK144=""),"",GDP.PCAP!BK144/GDP.PCAP!BJ144-1)</f>
        <v>9.0422997115273684E-3</v>
      </c>
      <c r="BM144">
        <f t="shared" si="10"/>
        <v>0.45408741180192669</v>
      </c>
      <c r="BN144">
        <f t="shared" si="11"/>
        <v>1986</v>
      </c>
      <c r="BO144">
        <f t="shared" si="12"/>
        <v>-0.1629645896916031</v>
      </c>
      <c r="BP144">
        <f t="shared" si="13"/>
        <v>1981</v>
      </c>
    </row>
    <row r="145" spans="1:68">
      <c r="A145" t="s">
        <v>246</v>
      </c>
      <c r="B145">
        <f t="shared" si="14"/>
        <v>144</v>
      </c>
      <c r="C145" t="s">
        <v>539</v>
      </c>
      <c r="D145" t="s">
        <v>245</v>
      </c>
      <c r="E145" t="s">
        <v>545</v>
      </c>
      <c r="F145" t="s">
        <v>546</v>
      </c>
      <c r="H145" t="str">
        <f>IF(OR(GDP.PCAP!G145="",GDP.PCAP!H145=""),"",GDP.PCAP!H145/GDP.PCAP!G145-1)</f>
        <v/>
      </c>
      <c r="I145" t="str">
        <f>IF(OR(GDP.PCAP!H145="",GDP.PCAP!I145=""),"",GDP.PCAP!I145/GDP.PCAP!H145-1)</f>
        <v/>
      </c>
      <c r="J145" t="str">
        <f>IF(OR(GDP.PCAP!I145="",GDP.PCAP!J145=""),"",GDP.PCAP!J145/GDP.PCAP!I145-1)</f>
        <v/>
      </c>
      <c r="K145" t="str">
        <f>IF(OR(GDP.PCAP!J145="",GDP.PCAP!K145=""),"",GDP.PCAP!K145/GDP.PCAP!J145-1)</f>
        <v/>
      </c>
      <c r="L145" t="str">
        <f>IF(OR(GDP.PCAP!K145="",GDP.PCAP!L145=""),"",GDP.PCAP!L145/GDP.PCAP!K145-1)</f>
        <v/>
      </c>
      <c r="M145" t="str">
        <f>IF(OR(GDP.PCAP!L145="",GDP.PCAP!M145=""),"",GDP.PCAP!M145/GDP.PCAP!L145-1)</f>
        <v/>
      </c>
      <c r="N145" t="str">
        <f>IF(OR(GDP.PCAP!M145="",GDP.PCAP!N145=""),"",GDP.PCAP!N145/GDP.PCAP!M145-1)</f>
        <v/>
      </c>
      <c r="O145" t="str">
        <f>IF(OR(GDP.PCAP!N145="",GDP.PCAP!O145=""),"",GDP.PCAP!O145/GDP.PCAP!N145-1)</f>
        <v/>
      </c>
      <c r="P145" t="str">
        <f>IF(OR(GDP.PCAP!O145="",GDP.PCAP!P145=""),"",GDP.PCAP!P145/GDP.PCAP!O145-1)</f>
        <v/>
      </c>
      <c r="Q145" t="str">
        <f>IF(OR(GDP.PCAP!P145="",GDP.PCAP!Q145=""),"",GDP.PCAP!Q145/GDP.PCAP!P145-1)</f>
        <v/>
      </c>
      <c r="R145" t="str">
        <f>IF(OR(GDP.PCAP!Q145="",GDP.PCAP!R145=""),"",GDP.PCAP!R145/GDP.PCAP!Q145-1)</f>
        <v/>
      </c>
      <c r="S145" t="str">
        <f>IF(OR(GDP.PCAP!R145="",GDP.PCAP!S145=""),"",GDP.PCAP!S145/GDP.PCAP!R145-1)</f>
        <v/>
      </c>
      <c r="T145" t="str">
        <f>IF(OR(GDP.PCAP!S145="",GDP.PCAP!T145=""),"",GDP.PCAP!T145/GDP.PCAP!S145-1)</f>
        <v/>
      </c>
      <c r="U145" t="str">
        <f>IF(OR(GDP.PCAP!T145="",GDP.PCAP!U145=""),"",GDP.PCAP!U145/GDP.PCAP!T145-1)</f>
        <v/>
      </c>
      <c r="V145" t="str">
        <f>IF(OR(GDP.PCAP!U145="",GDP.PCAP!V145=""),"",GDP.PCAP!V145/GDP.PCAP!U145-1)</f>
        <v/>
      </c>
      <c r="W145" t="str">
        <f>IF(OR(GDP.PCAP!V145="",GDP.PCAP!W145=""),"",GDP.PCAP!W145/GDP.PCAP!V145-1)</f>
        <v/>
      </c>
      <c r="X145" t="str">
        <f>IF(OR(GDP.PCAP!W145="",GDP.PCAP!X145=""),"",GDP.PCAP!X145/GDP.PCAP!W145-1)</f>
        <v/>
      </c>
      <c r="Y145" t="str">
        <f>IF(OR(GDP.PCAP!X145="",GDP.PCAP!Y145=""),"",GDP.PCAP!Y145/GDP.PCAP!X145-1)</f>
        <v/>
      </c>
      <c r="Z145" t="str">
        <f>IF(OR(GDP.PCAP!Y145="",GDP.PCAP!Z145=""),"",GDP.PCAP!Z145/GDP.PCAP!Y145-1)</f>
        <v/>
      </c>
      <c r="AA145" t="str">
        <f>IF(OR(GDP.PCAP!Z145="",GDP.PCAP!AA145=""),"",GDP.PCAP!AA145/GDP.PCAP!Z145-1)</f>
        <v/>
      </c>
      <c r="AB145" t="str">
        <f>IF(OR(GDP.PCAP!AA145="",GDP.PCAP!AB145=""),"",GDP.PCAP!AB145/GDP.PCAP!AA145-1)</f>
        <v/>
      </c>
      <c r="AC145" t="str">
        <f>IF(OR(GDP.PCAP!AB145="",GDP.PCAP!AC145=""),"",GDP.PCAP!AC145/GDP.PCAP!AB145-1)</f>
        <v/>
      </c>
      <c r="AD145" t="str">
        <f>IF(OR(GDP.PCAP!AC145="",GDP.PCAP!AD145=""),"",GDP.PCAP!AD145/GDP.PCAP!AC145-1)</f>
        <v/>
      </c>
      <c r="AE145" t="str">
        <f>IF(OR(GDP.PCAP!AD145="",GDP.PCAP!AE145=""),"",GDP.PCAP!AE145/GDP.PCAP!AD145-1)</f>
        <v/>
      </c>
      <c r="AF145" t="str">
        <f>IF(OR(GDP.PCAP!AE145="",GDP.PCAP!AF145=""),"",GDP.PCAP!AF145/GDP.PCAP!AE145-1)</f>
        <v/>
      </c>
      <c r="AG145" t="str">
        <f>IF(OR(GDP.PCAP!AF145="",GDP.PCAP!AG145=""),"",GDP.PCAP!AG145/GDP.PCAP!AF145-1)</f>
        <v/>
      </c>
      <c r="AH145" t="str">
        <f>IF(OR(GDP.PCAP!AG145="",GDP.PCAP!AH145=""),"",GDP.PCAP!AH145/GDP.PCAP!AG145-1)</f>
        <v/>
      </c>
      <c r="AI145" t="str">
        <f>IF(OR(GDP.PCAP!AH145="",GDP.PCAP!AI145=""),"",GDP.PCAP!AI145/GDP.PCAP!AH145-1)</f>
        <v/>
      </c>
      <c r="AJ145" t="str">
        <f>IF(OR(GDP.PCAP!AI145="",GDP.PCAP!AJ145=""),"",GDP.PCAP!AJ145/GDP.PCAP!AI145-1)</f>
        <v/>
      </c>
      <c r="AK145" t="str">
        <f>IF(OR(GDP.PCAP!AJ145="",GDP.PCAP!AK145=""),"",GDP.PCAP!AK145/GDP.PCAP!AJ145-1)</f>
        <v/>
      </c>
      <c r="AL145" t="str">
        <f>IF(OR(GDP.PCAP!AK145="",GDP.PCAP!AL145=""),"",GDP.PCAP!AL145/GDP.PCAP!AK145-1)</f>
        <v/>
      </c>
      <c r="AM145" t="str">
        <f>IF(OR(GDP.PCAP!AL145="",GDP.PCAP!AM145=""),"",GDP.PCAP!AM145/GDP.PCAP!AL145-1)</f>
        <v/>
      </c>
      <c r="AN145" t="str">
        <f>IF(OR(GDP.PCAP!AM145="",GDP.PCAP!AN145=""),"",GDP.PCAP!AN145/GDP.PCAP!AM145-1)</f>
        <v/>
      </c>
      <c r="AO145" t="str">
        <f>IF(OR(GDP.PCAP!AN145="",GDP.PCAP!AO145=""),"",GDP.PCAP!AO145/GDP.PCAP!AN145-1)</f>
        <v/>
      </c>
      <c r="AP145" t="str">
        <f>IF(OR(GDP.PCAP!AO145="",GDP.PCAP!AP145=""),"",GDP.PCAP!AP145/GDP.PCAP!AO145-1)</f>
        <v/>
      </c>
      <c r="AQ145">
        <f>IF(OR(GDP.PCAP!AP145="",GDP.PCAP!AQ145=""),"",GDP.PCAP!AQ145/GDP.PCAP!AP145-1)</f>
        <v>4.3069371327916439E-2</v>
      </c>
      <c r="AR145">
        <f>IF(OR(GDP.PCAP!AQ145="",GDP.PCAP!AR145=""),"",GDP.PCAP!AR145/GDP.PCAP!AQ145-1)</f>
        <v>0.10401971302004864</v>
      </c>
      <c r="AS145">
        <f>IF(OR(GDP.PCAP!AR145="",GDP.PCAP!AS145=""),"",GDP.PCAP!AS145/GDP.PCAP!AR145-1)</f>
        <v>0.10991705290684939</v>
      </c>
      <c r="AT145">
        <f>IF(OR(GDP.PCAP!AS145="",GDP.PCAP!AT145=""),"",GDP.PCAP!AT145/GDP.PCAP!AS145-1)</f>
        <v>5.8504644177656884E-2</v>
      </c>
      <c r="AU145">
        <f>IF(OR(GDP.PCAP!AT145="",GDP.PCAP!AU145=""),"",GDP.PCAP!AU145/GDP.PCAP!AT145-1)</f>
        <v>6.3911352608239769E-2</v>
      </c>
      <c r="AV145">
        <f>IF(OR(GDP.PCAP!AU145="",GDP.PCAP!AV145=""),"",GDP.PCAP!AV145/GDP.PCAP!AU145-1)</f>
        <v>6.5640164565892389E-2</v>
      </c>
      <c r="AW145">
        <f>IF(OR(GDP.PCAP!AV145="",GDP.PCAP!AW145=""),"",GDP.PCAP!AW145/GDP.PCAP!AV145-1)</f>
        <v>0.15661197750337963</v>
      </c>
      <c r="AX145">
        <f>IF(OR(GDP.PCAP!AW145="",GDP.PCAP!AX145=""),"",GDP.PCAP!AX145/GDP.PCAP!AW145-1)</f>
        <v>0.24261175347935326</v>
      </c>
      <c r="AY145">
        <f>IF(OR(GDP.PCAP!AX145="",GDP.PCAP!AY145=""),"",GDP.PCAP!AY145/GDP.PCAP!AX145-1)</f>
        <v>0.2368445506071164</v>
      </c>
      <c r="AZ145">
        <f>IF(OR(GDP.PCAP!AY145="",GDP.PCAP!AZ145=""),"",GDP.PCAP!AZ145/GDP.PCAP!AY145-1)</f>
        <v>0.19015062901099844</v>
      </c>
      <c r="BA145">
        <f>IF(OR(GDP.PCAP!AZ145="",GDP.PCAP!BA145=""),"",GDP.PCAP!BA145/GDP.PCAP!AZ145-1)</f>
        <v>0.27904559940169205</v>
      </c>
      <c r="BB145">
        <f>IF(OR(GDP.PCAP!BA145="",GDP.PCAP!BB145=""),"",GDP.PCAP!BB145/GDP.PCAP!BA145-1)</f>
        <v>0.45263251841600538</v>
      </c>
      <c r="BC145">
        <f>IF(OR(GDP.PCAP!BB145="",GDP.PCAP!BC145=""),"",GDP.PCAP!BC145/GDP.PCAP!BB145-1)</f>
        <v>0.16409233197829076</v>
      </c>
      <c r="BD145">
        <f>IF(OR(GDP.PCAP!BC145="",GDP.PCAP!BD145=""),"",GDP.PCAP!BD145/GDP.PCAP!BC145-1)</f>
        <v>-0.25257054378500965</v>
      </c>
      <c r="BE145">
        <f>IF(OR(GDP.PCAP!BD145="",GDP.PCAP!BE145=""),"",GDP.PCAP!BE145/GDP.PCAP!BD145-1)</f>
        <v>-7.3093296804273122E-2</v>
      </c>
      <c r="BF145">
        <f>IF(OR(GDP.PCAP!BE145="",GDP.PCAP!BF145=""),"",GDP.PCAP!BF145/GDP.PCAP!BE145-1)</f>
        <v>0.20982023174680342</v>
      </c>
      <c r="BG145">
        <f>IF(OR(GDP.PCAP!BF145="",GDP.PCAP!BG145=""),"",GDP.PCAP!BG145/GDP.PCAP!BF145-1)</f>
        <v>8.76587947906593E-3</v>
      </c>
      <c r="BH145">
        <f>IF(OR(GDP.PCAP!BG145="",GDP.PCAP!BH145=""),"",GDP.PCAP!BH145/GDP.PCAP!BG145-1)</f>
        <v>8.7494802338951017E-2</v>
      </c>
      <c r="BI145">
        <f>IF(OR(GDP.PCAP!BH145="",GDP.PCAP!BI145=""),"",GDP.PCAP!BI145/GDP.PCAP!BH145-1)</f>
        <v>4.6086611261861421E-2</v>
      </c>
      <c r="BJ145">
        <f>IF(OR(GDP.PCAP!BI145="",GDP.PCAP!BJ145=""),"",GDP.PCAP!BJ145/GDP.PCAP!BI145-1)</f>
        <v>-0.13090165847076662</v>
      </c>
      <c r="BK145">
        <f>IF(OR(GDP.PCAP!BJ145="",GDP.PCAP!BK145=""),"",GDP.PCAP!BK145/GDP.PCAP!BJ145-1)</f>
        <v>3.3035363015527563E-2</v>
      </c>
      <c r="BM145">
        <f t="shared" si="10"/>
        <v>0.45263251841600538</v>
      </c>
      <c r="BN145">
        <f t="shared" si="11"/>
        <v>2007</v>
      </c>
      <c r="BO145">
        <f t="shared" si="12"/>
        <v>-0.25257054378500965</v>
      </c>
      <c r="BP145">
        <f t="shared" si="13"/>
        <v>2009</v>
      </c>
    </row>
    <row r="146" spans="1:68">
      <c r="A146" t="s">
        <v>244</v>
      </c>
      <c r="B146">
        <f t="shared" si="14"/>
        <v>145</v>
      </c>
      <c r="C146" t="s">
        <v>539</v>
      </c>
      <c r="D146" t="s">
        <v>243</v>
      </c>
      <c r="E146" t="s">
        <v>545</v>
      </c>
      <c r="F146" t="s">
        <v>546</v>
      </c>
      <c r="H146" t="str">
        <f>IF(OR(GDP.PCAP!G146="",GDP.PCAP!H146=""),"",GDP.PCAP!H146/GDP.PCAP!G146-1)</f>
        <v/>
      </c>
      <c r="I146" t="str">
        <f>IF(OR(GDP.PCAP!H146="",GDP.PCAP!I146=""),"",GDP.PCAP!I146/GDP.PCAP!H146-1)</f>
        <v/>
      </c>
      <c r="J146" t="str">
        <f>IF(OR(GDP.PCAP!I146="",GDP.PCAP!J146=""),"",GDP.PCAP!J146/GDP.PCAP!I146-1)</f>
        <v/>
      </c>
      <c r="K146" t="str">
        <f>IF(OR(GDP.PCAP!J146="",GDP.PCAP!K146=""),"",GDP.PCAP!K146/GDP.PCAP!J146-1)</f>
        <v/>
      </c>
      <c r="L146" t="str">
        <f>IF(OR(GDP.PCAP!K146="",GDP.PCAP!L146=""),"",GDP.PCAP!L146/GDP.PCAP!K146-1)</f>
        <v/>
      </c>
      <c r="M146" t="str">
        <f>IF(OR(GDP.PCAP!L146="",GDP.PCAP!M146=""),"",GDP.PCAP!M146/GDP.PCAP!L146-1)</f>
        <v/>
      </c>
      <c r="N146" t="str">
        <f>IF(OR(GDP.PCAP!M146="",GDP.PCAP!N146=""),"",GDP.PCAP!N146/GDP.PCAP!M146-1)</f>
        <v/>
      </c>
      <c r="O146" t="str">
        <f>IF(OR(GDP.PCAP!N146="",GDP.PCAP!O146=""),"",GDP.PCAP!O146/GDP.PCAP!N146-1)</f>
        <v/>
      </c>
      <c r="P146" t="str">
        <f>IF(OR(GDP.PCAP!O146="",GDP.PCAP!P146=""),"",GDP.PCAP!P146/GDP.PCAP!O146-1)</f>
        <v/>
      </c>
      <c r="Q146" t="str">
        <f>IF(OR(GDP.PCAP!P146="",GDP.PCAP!Q146=""),"",GDP.PCAP!Q146/GDP.PCAP!P146-1)</f>
        <v/>
      </c>
      <c r="R146" t="str">
        <f>IF(OR(GDP.PCAP!Q146="",GDP.PCAP!R146=""),"",GDP.PCAP!R146/GDP.PCAP!Q146-1)</f>
        <v/>
      </c>
      <c r="S146" t="str">
        <f>IF(OR(GDP.PCAP!R146="",GDP.PCAP!S146=""),"",GDP.PCAP!S146/GDP.PCAP!R146-1)</f>
        <v/>
      </c>
      <c r="T146" t="str">
        <f>IF(OR(GDP.PCAP!S146="",GDP.PCAP!T146=""),"",GDP.PCAP!T146/GDP.PCAP!S146-1)</f>
        <v/>
      </c>
      <c r="U146" t="str">
        <f>IF(OR(GDP.PCAP!T146="",GDP.PCAP!U146=""),"",GDP.PCAP!U146/GDP.PCAP!T146-1)</f>
        <v/>
      </c>
      <c r="V146" t="str">
        <f>IF(OR(GDP.PCAP!U146="",GDP.PCAP!V146=""),"",GDP.PCAP!V146/GDP.PCAP!U146-1)</f>
        <v/>
      </c>
      <c r="W146" t="str">
        <f>IF(OR(GDP.PCAP!V146="",GDP.PCAP!W146=""),"",GDP.PCAP!W146/GDP.PCAP!V146-1)</f>
        <v/>
      </c>
      <c r="X146" t="str">
        <f>IF(OR(GDP.PCAP!W146="",GDP.PCAP!X146=""),"",GDP.PCAP!X146/GDP.PCAP!W146-1)</f>
        <v/>
      </c>
      <c r="Y146" t="str">
        <f>IF(OR(GDP.PCAP!X146="",GDP.PCAP!Y146=""),"",GDP.PCAP!Y146/GDP.PCAP!X146-1)</f>
        <v/>
      </c>
      <c r="Z146" t="str">
        <f>IF(OR(GDP.PCAP!Y146="",GDP.PCAP!Z146=""),"",GDP.PCAP!Z146/GDP.PCAP!Y146-1)</f>
        <v/>
      </c>
      <c r="AA146" t="str">
        <f>IF(OR(GDP.PCAP!Z146="",GDP.PCAP!AA146=""),"",GDP.PCAP!AA146/GDP.PCAP!Z146-1)</f>
        <v/>
      </c>
      <c r="AB146" t="str">
        <f>IF(OR(GDP.PCAP!AA146="",GDP.PCAP!AB146=""),"",GDP.PCAP!AB146/GDP.PCAP!AA146-1)</f>
        <v/>
      </c>
      <c r="AC146" t="str">
        <f>IF(OR(GDP.PCAP!AB146="",GDP.PCAP!AC146=""),"",GDP.PCAP!AC146/GDP.PCAP!AB146-1)</f>
        <v/>
      </c>
      <c r="AD146">
        <f>IF(OR(GDP.PCAP!AC146="",GDP.PCAP!AD146=""),"",GDP.PCAP!AD146/GDP.PCAP!AC146-1)</f>
        <v>-4.5102087259369372E-2</v>
      </c>
      <c r="AE146">
        <f>IF(OR(GDP.PCAP!AD146="",GDP.PCAP!AE146=""),"",GDP.PCAP!AE146/GDP.PCAP!AD146-1)</f>
        <v>0.10572288311413258</v>
      </c>
      <c r="AF146">
        <f>IF(OR(GDP.PCAP!AE146="",GDP.PCAP!AF146=""),"",GDP.PCAP!AF146/GDP.PCAP!AE146-1)</f>
        <v>1.0928720991105756E-3</v>
      </c>
      <c r="AG146">
        <f>IF(OR(GDP.PCAP!AF146="",GDP.PCAP!AG146=""),"",GDP.PCAP!AG146/GDP.PCAP!AF146-1)</f>
        <v>7.9023302921729321E-2</v>
      </c>
      <c r="AH146">
        <f>IF(OR(GDP.PCAP!AG146="",GDP.PCAP!AH146=""),"",GDP.PCAP!AH146/GDP.PCAP!AG146-1)</f>
        <v>0.22696573784824969</v>
      </c>
      <c r="AI146">
        <f>IF(OR(GDP.PCAP!AH146="",GDP.PCAP!AI146=""),"",GDP.PCAP!AI146/GDP.PCAP!AH146-1)</f>
        <v>0.12304753605382346</v>
      </c>
      <c r="AJ146">
        <f>IF(OR(GDP.PCAP!AI146="",GDP.PCAP!AJ146=""),"",GDP.PCAP!AJ146/GDP.PCAP!AI146-1)</f>
        <v>0.13974101187119792</v>
      </c>
      <c r="AK146">
        <f>IF(OR(GDP.PCAP!AJ146="",GDP.PCAP!AK146=""),"",GDP.PCAP!AK146/GDP.PCAP!AJ146-1)</f>
        <v>0.16186796054575581</v>
      </c>
      <c r="AL146">
        <f>IF(OR(GDP.PCAP!AK146="",GDP.PCAP!AL146=""),"",GDP.PCAP!AL146/GDP.PCAP!AK146-1)</f>
        <v>0.12742339323067609</v>
      </c>
      <c r="AM146">
        <f>IF(OR(GDP.PCAP!AL146="",GDP.PCAP!AM146=""),"",GDP.PCAP!AM146/GDP.PCAP!AL146-1)</f>
        <v>0.27492009943183482</v>
      </c>
      <c r="AN146">
        <f>IF(OR(GDP.PCAP!AM146="",GDP.PCAP!AN146=""),"",GDP.PCAP!AN146/GDP.PCAP!AM146-1)</f>
        <v>0.12845341892886109</v>
      </c>
      <c r="AO146">
        <f>IF(OR(GDP.PCAP!AN146="",GDP.PCAP!AO146=""),"",GDP.PCAP!AO146/GDP.PCAP!AN146-1)</f>
        <v>9.1381361268681127E-2</v>
      </c>
      <c r="AP146">
        <f>IF(OR(GDP.PCAP!AO146="",GDP.PCAP!AP146=""),"",GDP.PCAP!AP146/GDP.PCAP!AO146-1)</f>
        <v>9.4168691574218144E-2</v>
      </c>
      <c r="AQ146">
        <f>IF(OR(GDP.PCAP!AP146="",GDP.PCAP!AQ146=""),"",GDP.PCAP!AQ146/GDP.PCAP!AP146-1)</f>
        <v>-2.3041604051458053E-3</v>
      </c>
      <c r="AR146">
        <f>IF(OR(GDP.PCAP!AQ146="",GDP.PCAP!AR146=""),"",GDP.PCAP!AR146/GDP.PCAP!AQ146-1)</f>
        <v>-7.7057603549880449E-3</v>
      </c>
      <c r="AS146">
        <f>IF(OR(GDP.PCAP!AR146="",GDP.PCAP!AS146=""),"",GDP.PCAP!AS146/GDP.PCAP!AR146-1)</f>
        <v>-8.3896438383642691E-2</v>
      </c>
      <c r="AT146">
        <f>IF(OR(GDP.PCAP!AS146="",GDP.PCAP!AT146=""),"",GDP.PCAP!AT146/GDP.PCAP!AS146-1)</f>
        <v>-5.7506560006007068E-2</v>
      </c>
      <c r="AU146">
        <f>IF(OR(GDP.PCAP!AT146="",GDP.PCAP!AU146=""),"",GDP.PCAP!AU146/GDP.PCAP!AT146-1)</f>
        <v>1.2742549530094349E-2</v>
      </c>
      <c r="AV146">
        <f>IF(OR(GDP.PCAP!AU146="",GDP.PCAP!AV146=""),"",GDP.PCAP!AV146/GDP.PCAP!AU146-1)</f>
        <v>-9.8696698670273086E-3</v>
      </c>
      <c r="AW146">
        <f>IF(OR(GDP.PCAP!AV146="",GDP.PCAP!AW146=""),"",GDP.PCAP!AW146/GDP.PCAP!AV146-1)</f>
        <v>4.9187703190527898E-2</v>
      </c>
      <c r="AX146">
        <f>IF(OR(GDP.PCAP!AW146="",GDP.PCAP!AX146=""),"",GDP.PCAP!AX146/GDP.PCAP!AW146-1)</f>
        <v>9.1766915012351458E-2</v>
      </c>
      <c r="AY146">
        <f>IF(OR(GDP.PCAP!AX146="",GDP.PCAP!AY146=""),"",GDP.PCAP!AY146/GDP.PCAP!AX146-1)</f>
        <v>0.26073548378352918</v>
      </c>
      <c r="AZ146">
        <f>IF(OR(GDP.PCAP!AY146="",GDP.PCAP!AZ146=""),"",GDP.PCAP!AZ146/GDP.PCAP!AY146-1)</f>
        <v>0.11603443949309034</v>
      </c>
      <c r="BA146">
        <f>IF(OR(GDP.PCAP!AZ146="",GDP.PCAP!BA146=""),"",GDP.PCAP!BA146/GDP.PCAP!AZ146-1)</f>
        <v>0.19639289991848874</v>
      </c>
      <c r="BB146">
        <f>IF(OR(GDP.PCAP!BA146="",GDP.PCAP!BB146=""),"",GDP.PCAP!BB146/GDP.PCAP!BA146-1)</f>
        <v>0.21423406306877779</v>
      </c>
      <c r="BC146">
        <f>IF(OR(GDP.PCAP!BB146="",GDP.PCAP!BC146=""),"",GDP.PCAP!BC146/GDP.PCAP!BB146-1)</f>
        <v>0.11717098098069623</v>
      </c>
      <c r="BD146">
        <f>IF(OR(GDP.PCAP!BC146="",GDP.PCAP!BD146=""),"",GDP.PCAP!BD146/GDP.PCAP!BC146-1)</f>
        <v>5.2497545197760509E-3</v>
      </c>
      <c r="BE146">
        <f>IF(OR(GDP.PCAP!BD146="",GDP.PCAP!BE146=""),"",GDP.PCAP!BE146/GDP.PCAP!BD146-1)</f>
        <v>0.2811405491385035</v>
      </c>
      <c r="BF146">
        <f>IF(OR(GDP.PCAP!BE146="",GDP.PCAP!BF146=""),"",GDP.PCAP!BF146/GDP.PCAP!BE146-1)</f>
        <v>0.27567755535993022</v>
      </c>
      <c r="BG146">
        <f>IF(OR(GDP.PCAP!BF146="",GDP.PCAP!BG146=""),"",GDP.PCAP!BG146/GDP.PCAP!BF146-1)</f>
        <v>0.14492637297122402</v>
      </c>
      <c r="BH146">
        <f>IF(OR(GDP.PCAP!BG146="",GDP.PCAP!BH146=""),"",GDP.PCAP!BH146/GDP.PCAP!BG146-1)</f>
        <v>0.17031499436435604</v>
      </c>
      <c r="BI146">
        <f>IF(OR(GDP.PCAP!BH146="",GDP.PCAP!BI146=""),"",GDP.PCAP!BI146/GDP.PCAP!BH146-1)</f>
        <v>5.0036897579910145E-2</v>
      </c>
      <c r="BJ146">
        <f>IF(OR(GDP.PCAP!BI146="",GDP.PCAP!BJ146=""),"",GDP.PCAP!BJ146/GDP.PCAP!BI146-1)</f>
        <v>-0.19606434495262004</v>
      </c>
      <c r="BK146">
        <f>IF(OR(GDP.PCAP!BJ146="",GDP.PCAP!BK146=""),"",GDP.PCAP!BK146/GDP.PCAP!BJ146-1)</f>
        <v>-3.1578809771851346E-2</v>
      </c>
      <c r="BM146">
        <f t="shared" si="10"/>
        <v>0.2811405491385035</v>
      </c>
      <c r="BN146">
        <f t="shared" si="11"/>
        <v>2010</v>
      </c>
      <c r="BO146">
        <f t="shared" si="12"/>
        <v>-0.19606434495262004</v>
      </c>
      <c r="BP146">
        <f t="shared" si="13"/>
        <v>2015</v>
      </c>
    </row>
    <row r="147" spans="1:68">
      <c r="A147" t="s">
        <v>242</v>
      </c>
      <c r="B147">
        <f t="shared" si="14"/>
        <v>146</v>
      </c>
      <c r="C147" t="s">
        <v>539</v>
      </c>
      <c r="D147" t="s">
        <v>241</v>
      </c>
      <c r="E147" t="s">
        <v>545</v>
      </c>
      <c r="F147" t="s">
        <v>546</v>
      </c>
      <c r="H147" t="str">
        <f>IF(OR(GDP.PCAP!G147="",GDP.PCAP!H147=""),"",GDP.PCAP!H147/GDP.PCAP!G147-1)</f>
        <v/>
      </c>
      <c r="I147" t="str">
        <f>IF(OR(GDP.PCAP!H147="",GDP.PCAP!I147=""),"",GDP.PCAP!I147/GDP.PCAP!H147-1)</f>
        <v/>
      </c>
      <c r="J147" t="str">
        <f>IF(OR(GDP.PCAP!I147="",GDP.PCAP!J147=""),"",GDP.PCAP!J147/GDP.PCAP!I147-1)</f>
        <v/>
      </c>
      <c r="K147" t="str">
        <f>IF(OR(GDP.PCAP!J147="",GDP.PCAP!K147=""),"",GDP.PCAP!K147/GDP.PCAP!J147-1)</f>
        <v/>
      </c>
      <c r="L147" t="str">
        <f>IF(OR(GDP.PCAP!K147="",GDP.PCAP!L147=""),"",GDP.PCAP!L147/GDP.PCAP!K147-1)</f>
        <v/>
      </c>
      <c r="M147" t="str">
        <f>IF(OR(GDP.PCAP!L147="",GDP.PCAP!M147=""),"",GDP.PCAP!M147/GDP.PCAP!L147-1)</f>
        <v/>
      </c>
      <c r="N147" t="str">
        <f>IF(OR(GDP.PCAP!M147="",GDP.PCAP!N147=""),"",GDP.PCAP!N147/GDP.PCAP!M147-1)</f>
        <v/>
      </c>
      <c r="O147" t="str">
        <f>IF(OR(GDP.PCAP!N147="",GDP.PCAP!O147=""),"",GDP.PCAP!O147/GDP.PCAP!N147-1)</f>
        <v/>
      </c>
      <c r="P147" t="str">
        <f>IF(OR(GDP.PCAP!O147="",GDP.PCAP!P147=""),"",GDP.PCAP!P147/GDP.PCAP!O147-1)</f>
        <v/>
      </c>
      <c r="Q147" t="str">
        <f>IF(OR(GDP.PCAP!P147="",GDP.PCAP!Q147=""),"",GDP.PCAP!Q147/GDP.PCAP!P147-1)</f>
        <v/>
      </c>
      <c r="R147" t="str">
        <f>IF(OR(GDP.PCAP!Q147="",GDP.PCAP!R147=""),"",GDP.PCAP!R147/GDP.PCAP!Q147-1)</f>
        <v/>
      </c>
      <c r="S147" t="str">
        <f>IF(OR(GDP.PCAP!R147="",GDP.PCAP!S147=""),"",GDP.PCAP!S147/GDP.PCAP!R147-1)</f>
        <v/>
      </c>
      <c r="T147" t="str">
        <f>IF(OR(GDP.PCAP!S147="",GDP.PCAP!T147=""),"",GDP.PCAP!T147/GDP.PCAP!S147-1)</f>
        <v/>
      </c>
      <c r="U147" t="str">
        <f>IF(OR(GDP.PCAP!T147="",GDP.PCAP!U147=""),"",GDP.PCAP!U147/GDP.PCAP!T147-1)</f>
        <v/>
      </c>
      <c r="V147" t="str">
        <f>IF(OR(GDP.PCAP!U147="",GDP.PCAP!V147=""),"",GDP.PCAP!V147/GDP.PCAP!U147-1)</f>
        <v/>
      </c>
      <c r="W147" t="str">
        <f>IF(OR(GDP.PCAP!V147="",GDP.PCAP!W147=""),"",GDP.PCAP!W147/GDP.PCAP!V147-1)</f>
        <v/>
      </c>
      <c r="X147" t="str">
        <f>IF(OR(GDP.PCAP!W147="",GDP.PCAP!X147=""),"",GDP.PCAP!X147/GDP.PCAP!W147-1)</f>
        <v/>
      </c>
      <c r="Y147" t="str">
        <f>IF(OR(GDP.PCAP!X147="",GDP.PCAP!Y147=""),"",GDP.PCAP!Y147/GDP.PCAP!X147-1)</f>
        <v/>
      </c>
      <c r="Z147" t="str">
        <f>IF(OR(GDP.PCAP!Y147="",GDP.PCAP!Z147=""),"",GDP.PCAP!Z147/GDP.PCAP!Y147-1)</f>
        <v/>
      </c>
      <c r="AA147" t="str">
        <f>IF(OR(GDP.PCAP!Z147="",GDP.PCAP!AA147=""),"",GDP.PCAP!AA147/GDP.PCAP!Z147-1)</f>
        <v/>
      </c>
      <c r="AB147" t="str">
        <f>IF(OR(GDP.PCAP!AA147="",GDP.PCAP!AB147=""),"",GDP.PCAP!AB147/GDP.PCAP!AA147-1)</f>
        <v/>
      </c>
      <c r="AC147" t="str">
        <f>IF(OR(GDP.PCAP!AB147="",GDP.PCAP!AC147=""),"",GDP.PCAP!AC147/GDP.PCAP!AB147-1)</f>
        <v/>
      </c>
      <c r="AD147" t="str">
        <f>IF(OR(GDP.PCAP!AC147="",GDP.PCAP!AD147=""),"",GDP.PCAP!AD147/GDP.PCAP!AC147-1)</f>
        <v/>
      </c>
      <c r="AE147" t="str">
        <f>IF(OR(GDP.PCAP!AD147="",GDP.PCAP!AE147=""),"",GDP.PCAP!AE147/GDP.PCAP!AD147-1)</f>
        <v/>
      </c>
      <c r="AF147" t="str">
        <f>IF(OR(GDP.PCAP!AE147="",GDP.PCAP!AF147=""),"",GDP.PCAP!AF147/GDP.PCAP!AE147-1)</f>
        <v/>
      </c>
      <c r="AG147" t="str">
        <f>IF(OR(GDP.PCAP!AF147="",GDP.PCAP!AG147=""),"",GDP.PCAP!AG147/GDP.PCAP!AF147-1)</f>
        <v/>
      </c>
      <c r="AH147" t="str">
        <f>IF(OR(GDP.PCAP!AG147="",GDP.PCAP!AH147=""),"",GDP.PCAP!AH147/GDP.PCAP!AG147-1)</f>
        <v/>
      </c>
      <c r="AI147" t="str">
        <f>IF(OR(GDP.PCAP!AH147="",GDP.PCAP!AI147=""),"",GDP.PCAP!AI147/GDP.PCAP!AH147-1)</f>
        <v/>
      </c>
      <c r="AJ147" t="str">
        <f>IF(OR(GDP.PCAP!AI147="",GDP.PCAP!AJ147=""),"",GDP.PCAP!AJ147/GDP.PCAP!AI147-1)</f>
        <v/>
      </c>
      <c r="AK147" t="str">
        <f>IF(OR(GDP.PCAP!AJ147="",GDP.PCAP!AK147=""),"",GDP.PCAP!AK147/GDP.PCAP!AJ147-1)</f>
        <v/>
      </c>
      <c r="AL147" t="str">
        <f>IF(OR(GDP.PCAP!AK147="",GDP.PCAP!AL147=""),"",GDP.PCAP!AL147/GDP.PCAP!AK147-1)</f>
        <v/>
      </c>
      <c r="AM147" t="str">
        <f>IF(OR(GDP.PCAP!AL147="",GDP.PCAP!AM147=""),"",GDP.PCAP!AM147/GDP.PCAP!AL147-1)</f>
        <v/>
      </c>
      <c r="AN147" t="str">
        <f>IF(OR(GDP.PCAP!AM147="",GDP.PCAP!AN147=""),"",GDP.PCAP!AN147/GDP.PCAP!AM147-1)</f>
        <v/>
      </c>
      <c r="AO147" t="str">
        <f>IF(OR(GDP.PCAP!AN147="",GDP.PCAP!AO147=""),"",GDP.PCAP!AO147/GDP.PCAP!AN147-1)</f>
        <v/>
      </c>
      <c r="AP147" t="str">
        <f>IF(OR(GDP.PCAP!AO147="",GDP.PCAP!AP147=""),"",GDP.PCAP!AP147/GDP.PCAP!AO147-1)</f>
        <v/>
      </c>
      <c r="AQ147" t="str">
        <f>IF(OR(GDP.PCAP!AP147="",GDP.PCAP!AQ147=""),"",GDP.PCAP!AQ147/GDP.PCAP!AP147-1)</f>
        <v/>
      </c>
      <c r="AR147" t="str">
        <f>IF(OR(GDP.PCAP!AQ147="",GDP.PCAP!AR147=""),"",GDP.PCAP!AR147/GDP.PCAP!AQ147-1)</f>
        <v/>
      </c>
      <c r="AS147" t="str">
        <f>IF(OR(GDP.PCAP!AR147="",GDP.PCAP!AS147=""),"",GDP.PCAP!AS147/GDP.PCAP!AR147-1)</f>
        <v/>
      </c>
      <c r="AT147" t="str">
        <f>IF(OR(GDP.PCAP!AS147="",GDP.PCAP!AT147=""),"",GDP.PCAP!AT147/GDP.PCAP!AS147-1)</f>
        <v/>
      </c>
      <c r="AU147" t="str">
        <f>IF(OR(GDP.PCAP!AT147="",GDP.PCAP!AU147=""),"",GDP.PCAP!AU147/GDP.PCAP!AT147-1)</f>
        <v/>
      </c>
      <c r="AV147" t="str">
        <f>IF(OR(GDP.PCAP!AU147="",GDP.PCAP!AV147=""),"",GDP.PCAP!AV147/GDP.PCAP!AU147-1)</f>
        <v/>
      </c>
      <c r="AW147" t="str">
        <f>IF(OR(GDP.PCAP!AV147="",GDP.PCAP!AW147=""),"",GDP.PCAP!AW147/GDP.PCAP!AV147-1)</f>
        <v/>
      </c>
      <c r="AX147" t="str">
        <f>IF(OR(GDP.PCAP!AW147="",GDP.PCAP!AX147=""),"",GDP.PCAP!AX147/GDP.PCAP!AW147-1)</f>
        <v/>
      </c>
      <c r="AY147" t="str">
        <f>IF(OR(GDP.PCAP!AX147="",GDP.PCAP!AY147=""),"",GDP.PCAP!AY147/GDP.PCAP!AX147-1)</f>
        <v/>
      </c>
      <c r="AZ147" t="str">
        <f>IF(OR(GDP.PCAP!AY147="",GDP.PCAP!AZ147=""),"",GDP.PCAP!AZ147/GDP.PCAP!AY147-1)</f>
        <v/>
      </c>
      <c r="BA147" t="str">
        <f>IF(OR(GDP.PCAP!AZ147="",GDP.PCAP!BA147=""),"",GDP.PCAP!BA147/GDP.PCAP!AZ147-1)</f>
        <v/>
      </c>
      <c r="BB147" t="str">
        <f>IF(OR(GDP.PCAP!BA147="",GDP.PCAP!BB147=""),"",GDP.PCAP!BB147/GDP.PCAP!BA147-1)</f>
        <v/>
      </c>
      <c r="BC147" t="str">
        <f>IF(OR(GDP.PCAP!BB147="",GDP.PCAP!BC147=""),"",GDP.PCAP!BC147/GDP.PCAP!BB147-1)</f>
        <v/>
      </c>
      <c r="BD147" t="str">
        <f>IF(OR(GDP.PCAP!BC147="",GDP.PCAP!BD147=""),"",GDP.PCAP!BD147/GDP.PCAP!BC147-1)</f>
        <v/>
      </c>
      <c r="BE147" t="str">
        <f>IF(OR(GDP.PCAP!BD147="",GDP.PCAP!BE147=""),"",GDP.PCAP!BE147/GDP.PCAP!BD147-1)</f>
        <v/>
      </c>
      <c r="BF147" t="str">
        <f>IF(OR(GDP.PCAP!BE147="",GDP.PCAP!BF147=""),"",GDP.PCAP!BF147/GDP.PCAP!BE147-1)</f>
        <v/>
      </c>
      <c r="BG147" t="str">
        <f>IF(OR(GDP.PCAP!BF147="",GDP.PCAP!BG147=""),"",GDP.PCAP!BG147/GDP.PCAP!BF147-1)</f>
        <v/>
      </c>
      <c r="BH147" t="str">
        <f>IF(OR(GDP.PCAP!BG147="",GDP.PCAP!BH147=""),"",GDP.PCAP!BH147/GDP.PCAP!BG147-1)</f>
        <v/>
      </c>
      <c r="BI147" t="str">
        <f>IF(OR(GDP.PCAP!BH147="",GDP.PCAP!BI147=""),"",GDP.PCAP!BI147/GDP.PCAP!BH147-1)</f>
        <v/>
      </c>
      <c r="BJ147" t="str">
        <f>IF(OR(GDP.PCAP!BI147="",GDP.PCAP!BJ147=""),"",GDP.PCAP!BJ147/GDP.PCAP!BI147-1)</f>
        <v/>
      </c>
      <c r="BK147" t="str">
        <f>IF(OR(GDP.PCAP!BJ147="",GDP.PCAP!BK147=""),"",GDP.PCAP!BK147/GDP.PCAP!BJ147-1)</f>
        <v/>
      </c>
      <c r="BM147">
        <f t="shared" si="10"/>
        <v>0</v>
      </c>
      <c r="BN147" t="e">
        <f t="shared" si="11"/>
        <v>#N/A</v>
      </c>
      <c r="BO147">
        <f t="shared" si="12"/>
        <v>0</v>
      </c>
      <c r="BP147" t="e">
        <f t="shared" si="13"/>
        <v>#N/A</v>
      </c>
    </row>
    <row r="148" spans="1:68">
      <c r="A148" t="s">
        <v>240</v>
      </c>
      <c r="B148">
        <f t="shared" si="14"/>
        <v>147</v>
      </c>
      <c r="C148" t="s">
        <v>539</v>
      </c>
      <c r="D148" t="s">
        <v>239</v>
      </c>
      <c r="E148" t="s">
        <v>545</v>
      </c>
      <c r="F148" t="s">
        <v>546</v>
      </c>
      <c r="H148">
        <f>IF(OR(GDP.PCAP!G148="",GDP.PCAP!H148=""),"",GDP.PCAP!H148/GDP.PCAP!G148-1)</f>
        <v>-3.5659344189692965E-2</v>
      </c>
      <c r="I148">
        <f>IF(OR(GDP.PCAP!H148="",GDP.PCAP!I148=""),"",GDP.PCAP!I148/GDP.PCAP!H148-1)</f>
        <v>0.14006442680939091</v>
      </c>
      <c r="J148">
        <f>IF(OR(GDP.PCAP!I148="",GDP.PCAP!J148=""),"",GDP.PCAP!J148/GDP.PCAP!I148-1)</f>
        <v>8.4722902709776449E-2</v>
      </c>
      <c r="K148">
        <f>IF(OR(GDP.PCAP!J148="",GDP.PCAP!K148=""),"",GDP.PCAP!K148/GDP.PCAP!J148-1)</f>
        <v>2.4093798270386158E-2</v>
      </c>
      <c r="L148">
        <f>IF(OR(GDP.PCAP!K148="",GDP.PCAP!L148=""),"",GDP.PCAP!L148/GDP.PCAP!K148-1)</f>
        <v>2.5815089188924389E-2</v>
      </c>
      <c r="M148">
        <f>IF(OR(GDP.PCAP!L148="",GDP.PCAP!M148=""),"",GDP.PCAP!M148/GDP.PCAP!L148-1)</f>
        <v>-4.9029816602026544E-2</v>
      </c>
      <c r="N148">
        <f>IF(OR(GDP.PCAP!M148="",GDP.PCAP!N148=""),"",GDP.PCAP!N148/GDP.PCAP!M148-1)</f>
        <v>3.340434336407494E-2</v>
      </c>
      <c r="O148">
        <f>IF(OR(GDP.PCAP!N148="",GDP.PCAP!O148=""),"",GDP.PCAP!O148/GDP.PCAP!N148-1)</f>
        <v>4.884058949908332E-2</v>
      </c>
      <c r="P148">
        <f>IF(OR(GDP.PCAP!O148="",GDP.PCAP!P148=""),"",GDP.PCAP!P148/GDP.PCAP!O148-1)</f>
        <v>9.1103948976441362E-2</v>
      </c>
      <c r="Q148">
        <f>IF(OR(GDP.PCAP!P148="",GDP.PCAP!Q148=""),"",GDP.PCAP!Q148/GDP.PCAP!P148-1)</f>
        <v>5.9817179594819248E-2</v>
      </c>
      <c r="R148">
        <f>IF(OR(GDP.PCAP!Q148="",GDP.PCAP!R148=""),"",GDP.PCAP!R148/GDP.PCAP!Q148-1)</f>
        <v>7.7935971239599056E-2</v>
      </c>
      <c r="S148">
        <f>IF(OR(GDP.PCAP!R148="",GDP.PCAP!S148=""),"",GDP.PCAP!S148/GDP.PCAP!R148-1)</f>
        <v>0.14073073289944671</v>
      </c>
      <c r="T148">
        <f>IF(OR(GDP.PCAP!S148="",GDP.PCAP!T148=""),"",GDP.PCAP!T148/GDP.PCAP!S148-1)</f>
        <v>0.2049712602424969</v>
      </c>
      <c r="U148">
        <f>IF(OR(GDP.PCAP!T148="",GDP.PCAP!U148=""),"",GDP.PCAP!U148/GDP.PCAP!T148-1)</f>
        <v>0.20375612231314633</v>
      </c>
      <c r="V148">
        <f>IF(OR(GDP.PCAP!U148="",GDP.PCAP!V148=""),"",GDP.PCAP!V148/GDP.PCAP!U148-1)</f>
        <v>0.1449670669864016</v>
      </c>
      <c r="W148">
        <f>IF(OR(GDP.PCAP!V148="",GDP.PCAP!W148=""),"",GDP.PCAP!W148/GDP.PCAP!V148-1)</f>
        <v>4.2369362219149664E-2</v>
      </c>
      <c r="X148">
        <f>IF(OR(GDP.PCAP!W148="",GDP.PCAP!X148=""),"",GDP.PCAP!X148/GDP.PCAP!W148-1)</f>
        <v>0.12573134103945849</v>
      </c>
      <c r="Y148">
        <f>IF(OR(GDP.PCAP!X148="",GDP.PCAP!Y148=""),"",GDP.PCAP!Y148/GDP.PCAP!X148-1)</f>
        <v>0.16903803591682998</v>
      </c>
      <c r="Z148">
        <f>IF(OR(GDP.PCAP!Y148="",GDP.PCAP!Z148=""),"",GDP.PCAP!Z148/GDP.PCAP!Y148-1)</f>
        <v>0.17284996063916824</v>
      </c>
      <c r="AA148">
        <f>IF(OR(GDP.PCAP!Z148="",GDP.PCAP!AA148=""),"",GDP.PCAP!AA148/GDP.PCAP!Z148-1)</f>
        <v>0.33232860012033716</v>
      </c>
      <c r="AB148">
        <f>IF(OR(GDP.PCAP!AA148="",GDP.PCAP!AB148=""),"",GDP.PCAP!AB148/GDP.PCAP!AA148-1)</f>
        <v>-0.20123094555272303</v>
      </c>
      <c r="AC148">
        <f>IF(OR(GDP.PCAP!AB148="",GDP.PCAP!AC148=""),"",GDP.PCAP!AC148/GDP.PCAP!AB148-1)</f>
        <v>-2.9435291855438028E-2</v>
      </c>
      <c r="AD148">
        <f>IF(OR(GDP.PCAP!AC148="",GDP.PCAP!AD148=""),"",GDP.PCAP!AD148/GDP.PCAP!AC148-1)</f>
        <v>-0.10330409614079872</v>
      </c>
      <c r="AE148">
        <f>IF(OR(GDP.PCAP!AD148="",GDP.PCAP!AE148=""),"",GDP.PCAP!AE148/GDP.PCAP!AD148-1)</f>
        <v>-0.10887598160668466</v>
      </c>
      <c r="AF148">
        <f>IF(OR(GDP.PCAP!AE148="",GDP.PCAP!AF148=""),"",GDP.PCAP!AF148/GDP.PCAP!AE148-1)</f>
        <v>-1.1238282384115394E-2</v>
      </c>
      <c r="AG148">
        <f>IF(OR(GDP.PCAP!AF148="",GDP.PCAP!AG148=""),"",GDP.PCAP!AG148/GDP.PCAP!AF148-1)</f>
        <v>0.27067444856190304</v>
      </c>
      <c r="AH148">
        <f>IF(OR(GDP.PCAP!AG148="",GDP.PCAP!AH148=""),"",GDP.PCAP!AH148/GDP.PCAP!AG148-1)</f>
        <v>9.564895092140735E-2</v>
      </c>
      <c r="AI148">
        <f>IF(OR(GDP.PCAP!AH148="",GDP.PCAP!AI148=""),"",GDP.PCAP!AI148/GDP.PCAP!AH148-1)</f>
        <v>0.15798753821128009</v>
      </c>
      <c r="AJ148">
        <f>IF(OR(GDP.PCAP!AI148="",GDP.PCAP!AJ148=""),"",GDP.PCAP!AJ148/GDP.PCAP!AI148-1)</f>
        <v>4.2913213165935993E-3</v>
      </c>
      <c r="AK148">
        <f>IF(OR(GDP.PCAP!AJ148="",GDP.PCAP!AK148=""),"",GDP.PCAP!AK148/GDP.PCAP!AJ148-1)</f>
        <v>0.12565626238204208</v>
      </c>
      <c r="AL148">
        <f>IF(OR(GDP.PCAP!AK148="",GDP.PCAP!AL148=""),"",GDP.PCAP!AL148/GDP.PCAP!AK148-1)</f>
        <v>5.0302829720153763E-2</v>
      </c>
      <c r="AM148">
        <f>IF(OR(GDP.PCAP!AL148="",GDP.PCAP!AM148=""),"",GDP.PCAP!AM148/GDP.PCAP!AL148-1)</f>
        <v>2.5622337126143924E-2</v>
      </c>
      <c r="AN148">
        <f>IF(OR(GDP.PCAP!AM148="",GDP.PCAP!AN148=""),"",GDP.PCAP!AN148/GDP.PCAP!AM148-1)</f>
        <v>-7.7061575894699419E-2</v>
      </c>
      <c r="AO148">
        <f>IF(OR(GDP.PCAP!AN148="",GDP.PCAP!AO148=""),"",GDP.PCAP!AO148/GDP.PCAP!AN148-1)</f>
        <v>0.10645330868059211</v>
      </c>
      <c r="AP148">
        <f>IF(OR(GDP.PCAP!AO148="",GDP.PCAP!AP148=""),"",GDP.PCAP!AP148/GDP.PCAP!AO148-1)</f>
        <v>7.9520852737513747E-2</v>
      </c>
      <c r="AQ148">
        <f>IF(OR(GDP.PCAP!AP148="",GDP.PCAP!AQ148=""),"",GDP.PCAP!AQ148/GDP.PCAP!AP148-1)</f>
        <v>9.0136022145473671E-2</v>
      </c>
      <c r="AR148">
        <f>IF(OR(GDP.PCAP!AQ148="",GDP.PCAP!AR148=""),"",GDP.PCAP!AR148/GDP.PCAP!AQ148-1)</f>
        <v>-0.10506402123907121</v>
      </c>
      <c r="AS148">
        <f>IF(OR(GDP.PCAP!AR148="",GDP.PCAP!AS148=""),"",GDP.PCAP!AS148/GDP.PCAP!AR148-1)</f>
        <v>5.4411772747751996E-2</v>
      </c>
      <c r="AT148">
        <f>IF(OR(GDP.PCAP!AS148="",GDP.PCAP!AT148=""),"",GDP.PCAP!AT148/GDP.PCAP!AS148-1)</f>
        <v>-1.6366485791270979E-2</v>
      </c>
      <c r="AU148">
        <f>IF(OR(GDP.PCAP!AT148="",GDP.PCAP!AU148=""),"",GDP.PCAP!AU148/GDP.PCAP!AT148-1)</f>
        <v>-7.7929100084483727E-2</v>
      </c>
      <c r="AV148">
        <f>IF(OR(GDP.PCAP!AU148="",GDP.PCAP!AV148=""),"",GDP.PCAP!AV148/GDP.PCAP!AU148-1)</f>
        <v>3.2971152762402145E-3</v>
      </c>
      <c r="AW148">
        <f>IF(OR(GDP.PCAP!AV148="",GDP.PCAP!AW148=""),"",GDP.PCAP!AW148/GDP.PCAP!AV148-1)</f>
        <v>5.7587685435901648E-2</v>
      </c>
      <c r="AX148">
        <f>IF(OR(GDP.PCAP!AW148="",GDP.PCAP!AX148=""),"",GDP.PCAP!AX148/GDP.PCAP!AW148-1)</f>
        <v>0.21801246506557681</v>
      </c>
      <c r="AY148">
        <f>IF(OR(GDP.PCAP!AX148="",GDP.PCAP!AY148=""),"",GDP.PCAP!AY148/GDP.PCAP!AX148-1)</f>
        <v>0.13173162301744235</v>
      </c>
      <c r="AZ148">
        <f>IF(OR(GDP.PCAP!AY148="",GDP.PCAP!AZ148=""),"",GDP.PCAP!AZ148/GDP.PCAP!AY148-1)</f>
        <v>3.3324546088761231E-2</v>
      </c>
      <c r="BA148">
        <f>IF(OR(GDP.PCAP!AZ148="",GDP.PCAP!BA148=""),"",GDP.PCAP!BA148/GDP.PCAP!AZ148-1)</f>
        <v>8.8254509036980844E-2</v>
      </c>
      <c r="BB148">
        <f>IF(OR(GDP.PCAP!BA148="",GDP.PCAP!BB148=""),"",GDP.PCAP!BB148/GDP.PCAP!BA148-1)</f>
        <v>0.13820577098632492</v>
      </c>
      <c r="BC148">
        <f>IF(OR(GDP.PCAP!BB148="",GDP.PCAP!BC148=""),"",GDP.PCAP!BC148/GDP.PCAP!BB148-1)</f>
        <v>0.15659135701274662</v>
      </c>
      <c r="BD148">
        <f>IF(OR(GDP.PCAP!BC148="",GDP.PCAP!BD148=""),"",GDP.PCAP!BD148/GDP.PCAP!BC148-1)</f>
        <v>-8.1089008964968512E-3</v>
      </c>
      <c r="BE148">
        <f>IF(OR(GDP.PCAP!BD148="",GDP.PCAP!BE148=""),"",GDP.PCAP!BE148/GDP.PCAP!BD148-1)</f>
        <v>-9.5574938391332909E-3</v>
      </c>
      <c r="BF148">
        <f>IF(OR(GDP.PCAP!BE148="",GDP.PCAP!BF148=""),"",GDP.PCAP!BF148/GDP.PCAP!BE148-1)</f>
        <v>7.2581664343281727E-2</v>
      </c>
      <c r="BG148">
        <f>IF(OR(GDP.PCAP!BF148="",GDP.PCAP!BG148=""),"",GDP.PCAP!BG148/GDP.PCAP!BF148-1)</f>
        <v>-4.4464809926580084E-2</v>
      </c>
      <c r="BH148">
        <f>IF(OR(GDP.PCAP!BG148="",GDP.PCAP!BH148=""),"",GDP.PCAP!BH148/GDP.PCAP!BG148-1)</f>
        <v>7.1268230318503489E-2</v>
      </c>
      <c r="BI148">
        <f>IF(OR(GDP.PCAP!BH148="",GDP.PCAP!BI148=""),"",GDP.PCAP!BI148/GDP.PCAP!BH148-1)</f>
        <v>1.3738385354923555E-2</v>
      </c>
      <c r="BJ148">
        <f>IF(OR(GDP.PCAP!BI148="",GDP.PCAP!BJ148=""),"",GDP.PCAP!BJ148/GDP.PCAP!BI148-1)</f>
        <v>-9.7393121644075653E-2</v>
      </c>
      <c r="BK148">
        <f>IF(OR(GDP.PCAP!BJ148="",GDP.PCAP!BK148=""),"",GDP.PCAP!BK148/GDP.PCAP!BJ148-1)</f>
        <v>-5.2175277889213723E-3</v>
      </c>
      <c r="BM148">
        <f t="shared" si="10"/>
        <v>0.33232860012033716</v>
      </c>
      <c r="BN148">
        <f t="shared" si="11"/>
        <v>1980</v>
      </c>
      <c r="BO148">
        <f t="shared" si="12"/>
        <v>-0.20123094555272303</v>
      </c>
      <c r="BP148">
        <f t="shared" si="13"/>
        <v>1981</v>
      </c>
    </row>
    <row r="149" spans="1:68">
      <c r="A149" t="s">
        <v>238</v>
      </c>
      <c r="B149">
        <f t="shared" si="14"/>
        <v>148</v>
      </c>
      <c r="C149" t="s">
        <v>539</v>
      </c>
      <c r="D149" t="s">
        <v>237</v>
      </c>
      <c r="E149" t="s">
        <v>545</v>
      </c>
      <c r="F149" t="s">
        <v>546</v>
      </c>
      <c r="H149" t="str">
        <f>IF(OR(GDP.PCAP!G149="",GDP.PCAP!H149=""),"",GDP.PCAP!H149/GDP.PCAP!G149-1)</f>
        <v/>
      </c>
      <c r="I149" t="str">
        <f>IF(OR(GDP.PCAP!H149="",GDP.PCAP!I149=""),"",GDP.PCAP!I149/GDP.PCAP!H149-1)</f>
        <v/>
      </c>
      <c r="J149" t="str">
        <f>IF(OR(GDP.PCAP!I149="",GDP.PCAP!J149=""),"",GDP.PCAP!J149/GDP.PCAP!I149-1)</f>
        <v/>
      </c>
      <c r="K149" t="str">
        <f>IF(OR(GDP.PCAP!J149="",GDP.PCAP!K149=""),"",GDP.PCAP!K149/GDP.PCAP!J149-1)</f>
        <v/>
      </c>
      <c r="L149" t="str">
        <f>IF(OR(GDP.PCAP!K149="",GDP.PCAP!L149=""),"",GDP.PCAP!L149/GDP.PCAP!K149-1)</f>
        <v/>
      </c>
      <c r="M149" t="str">
        <f>IF(OR(GDP.PCAP!L149="",GDP.PCAP!M149=""),"",GDP.PCAP!M149/GDP.PCAP!L149-1)</f>
        <v/>
      </c>
      <c r="N149" t="str">
        <f>IF(OR(GDP.PCAP!M149="",GDP.PCAP!N149=""),"",GDP.PCAP!N149/GDP.PCAP!M149-1)</f>
        <v/>
      </c>
      <c r="O149" t="str">
        <f>IF(OR(GDP.PCAP!N149="",GDP.PCAP!O149=""),"",GDP.PCAP!O149/GDP.PCAP!N149-1)</f>
        <v/>
      </c>
      <c r="P149" t="str">
        <f>IF(OR(GDP.PCAP!O149="",GDP.PCAP!P149=""),"",GDP.PCAP!P149/GDP.PCAP!O149-1)</f>
        <v/>
      </c>
      <c r="Q149" t="str">
        <f>IF(OR(GDP.PCAP!P149="",GDP.PCAP!Q149=""),"",GDP.PCAP!Q149/GDP.PCAP!P149-1)</f>
        <v/>
      </c>
      <c r="R149">
        <f>IF(OR(GDP.PCAP!Q149="",GDP.PCAP!R149=""),"",GDP.PCAP!R149/GDP.PCAP!Q149-1)</f>
        <v>0.10685934311288214</v>
      </c>
      <c r="S149">
        <f>IF(OR(GDP.PCAP!R149="",GDP.PCAP!S149=""),"",GDP.PCAP!S149/GDP.PCAP!R149-1)</f>
        <v>0.21141370959158312</v>
      </c>
      <c r="T149">
        <f>IF(OR(GDP.PCAP!S149="",GDP.PCAP!T149=""),"",GDP.PCAP!T149/GDP.PCAP!S149-1)</f>
        <v>0.28022741670956308</v>
      </c>
      <c r="U149">
        <f>IF(OR(GDP.PCAP!T149="",GDP.PCAP!U149=""),"",GDP.PCAP!U149/GDP.PCAP!T149-1)</f>
        <v>5.9964729608205314E-2</v>
      </c>
      <c r="V149">
        <f>IF(OR(GDP.PCAP!U149="",GDP.PCAP!V149=""),"",GDP.PCAP!V149/GDP.PCAP!U149-1)</f>
        <v>0.24427307163978251</v>
      </c>
      <c r="W149">
        <f>IF(OR(GDP.PCAP!V149="",GDP.PCAP!W149=""),"",GDP.PCAP!W149/GDP.PCAP!V149-1)</f>
        <v>1.9699564729228625E-2</v>
      </c>
      <c r="X149">
        <f>IF(OR(GDP.PCAP!W149="",GDP.PCAP!X149=""),"",GDP.PCAP!X149/GDP.PCAP!W149-1)</f>
        <v>9.1007184171269406E-2</v>
      </c>
      <c r="Y149">
        <f>IF(OR(GDP.PCAP!X149="",GDP.PCAP!Y149=""),"",GDP.PCAP!Y149/GDP.PCAP!X149-1)</f>
        <v>0.22018150478285503</v>
      </c>
      <c r="Z149">
        <f>IF(OR(GDP.PCAP!Y149="",GDP.PCAP!Z149=""),"",GDP.PCAP!Z149/GDP.PCAP!Y149-1)</f>
        <v>0.1951398607640733</v>
      </c>
      <c r="AA149">
        <f>IF(OR(GDP.PCAP!Z149="",GDP.PCAP!AA149=""),"",GDP.PCAP!AA149/GDP.PCAP!Z149-1)</f>
        <v>0.12414077404391799</v>
      </c>
      <c r="AB149">
        <f>IF(OR(GDP.PCAP!AA149="",GDP.PCAP!AB149=""),"",GDP.PCAP!AB149/GDP.PCAP!AA149-1)</f>
        <v>-0.13899581982305731</v>
      </c>
      <c r="AC149">
        <f>IF(OR(GDP.PCAP!AB149="",GDP.PCAP!AC149=""),"",GDP.PCAP!AC149/GDP.PCAP!AB149-1)</f>
        <v>-6.7189263340250438E-2</v>
      </c>
      <c r="AD149">
        <f>IF(OR(GDP.PCAP!AC149="",GDP.PCAP!AD149=""),"",GDP.PCAP!AD149/GDP.PCAP!AC149-1)</f>
        <v>-6.0349609867304865E-2</v>
      </c>
      <c r="AE149">
        <f>IF(OR(GDP.PCAP!AD149="",GDP.PCAP!AE149=""),"",GDP.PCAP!AE149/GDP.PCAP!AD149-1)</f>
        <v>-6.4443620707995475E-2</v>
      </c>
      <c r="AF149">
        <f>IF(OR(GDP.PCAP!AE149="",GDP.PCAP!AF149=""),"",GDP.PCAP!AF149/GDP.PCAP!AE149-1)</f>
        <v>3.220466980757597E-2</v>
      </c>
      <c r="AG149">
        <f>IF(OR(GDP.PCAP!AF149="",GDP.PCAP!AG149=""),"",GDP.PCAP!AG149/GDP.PCAP!AF149-1)</f>
        <v>0.3893522418672597</v>
      </c>
      <c r="AH149">
        <f>IF(OR(GDP.PCAP!AG149="",GDP.PCAP!AH149=""),"",GDP.PCAP!AH149/GDP.PCAP!AG149-1)</f>
        <v>0.20830606743850688</v>
      </c>
      <c r="AI149">
        <f>IF(OR(GDP.PCAP!AH149="",GDP.PCAP!AI149=""),"",GDP.PCAP!AI149/GDP.PCAP!AH149-1)</f>
        <v>8.5513616498729128E-2</v>
      </c>
      <c r="AJ149">
        <f>IF(OR(GDP.PCAP!AI149="",GDP.PCAP!AJ149=""),"",GDP.PCAP!AJ149/GDP.PCAP!AI149-1)</f>
        <v>2.0801918300619171E-3</v>
      </c>
      <c r="AK149">
        <f>IF(OR(GDP.PCAP!AJ149="",GDP.PCAP!AK149=""),"",GDP.PCAP!AK149/GDP.PCAP!AJ149-1)</f>
        <v>0.22908856862639126</v>
      </c>
      <c r="AL149">
        <f>IF(OR(GDP.PCAP!AK149="",GDP.PCAP!AL149=""),"",GDP.PCAP!AL149/GDP.PCAP!AK149-1)</f>
        <v>-6.5727442289598148E-3</v>
      </c>
      <c r="AM149">
        <f>IF(OR(GDP.PCAP!AL149="",GDP.PCAP!AM149=""),"",GDP.PCAP!AM149/GDP.PCAP!AL149-1)</f>
        <v>9.4603630559779051E-2</v>
      </c>
      <c r="AN149">
        <f>IF(OR(GDP.PCAP!AM149="",GDP.PCAP!AN149=""),"",GDP.PCAP!AN149/GDP.PCAP!AM149-1)</f>
        <v>-6.7999051664037413E-2</v>
      </c>
      <c r="AO149">
        <f>IF(OR(GDP.PCAP!AN149="",GDP.PCAP!AO149=""),"",GDP.PCAP!AO149/GDP.PCAP!AN149-1)</f>
        <v>4.6619843471206623E-2</v>
      </c>
      <c r="AP149">
        <f>IF(OR(GDP.PCAP!AO149="",GDP.PCAP!AP149=""),"",GDP.PCAP!AP149/GDP.PCAP!AO149-1)</f>
        <v>0.14081068776469596</v>
      </c>
      <c r="AQ149">
        <f>IF(OR(GDP.PCAP!AP149="",GDP.PCAP!AQ149=""),"",GDP.PCAP!AQ149/GDP.PCAP!AP149-1)</f>
        <v>-6.5134563593428618E-3</v>
      </c>
      <c r="AR149">
        <f>IF(OR(GDP.PCAP!AQ149="",GDP.PCAP!AR149=""),"",GDP.PCAP!AR149/GDP.PCAP!AQ149-1)</f>
        <v>-0.10308888779843528</v>
      </c>
      <c r="AS149">
        <f>IF(OR(GDP.PCAP!AR149="",GDP.PCAP!AS149=""),"",GDP.PCAP!AS149/GDP.PCAP!AR149-1)</f>
        <v>2.4320704133619087E-2</v>
      </c>
      <c r="AT149">
        <f>IF(OR(GDP.PCAP!AS149="",GDP.PCAP!AT149=""),"",GDP.PCAP!AT149/GDP.PCAP!AS149-1)</f>
        <v>-1.8361351523631386E-2</v>
      </c>
      <c r="AU149">
        <f>IF(OR(GDP.PCAP!AT149="",GDP.PCAP!AU149=""),"",GDP.PCAP!AU149/GDP.PCAP!AT149-1)</f>
        <v>-9.6833936883422456E-2</v>
      </c>
      <c r="AV149">
        <f>IF(OR(GDP.PCAP!AU149="",GDP.PCAP!AV149=""),"",GDP.PCAP!AV149/GDP.PCAP!AU149-1)</f>
        <v>2.1437829785897478E-4</v>
      </c>
      <c r="AW149">
        <f>IF(OR(GDP.PCAP!AV149="",GDP.PCAP!AW149=""),"",GDP.PCAP!AW149/GDP.PCAP!AV149-1)</f>
        <v>7.8840469946652059E-2</v>
      </c>
      <c r="AX149">
        <f>IF(OR(GDP.PCAP!AW149="",GDP.PCAP!AX149=""),"",GDP.PCAP!AX149/GDP.PCAP!AW149-1)</f>
        <v>0.22363804230317363</v>
      </c>
      <c r="AY149">
        <f>IF(OR(GDP.PCAP!AX149="",GDP.PCAP!AY149=""),"",GDP.PCAP!AY149/GDP.PCAP!AX149-1)</f>
        <v>0.13216851567041465</v>
      </c>
      <c r="AZ149">
        <f>IF(OR(GDP.PCAP!AY149="",GDP.PCAP!AZ149=""),"",GDP.PCAP!AZ149/GDP.PCAP!AY149-1)</f>
        <v>2.6532093683454105E-2</v>
      </c>
      <c r="BA149">
        <f>IF(OR(GDP.PCAP!AZ149="",GDP.PCAP!BA149=""),"",GDP.PCAP!BA149/GDP.PCAP!AZ149-1)</f>
        <v>7.0106686698515608E-2</v>
      </c>
      <c r="BB149">
        <f>IF(OR(GDP.PCAP!BA149="",GDP.PCAP!BB149=""),"",GDP.PCAP!BB149/GDP.PCAP!BA149-1)</f>
        <v>0.25544465515098858</v>
      </c>
      <c r="BC149">
        <f>IF(OR(GDP.PCAP!BB149="",GDP.PCAP!BC149=""),"",GDP.PCAP!BC149/GDP.PCAP!BB149-1)</f>
        <v>0.13418511239565434</v>
      </c>
      <c r="BD149">
        <f>IF(OR(GDP.PCAP!BC149="",GDP.PCAP!BD149=""),"",GDP.PCAP!BD149/GDP.PCAP!BC149-1)</f>
        <v>-0.21181285646033832</v>
      </c>
      <c r="BE149">
        <f>IF(OR(GDP.PCAP!BD149="",GDP.PCAP!BE149=""),"",GDP.PCAP!BE149/GDP.PCAP!BD149-1)</f>
        <v>-5.170696616157533E-2</v>
      </c>
      <c r="BF149">
        <f>IF(OR(GDP.PCAP!BE149="",GDP.PCAP!BF149=""),"",GDP.PCAP!BF149/GDP.PCAP!BE149-1)</f>
        <v>0.12314701018243301</v>
      </c>
      <c r="BG149" t="str">
        <f>IF(OR(GDP.PCAP!BF149="",GDP.PCAP!BG149=""),"",GDP.PCAP!BG149/GDP.PCAP!BF149-1)</f>
        <v/>
      </c>
      <c r="BH149" t="str">
        <f>IF(OR(GDP.PCAP!BG149="",GDP.PCAP!BH149=""),"",GDP.PCAP!BH149/GDP.PCAP!BG149-1)</f>
        <v/>
      </c>
      <c r="BI149" t="str">
        <f>IF(OR(GDP.PCAP!BH149="",GDP.PCAP!BI149=""),"",GDP.PCAP!BI149/GDP.PCAP!BH149-1)</f>
        <v/>
      </c>
      <c r="BJ149" t="str">
        <f>IF(OR(GDP.PCAP!BI149="",GDP.PCAP!BJ149=""),"",GDP.PCAP!BJ149/GDP.PCAP!BI149-1)</f>
        <v/>
      </c>
      <c r="BK149" t="str">
        <f>IF(OR(GDP.PCAP!BJ149="",GDP.PCAP!BK149=""),"",GDP.PCAP!BK149/GDP.PCAP!BJ149-1)</f>
        <v/>
      </c>
      <c r="BM149">
        <f t="shared" si="10"/>
        <v>0.3893522418672597</v>
      </c>
      <c r="BN149">
        <f t="shared" si="11"/>
        <v>1986</v>
      </c>
      <c r="BO149">
        <f t="shared" si="12"/>
        <v>-0.21181285646033832</v>
      </c>
      <c r="BP149">
        <f t="shared" si="13"/>
        <v>2009</v>
      </c>
    </row>
    <row r="150" spans="1:68">
      <c r="A150" t="s">
        <v>236</v>
      </c>
      <c r="B150">
        <f t="shared" si="14"/>
        <v>149</v>
      </c>
      <c r="C150" t="s">
        <v>539</v>
      </c>
      <c r="D150" t="s">
        <v>235</v>
      </c>
      <c r="E150" t="s">
        <v>545</v>
      </c>
      <c r="F150" t="s">
        <v>546</v>
      </c>
      <c r="H150" t="str">
        <f>IF(OR(GDP.PCAP!G150="",GDP.PCAP!H150=""),"",GDP.PCAP!H150/GDP.PCAP!G150-1)</f>
        <v/>
      </c>
      <c r="I150" t="str">
        <f>IF(OR(GDP.PCAP!H150="",GDP.PCAP!I150=""),"",GDP.PCAP!I150/GDP.PCAP!H150-1)</f>
        <v/>
      </c>
      <c r="J150" t="str">
        <f>IF(OR(GDP.PCAP!I150="",GDP.PCAP!J150=""),"",GDP.PCAP!J150/GDP.PCAP!I150-1)</f>
        <v/>
      </c>
      <c r="K150" t="str">
        <f>IF(OR(GDP.PCAP!J150="",GDP.PCAP!K150=""),"",GDP.PCAP!K150/GDP.PCAP!J150-1)</f>
        <v/>
      </c>
      <c r="L150" t="str">
        <f>IF(OR(GDP.PCAP!K150="",GDP.PCAP!L150=""),"",GDP.PCAP!L150/GDP.PCAP!K150-1)</f>
        <v/>
      </c>
      <c r="M150" t="str">
        <f>IF(OR(GDP.PCAP!L150="",GDP.PCAP!M150=""),"",GDP.PCAP!M150/GDP.PCAP!L150-1)</f>
        <v/>
      </c>
      <c r="N150" t="str">
        <f>IF(OR(GDP.PCAP!M150="",GDP.PCAP!N150=""),"",GDP.PCAP!N150/GDP.PCAP!M150-1)</f>
        <v/>
      </c>
      <c r="O150" t="str">
        <f>IF(OR(GDP.PCAP!N150="",GDP.PCAP!O150=""),"",GDP.PCAP!O150/GDP.PCAP!N150-1)</f>
        <v/>
      </c>
      <c r="P150" t="str">
        <f>IF(OR(GDP.PCAP!O150="",GDP.PCAP!P150=""),"",GDP.PCAP!P150/GDP.PCAP!O150-1)</f>
        <v/>
      </c>
      <c r="Q150" t="str">
        <f>IF(OR(GDP.PCAP!P150="",GDP.PCAP!Q150=""),"",GDP.PCAP!Q150/GDP.PCAP!P150-1)</f>
        <v/>
      </c>
      <c r="R150" t="str">
        <f>IF(OR(GDP.PCAP!Q150="",GDP.PCAP!R150=""),"",GDP.PCAP!R150/GDP.PCAP!Q150-1)</f>
        <v/>
      </c>
      <c r="S150" t="str">
        <f>IF(OR(GDP.PCAP!R150="",GDP.PCAP!S150=""),"",GDP.PCAP!S150/GDP.PCAP!R150-1)</f>
        <v/>
      </c>
      <c r="T150" t="str">
        <f>IF(OR(GDP.PCAP!S150="",GDP.PCAP!T150=""),"",GDP.PCAP!T150/GDP.PCAP!S150-1)</f>
        <v/>
      </c>
      <c r="U150" t="str">
        <f>IF(OR(GDP.PCAP!T150="",GDP.PCAP!U150=""),"",GDP.PCAP!U150/GDP.PCAP!T150-1)</f>
        <v/>
      </c>
      <c r="V150" t="str">
        <f>IF(OR(GDP.PCAP!U150="",GDP.PCAP!V150=""),"",GDP.PCAP!V150/GDP.PCAP!U150-1)</f>
        <v/>
      </c>
      <c r="W150" t="str">
        <f>IF(OR(GDP.PCAP!V150="",GDP.PCAP!W150=""),"",GDP.PCAP!W150/GDP.PCAP!V150-1)</f>
        <v/>
      </c>
      <c r="X150" t="str">
        <f>IF(OR(GDP.PCAP!W150="",GDP.PCAP!X150=""),"",GDP.PCAP!X150/GDP.PCAP!W150-1)</f>
        <v/>
      </c>
      <c r="Y150" t="str">
        <f>IF(OR(GDP.PCAP!X150="",GDP.PCAP!Y150=""),"",GDP.PCAP!Y150/GDP.PCAP!X150-1)</f>
        <v/>
      </c>
      <c r="Z150" t="str">
        <f>IF(OR(GDP.PCAP!Y150="",GDP.PCAP!Z150=""),"",GDP.PCAP!Z150/GDP.PCAP!Y150-1)</f>
        <v/>
      </c>
      <c r="AA150" t="str">
        <f>IF(OR(GDP.PCAP!Z150="",GDP.PCAP!AA150=""),"",GDP.PCAP!AA150/GDP.PCAP!Z150-1)</f>
        <v/>
      </c>
      <c r="AB150" t="str">
        <f>IF(OR(GDP.PCAP!AA150="",GDP.PCAP!AB150=""),"",GDP.PCAP!AB150/GDP.PCAP!AA150-1)</f>
        <v/>
      </c>
      <c r="AC150" t="str">
        <f>IF(OR(GDP.PCAP!AB150="",GDP.PCAP!AC150=""),"",GDP.PCAP!AC150/GDP.PCAP!AB150-1)</f>
        <v/>
      </c>
      <c r="AD150" t="str">
        <f>IF(OR(GDP.PCAP!AC150="",GDP.PCAP!AD150=""),"",GDP.PCAP!AD150/GDP.PCAP!AC150-1)</f>
        <v/>
      </c>
      <c r="AE150" t="str">
        <f>IF(OR(GDP.PCAP!AD150="",GDP.PCAP!AE150=""),"",GDP.PCAP!AE150/GDP.PCAP!AD150-1)</f>
        <v/>
      </c>
      <c r="AF150" t="str">
        <f>IF(OR(GDP.PCAP!AE150="",GDP.PCAP!AF150=""),"",GDP.PCAP!AF150/GDP.PCAP!AE150-1)</f>
        <v/>
      </c>
      <c r="AG150" t="str">
        <f>IF(OR(GDP.PCAP!AF150="",GDP.PCAP!AG150=""),"",GDP.PCAP!AG150/GDP.PCAP!AF150-1)</f>
        <v/>
      </c>
      <c r="AH150" t="str">
        <f>IF(OR(GDP.PCAP!AG150="",GDP.PCAP!AH150=""),"",GDP.PCAP!AH150/GDP.PCAP!AG150-1)</f>
        <v/>
      </c>
      <c r="AI150" t="str">
        <f>IF(OR(GDP.PCAP!AH150="",GDP.PCAP!AI150=""),"",GDP.PCAP!AI150/GDP.PCAP!AH150-1)</f>
        <v/>
      </c>
      <c r="AJ150" t="str">
        <f>IF(OR(GDP.PCAP!AI150="",GDP.PCAP!AJ150=""),"",GDP.PCAP!AJ150/GDP.PCAP!AI150-1)</f>
        <v/>
      </c>
      <c r="AK150" t="str">
        <f>IF(OR(GDP.PCAP!AJ150="",GDP.PCAP!AK150=""),"",GDP.PCAP!AK150/GDP.PCAP!AJ150-1)</f>
        <v/>
      </c>
      <c r="AL150" t="str">
        <f>IF(OR(GDP.PCAP!AK150="",GDP.PCAP!AL150=""),"",GDP.PCAP!AL150/GDP.PCAP!AK150-1)</f>
        <v/>
      </c>
      <c r="AM150" t="str">
        <f>IF(OR(GDP.PCAP!AL150="",GDP.PCAP!AM150=""),"",GDP.PCAP!AM150/GDP.PCAP!AL150-1)</f>
        <v/>
      </c>
      <c r="AN150" t="str">
        <f>IF(OR(GDP.PCAP!AM150="",GDP.PCAP!AN150=""),"",GDP.PCAP!AN150/GDP.PCAP!AM150-1)</f>
        <v/>
      </c>
      <c r="AO150" t="str">
        <f>IF(OR(GDP.PCAP!AN150="",GDP.PCAP!AO150=""),"",GDP.PCAP!AO150/GDP.PCAP!AN150-1)</f>
        <v/>
      </c>
      <c r="AP150" t="str">
        <f>IF(OR(GDP.PCAP!AO150="",GDP.PCAP!AP150=""),"",GDP.PCAP!AP150/GDP.PCAP!AO150-1)</f>
        <v/>
      </c>
      <c r="AQ150">
        <f>IF(OR(GDP.PCAP!AP150="",GDP.PCAP!AQ150=""),"",GDP.PCAP!AQ150/GDP.PCAP!AP150-1)</f>
        <v>-3.1060301645318589E-2</v>
      </c>
      <c r="AR150">
        <f>IF(OR(GDP.PCAP!AQ150="",GDP.PCAP!AR150=""),"",GDP.PCAP!AR150/GDP.PCAP!AQ150-1)</f>
        <v>0.14281642830738472</v>
      </c>
      <c r="AS150">
        <f>IF(OR(GDP.PCAP!AR150="",GDP.PCAP!AS150=""),"",GDP.PCAP!AS150/GDP.PCAP!AR150-1)</f>
        <v>-0.1502077639881404</v>
      </c>
      <c r="AT150">
        <f>IF(OR(GDP.PCAP!AS150="",GDP.PCAP!AT150=""),"",GDP.PCAP!AT150/GDP.PCAP!AS150-1)</f>
        <v>-0.28476556863264291</v>
      </c>
      <c r="AU150">
        <f>IF(OR(GDP.PCAP!AT150="",GDP.PCAP!AU150=""),"",GDP.PCAP!AU150/GDP.PCAP!AT150-1)</f>
        <v>0.10272331082068575</v>
      </c>
      <c r="AV150">
        <f>IF(OR(GDP.PCAP!AU150="",GDP.PCAP!AV150=""),"",GDP.PCAP!AV150/GDP.PCAP!AU150-1)</f>
        <v>0.15176820601256291</v>
      </c>
      <c r="AW150">
        <f>IF(OR(GDP.PCAP!AV150="",GDP.PCAP!AW150=""),"",GDP.PCAP!AW150/GDP.PCAP!AV150-1)</f>
        <v>0.12495411979008586</v>
      </c>
      <c r="AX150">
        <f>IF(OR(GDP.PCAP!AW150="",GDP.PCAP!AX150=""),"",GDP.PCAP!AX150/GDP.PCAP!AW150-1)</f>
        <v>0.19536996681522178</v>
      </c>
      <c r="AY150">
        <f>IF(OR(GDP.PCAP!AX150="",GDP.PCAP!AY150=""),"",GDP.PCAP!AY150/GDP.PCAP!AX150-1)</f>
        <v>0.31489055798908749</v>
      </c>
      <c r="AZ150">
        <f>IF(OR(GDP.PCAP!AY150="",GDP.PCAP!AZ150=""),"",GDP.PCAP!AZ150/GDP.PCAP!AY150-1)</f>
        <v>0.15294506003635533</v>
      </c>
      <c r="BA150">
        <f>IF(OR(GDP.PCAP!AZ150="",GDP.PCAP!BA150=""),"",GDP.PCAP!BA150/GDP.PCAP!AZ150-1)</f>
        <v>0.14369845829146333</v>
      </c>
      <c r="BB150">
        <f>IF(OR(GDP.PCAP!BA150="",GDP.PCAP!BB150=""),"",GDP.PCAP!BB150/GDP.PCAP!BA150-1)</f>
        <v>0.29431127000878798</v>
      </c>
      <c r="BC150">
        <f>IF(OR(GDP.PCAP!BB150="",GDP.PCAP!BC150=""),"",GDP.PCAP!BC150/GDP.PCAP!BB150-1)</f>
        <v>0.37835257100969089</v>
      </c>
      <c r="BD150">
        <f>IF(OR(GDP.PCAP!BC150="",GDP.PCAP!BD150=""),"",GDP.PCAP!BD150/GDP.PCAP!BC150-1)</f>
        <v>-0.10050084010555349</v>
      </c>
      <c r="BE150">
        <f>IF(OR(GDP.PCAP!BD150="",GDP.PCAP!BE150=""),"",GDP.PCAP!BE150/GDP.PCAP!BD150-1)</f>
        <v>6.9490591907506394E-2</v>
      </c>
      <c r="BF150">
        <f>IF(OR(GDP.PCAP!BE150="",GDP.PCAP!BF150=""),"",GDP.PCAP!BF150/GDP.PCAP!BE150-1)</f>
        <v>0.20780146787519049</v>
      </c>
      <c r="BG150">
        <f>IF(OR(GDP.PCAP!BF150="",GDP.PCAP!BG150=""),"",GDP.PCAP!BG150/GDP.PCAP!BF150-1)</f>
        <v>3.8549943014785981E-2</v>
      </c>
      <c r="BH150">
        <f>IF(OR(GDP.PCAP!BG150="",GDP.PCAP!BH150=""),"",GDP.PCAP!BH150/GDP.PCAP!BG150-1)</f>
        <v>9.6476582820680834E-2</v>
      </c>
      <c r="BI150">
        <f>IF(OR(GDP.PCAP!BH150="",GDP.PCAP!BI150=""),"",GDP.PCAP!BI150/GDP.PCAP!BH150-1)</f>
        <v>3.494238617482992E-4</v>
      </c>
      <c r="BJ150">
        <f>IF(OR(GDP.PCAP!BI150="",GDP.PCAP!BJ150=""),"",GDP.PCAP!BJ150/GDP.PCAP!BI150-1)</f>
        <v>-0.18365616795615969</v>
      </c>
      <c r="BK150">
        <f>IF(OR(GDP.PCAP!BJ150="",GDP.PCAP!BK150=""),"",GDP.PCAP!BK150/GDP.PCAP!BJ150-1)</f>
        <v>3.6945409264510731E-2</v>
      </c>
      <c r="BM150">
        <f t="shared" si="10"/>
        <v>0.37835257100969089</v>
      </c>
      <c r="BN150">
        <f t="shared" si="11"/>
        <v>2008</v>
      </c>
      <c r="BO150">
        <f t="shared" si="12"/>
        <v>-0.28476556863264291</v>
      </c>
      <c r="BP150">
        <f t="shared" si="13"/>
        <v>1999</v>
      </c>
    </row>
    <row r="151" spans="1:68">
      <c r="A151" t="s">
        <v>234</v>
      </c>
      <c r="B151">
        <f t="shared" si="14"/>
        <v>150</v>
      </c>
      <c r="C151" t="s">
        <v>539</v>
      </c>
      <c r="D151" t="s">
        <v>233</v>
      </c>
      <c r="E151" t="s">
        <v>545</v>
      </c>
      <c r="F151" t="s">
        <v>546</v>
      </c>
      <c r="H151">
        <f>IF(OR(GDP.PCAP!G151="",GDP.PCAP!H151=""),"",GDP.PCAP!H151/GDP.PCAP!G151-1)</f>
        <v>1.4050328588660621E-2</v>
      </c>
      <c r="I151">
        <f>IF(OR(GDP.PCAP!H151="",GDP.PCAP!I151=""),"",GDP.PCAP!I151/GDP.PCAP!H151-1)</f>
        <v>3.1918900109449311E-2</v>
      </c>
      <c r="J151">
        <f>IF(OR(GDP.PCAP!I151="",GDP.PCAP!J151=""),"",GDP.PCAP!J151/GDP.PCAP!I151-1)</f>
        <v>2.080197578052001E-3</v>
      </c>
      <c r="K151">
        <f>IF(OR(GDP.PCAP!J151="",GDP.PCAP!K151=""),"",GDP.PCAP!K151/GDP.PCAP!J151-1)</f>
        <v>3.0722211110416175E-2</v>
      </c>
      <c r="L151">
        <f>IF(OR(GDP.PCAP!K151="",GDP.PCAP!L151=""),"",GDP.PCAP!L151/GDP.PCAP!K151-1)</f>
        <v>1.2794921768923162E-2</v>
      </c>
      <c r="M151">
        <f>IF(OR(GDP.PCAP!L151="",GDP.PCAP!M151=""),"",GDP.PCAP!M151/GDP.PCAP!L151-1)</f>
        <v>5.2761071168411222E-2</v>
      </c>
      <c r="N151">
        <f>IF(OR(GDP.PCAP!M151="",GDP.PCAP!N151=""),"",GDP.PCAP!N151/GDP.PCAP!M151-1)</f>
        <v>3.5294483319246339E-2</v>
      </c>
      <c r="O151">
        <f>IF(OR(GDP.PCAP!N151="",GDP.PCAP!O151=""),"",GDP.PCAP!O151/GDP.PCAP!N151-1)</f>
        <v>5.081439931533005E-2</v>
      </c>
      <c r="P151">
        <f>IF(OR(GDP.PCAP!O151="",GDP.PCAP!P151=""),"",GDP.PCAP!P151/GDP.PCAP!O151-1)</f>
        <v>-2.8214068643274137E-3</v>
      </c>
      <c r="Q151">
        <f>IF(OR(GDP.PCAP!P151="",GDP.PCAP!Q151=""),"",GDP.PCAP!Q151/GDP.PCAP!P151-1)</f>
        <v>2.4598196442282338E-2</v>
      </c>
      <c r="R151">
        <f>IF(OR(GDP.PCAP!Q151="",GDP.PCAP!R151=""),"",GDP.PCAP!R151/GDP.PCAP!Q151-1)</f>
        <v>4.9848121908277143E-2</v>
      </c>
      <c r="S151">
        <f>IF(OR(GDP.PCAP!R151="",GDP.PCAP!S151=""),"",GDP.PCAP!S151/GDP.PCAP!R151-1)</f>
        <v>8.8057942823014379E-2</v>
      </c>
      <c r="T151">
        <f>IF(OR(GDP.PCAP!S151="",GDP.PCAP!T151=""),"",GDP.PCAP!T151/GDP.PCAP!S151-1)</f>
        <v>0.19835301259766447</v>
      </c>
      <c r="U151">
        <f>IF(OR(GDP.PCAP!T151="",GDP.PCAP!U151=""),"",GDP.PCAP!U151/GDP.PCAP!T151-1)</f>
        <v>0.12789337940681511</v>
      </c>
      <c r="V151">
        <f>IF(OR(GDP.PCAP!U151="",GDP.PCAP!V151=""),"",GDP.PCAP!V151/GDP.PCAP!U151-1)</f>
        <v>0.15750406065308331</v>
      </c>
      <c r="W151">
        <f>IF(OR(GDP.PCAP!V151="",GDP.PCAP!W151=""),"",GDP.PCAP!W151/GDP.PCAP!V151-1)</f>
        <v>-7.1058966080133512E-2</v>
      </c>
      <c r="X151">
        <f>IF(OR(GDP.PCAP!W151="",GDP.PCAP!X151=""),"",GDP.PCAP!X151/GDP.PCAP!W151-1)</f>
        <v>5.0787366790748356E-2</v>
      </c>
      <c r="Y151">
        <f>IF(OR(GDP.PCAP!X151="",GDP.PCAP!Y151=""),"",GDP.PCAP!Y151/GDP.PCAP!X151-1)</f>
        <v>9.9854573354762666E-2</v>
      </c>
      <c r="Z151">
        <f>IF(OR(GDP.PCAP!Y151="",GDP.PCAP!Z151=""),"",GDP.PCAP!Z151/GDP.PCAP!Y151-1)</f>
        <v>0.26065651454581262</v>
      </c>
      <c r="AA151">
        <f>IF(OR(GDP.PCAP!Z151="",GDP.PCAP!AA151=""),"",GDP.PCAP!AA151/GDP.PCAP!Z151-1)</f>
        <v>0.13399125287828317</v>
      </c>
      <c r="AB151">
        <f>IF(OR(GDP.PCAP!AA151="",GDP.PCAP!AB151=""),"",GDP.PCAP!AB151/GDP.PCAP!AA151-1)</f>
        <v>-0.13591025752837904</v>
      </c>
      <c r="AC151">
        <f>IF(OR(GDP.PCAP!AB151="",GDP.PCAP!AC151=""),"",GDP.PCAP!AC151/GDP.PCAP!AB151-1)</f>
        <v>-4.7016566743029897E-2</v>
      </c>
      <c r="AD151">
        <f>IF(OR(GDP.PCAP!AC151="",GDP.PCAP!AD151=""),"",GDP.PCAP!AD151/GDP.PCAP!AC151-1)</f>
        <v>-3.2453625998309699E-2</v>
      </c>
      <c r="AE151">
        <f>IF(OR(GDP.PCAP!AD151="",GDP.PCAP!AE151=""),"",GDP.PCAP!AE151/GDP.PCAP!AD151-1)</f>
        <v>-0.18658685437128986</v>
      </c>
      <c r="AF151">
        <f>IF(OR(GDP.PCAP!AE151="",GDP.PCAP!AF151=""),"",GDP.PCAP!AF151/GDP.PCAP!AE151-1)</f>
        <v>-5.506292863181339E-2</v>
      </c>
      <c r="AG151">
        <f>IF(OR(GDP.PCAP!AF151="",GDP.PCAP!AG151=""),"",GDP.PCAP!AG151/GDP.PCAP!AF151-1)</f>
        <v>0.10831614591459493</v>
      </c>
      <c r="AH151">
        <f>IF(OR(GDP.PCAP!AG151="",GDP.PCAP!AH151=""),"",GDP.PCAP!AH151/GDP.PCAP!AG151-1)</f>
        <v>-0.23444487526129831</v>
      </c>
      <c r="AI151">
        <f>IF(OR(GDP.PCAP!AH151="",GDP.PCAP!AI151=""),"",GDP.PCAP!AI151/GDP.PCAP!AH151-1)</f>
        <v>-7.4470927529594277E-2</v>
      </c>
      <c r="AJ151">
        <f>IF(OR(GDP.PCAP!AI151="",GDP.PCAP!AJ151=""),"",GDP.PCAP!AJ151/GDP.PCAP!AI151-1)</f>
        <v>-5.9604311928797005E-3</v>
      </c>
      <c r="AK151">
        <f>IF(OR(GDP.PCAP!AJ151="",GDP.PCAP!AK151=""),"",GDP.PCAP!AK151/GDP.PCAP!AJ151-1)</f>
        <v>0.19845580318159195</v>
      </c>
      <c r="AL151">
        <f>IF(OR(GDP.PCAP!AK151="",GDP.PCAP!AL151=""),"",GDP.PCAP!AL151/GDP.PCAP!AK151-1)</f>
        <v>-0.16381741342429545</v>
      </c>
      <c r="AM151">
        <f>IF(OR(GDP.PCAP!AL151="",GDP.PCAP!AM151=""),"",GDP.PCAP!AM151/GDP.PCAP!AL151-1)</f>
        <v>0.10673046265953134</v>
      </c>
      <c r="AN151">
        <f>IF(OR(GDP.PCAP!AM151="",GDP.PCAP!AN151=""),"",GDP.PCAP!AN151/GDP.PCAP!AM151-1)</f>
        <v>8.1631167386587711E-2</v>
      </c>
      <c r="AO151">
        <f>IF(OR(GDP.PCAP!AN151="",GDP.PCAP!AO151=""),"",GDP.PCAP!AO151/GDP.PCAP!AN151-1)</f>
        <v>-0.14325933957477699</v>
      </c>
      <c r="AP151">
        <f>IF(OR(GDP.PCAP!AO151="",GDP.PCAP!AP151=""),"",GDP.PCAP!AP151/GDP.PCAP!AO151-1)</f>
        <v>2.9218939361774332E-2</v>
      </c>
      <c r="AQ151">
        <f>IF(OR(GDP.PCAP!AP151="",GDP.PCAP!AQ151=""),"",GDP.PCAP!AQ151/GDP.PCAP!AP151-1)</f>
        <v>0.22543215717272114</v>
      </c>
      <c r="AR151">
        <f>IF(OR(GDP.PCAP!AQ151="",GDP.PCAP!AR151=""),"",GDP.PCAP!AR151/GDP.PCAP!AQ151-1)</f>
        <v>-0.13999036395168352</v>
      </c>
      <c r="AS151">
        <f>IF(OR(GDP.PCAP!AR151="",GDP.PCAP!AS151=""),"",GDP.PCAP!AS151/GDP.PCAP!AR151-1)</f>
        <v>2.1591099036867289E-2</v>
      </c>
      <c r="AT151">
        <f>IF(OR(GDP.PCAP!AS151="",GDP.PCAP!AT151=""),"",GDP.PCAP!AT151/GDP.PCAP!AS151-1)</f>
        <v>-3.6489995965488631E-2</v>
      </c>
      <c r="AU151">
        <f>IF(OR(GDP.PCAP!AT151="",GDP.PCAP!AU151=""),"",GDP.PCAP!AU151/GDP.PCAP!AT151-1)</f>
        <v>1.1043305254179403E-2</v>
      </c>
      <c r="AV151">
        <f>IF(OR(GDP.PCAP!AU151="",GDP.PCAP!AV151=""),"",GDP.PCAP!AV151/GDP.PCAP!AU151-1)</f>
        <v>0.13262080675566845</v>
      </c>
      <c r="AW151">
        <f>IF(OR(GDP.PCAP!AV151="",GDP.PCAP!AW151=""),"",GDP.PCAP!AW151/GDP.PCAP!AV151-1)</f>
        <v>-5.8407546051539971E-2</v>
      </c>
      <c r="AX151">
        <f>IF(OR(GDP.PCAP!AW151="",GDP.PCAP!AX151=""),"",GDP.PCAP!AX151/GDP.PCAP!AW151-1)</f>
        <v>0.20784166581057817</v>
      </c>
      <c r="AY151">
        <f>IF(OR(GDP.PCAP!AX151="",GDP.PCAP!AY151=""),"",GDP.PCAP!AY151/GDP.PCAP!AX151-1)</f>
        <v>-0.22625104900997495</v>
      </c>
      <c r="AZ151">
        <f>IF(OR(GDP.PCAP!AY151="",GDP.PCAP!AZ151=""),"",GDP.PCAP!AZ151/GDP.PCAP!AY151-1)</f>
        <v>0.12114751994607409</v>
      </c>
      <c r="BA151">
        <f>IF(OR(GDP.PCAP!AZ151="",GDP.PCAP!BA151=""),"",GDP.PCAP!BA151/GDP.PCAP!AZ151-1)</f>
        <v>6.306331694316647E-2</v>
      </c>
      <c r="BB151">
        <f>IF(OR(GDP.PCAP!BA151="",GDP.PCAP!BB151=""),"",GDP.PCAP!BB151/GDP.PCAP!BA151-1)</f>
        <v>0.29333332264783096</v>
      </c>
      <c r="BC151">
        <f>IF(OR(GDP.PCAP!BB151="",GDP.PCAP!BC151=""),"",GDP.PCAP!BC151/GDP.PCAP!BB151-1)</f>
        <v>0.24582607079394925</v>
      </c>
      <c r="BD151">
        <f>IF(OR(GDP.PCAP!BC151="",GDP.PCAP!BD151=""),"",GDP.PCAP!BD151/GDP.PCAP!BC151-1)</f>
        <v>-0.11693231983241381</v>
      </c>
      <c r="BE151">
        <f>IF(OR(GDP.PCAP!BD151="",GDP.PCAP!BE151=""),"",GDP.PCAP!BE151/GDP.PCAP!BD151-1)</f>
        <v>-7.11682569887373E-3</v>
      </c>
      <c r="BF151">
        <f>IF(OR(GDP.PCAP!BE151="",GDP.PCAP!BF151=""),"",GDP.PCAP!BF151/GDP.PCAP!BE151-1)</f>
        <v>0.10232460507701036</v>
      </c>
      <c r="BG151">
        <f>IF(OR(GDP.PCAP!BF151="",GDP.PCAP!BG151=""),"",GDP.PCAP!BG151/GDP.PCAP!BF151-1)</f>
        <v>-2.4303850177901154E-2</v>
      </c>
      <c r="BH151">
        <f>IF(OR(GDP.PCAP!BG151="",GDP.PCAP!BH151=""),"",GDP.PCAP!BH151/GDP.PCAP!BG151-1)</f>
        <v>4.0136803838077828E-2</v>
      </c>
      <c r="BI151">
        <f>IF(OR(GDP.PCAP!BH151="",GDP.PCAP!BI151=""),"",GDP.PCAP!BI151/GDP.PCAP!BH151-1)</f>
        <v>-2.0055050651324069E-2</v>
      </c>
      <c r="BJ151">
        <f>IF(OR(GDP.PCAP!BI151="",GDP.PCAP!BJ151=""),"",GDP.PCAP!BJ151/GDP.PCAP!BI151-1)</f>
        <v>-0.11184467232832773</v>
      </c>
      <c r="BK151">
        <f>IF(OR(GDP.PCAP!BJ151="",GDP.PCAP!BK151=""),"",GDP.PCAP!BK151/GDP.PCAP!BJ151-1)</f>
        <v>-1.3405868107329022E-3</v>
      </c>
      <c r="BM151">
        <f t="shared" si="10"/>
        <v>0.29333332264783096</v>
      </c>
      <c r="BN151">
        <f t="shared" si="11"/>
        <v>2007</v>
      </c>
      <c r="BO151">
        <f t="shared" si="12"/>
        <v>-0.23444487526129831</v>
      </c>
      <c r="BP151">
        <f t="shared" si="13"/>
        <v>1987</v>
      </c>
    </row>
    <row r="152" spans="1:68">
      <c r="A152" t="s">
        <v>232</v>
      </c>
      <c r="B152">
        <f t="shared" si="14"/>
        <v>151</v>
      </c>
      <c r="C152" t="s">
        <v>539</v>
      </c>
      <c r="D152" t="s">
        <v>231</v>
      </c>
      <c r="E152" t="s">
        <v>545</v>
      </c>
      <c r="F152" t="s">
        <v>546</v>
      </c>
      <c r="H152" t="str">
        <f>IF(OR(GDP.PCAP!G152="",GDP.PCAP!H152=""),"",GDP.PCAP!H152/GDP.PCAP!G152-1)</f>
        <v/>
      </c>
      <c r="I152" t="str">
        <f>IF(OR(GDP.PCAP!H152="",GDP.PCAP!I152=""),"",GDP.PCAP!I152/GDP.PCAP!H152-1)</f>
        <v/>
      </c>
      <c r="J152" t="str">
        <f>IF(OR(GDP.PCAP!I152="",GDP.PCAP!J152=""),"",GDP.PCAP!J152/GDP.PCAP!I152-1)</f>
        <v/>
      </c>
      <c r="K152" t="str">
        <f>IF(OR(GDP.PCAP!J152="",GDP.PCAP!K152=""),"",GDP.PCAP!K152/GDP.PCAP!J152-1)</f>
        <v/>
      </c>
      <c r="L152" t="str">
        <f>IF(OR(GDP.PCAP!K152="",GDP.PCAP!L152=""),"",GDP.PCAP!L152/GDP.PCAP!K152-1)</f>
        <v/>
      </c>
      <c r="M152" t="str">
        <f>IF(OR(GDP.PCAP!L152="",GDP.PCAP!M152=""),"",GDP.PCAP!M152/GDP.PCAP!L152-1)</f>
        <v/>
      </c>
      <c r="N152" t="str">
        <f>IF(OR(GDP.PCAP!M152="",GDP.PCAP!N152=""),"",GDP.PCAP!N152/GDP.PCAP!M152-1)</f>
        <v/>
      </c>
      <c r="O152" t="str">
        <f>IF(OR(GDP.PCAP!N152="",GDP.PCAP!O152=""),"",GDP.PCAP!O152/GDP.PCAP!N152-1)</f>
        <v/>
      </c>
      <c r="P152" t="str">
        <f>IF(OR(GDP.PCAP!O152="",GDP.PCAP!P152=""),"",GDP.PCAP!P152/GDP.PCAP!O152-1)</f>
        <v/>
      </c>
      <c r="Q152" t="str">
        <f>IF(OR(GDP.PCAP!P152="",GDP.PCAP!Q152=""),"",GDP.PCAP!Q152/GDP.PCAP!P152-1)</f>
        <v/>
      </c>
      <c r="R152" t="str">
        <f>IF(OR(GDP.PCAP!Q152="",GDP.PCAP!R152=""),"",GDP.PCAP!R152/GDP.PCAP!Q152-1)</f>
        <v/>
      </c>
      <c r="S152" t="str">
        <f>IF(OR(GDP.PCAP!R152="",GDP.PCAP!S152=""),"",GDP.PCAP!S152/GDP.PCAP!R152-1)</f>
        <v/>
      </c>
      <c r="T152" t="str">
        <f>IF(OR(GDP.PCAP!S152="",GDP.PCAP!T152=""),"",GDP.PCAP!T152/GDP.PCAP!S152-1)</f>
        <v/>
      </c>
      <c r="U152" t="str">
        <f>IF(OR(GDP.PCAP!T152="",GDP.PCAP!U152=""),"",GDP.PCAP!U152/GDP.PCAP!T152-1)</f>
        <v/>
      </c>
      <c r="V152" t="str">
        <f>IF(OR(GDP.PCAP!U152="",GDP.PCAP!V152=""),"",GDP.PCAP!V152/GDP.PCAP!U152-1)</f>
        <v/>
      </c>
      <c r="W152" t="str">
        <f>IF(OR(GDP.PCAP!V152="",GDP.PCAP!W152=""),"",GDP.PCAP!W152/GDP.PCAP!V152-1)</f>
        <v/>
      </c>
      <c r="X152" t="str">
        <f>IF(OR(GDP.PCAP!W152="",GDP.PCAP!X152=""),"",GDP.PCAP!X152/GDP.PCAP!W152-1)</f>
        <v/>
      </c>
      <c r="Y152" t="str">
        <f>IF(OR(GDP.PCAP!X152="",GDP.PCAP!Y152=""),"",GDP.PCAP!Y152/GDP.PCAP!X152-1)</f>
        <v/>
      </c>
      <c r="Z152" t="str">
        <f>IF(OR(GDP.PCAP!Y152="",GDP.PCAP!Z152=""),"",GDP.PCAP!Z152/GDP.PCAP!Y152-1)</f>
        <v/>
      </c>
      <c r="AA152" t="str">
        <f>IF(OR(GDP.PCAP!Z152="",GDP.PCAP!AA152=""),"",GDP.PCAP!AA152/GDP.PCAP!Z152-1)</f>
        <v/>
      </c>
      <c r="AB152">
        <f>IF(OR(GDP.PCAP!AA152="",GDP.PCAP!AB152=""),"",GDP.PCAP!AB152/GDP.PCAP!AA152-1)</f>
        <v>1.888229744907699E-2</v>
      </c>
      <c r="AC152">
        <f>IF(OR(GDP.PCAP!AB152="",GDP.PCAP!AC152=""),"",GDP.PCAP!AC152/GDP.PCAP!AB152-1)</f>
        <v>3.2493009470476064E-2</v>
      </c>
      <c r="AD152">
        <f>IF(OR(GDP.PCAP!AC152="",GDP.PCAP!AD152=""),"",GDP.PCAP!AD152/GDP.PCAP!AC152-1)</f>
        <v>0.16264653209621782</v>
      </c>
      <c r="AE152">
        <f>IF(OR(GDP.PCAP!AD152="",GDP.PCAP!AE152=""),"",GDP.PCAP!AE152/GDP.PCAP!AD152-1)</f>
        <v>0.8252707465378637</v>
      </c>
      <c r="AF152">
        <f>IF(OR(GDP.PCAP!AE152="",GDP.PCAP!AF152=""),"",GDP.PCAP!AF152/GDP.PCAP!AE152-1)</f>
        <v>0.12026683054250475</v>
      </c>
      <c r="AG152">
        <f>IF(OR(GDP.PCAP!AF152="",GDP.PCAP!AG152=""),"",GDP.PCAP!AG152/GDP.PCAP!AF152-1)</f>
        <v>7.778541580732079E-2</v>
      </c>
      <c r="AH152">
        <f>IF(OR(GDP.PCAP!AG152="",GDP.PCAP!AH152=""),"",GDP.PCAP!AH152/GDP.PCAP!AG152-1)</f>
        <v>-3.7627636871411907E-2</v>
      </c>
      <c r="AI152">
        <f>IF(OR(GDP.PCAP!AH152="",GDP.PCAP!AI152=""),"",GDP.PCAP!AI152/GDP.PCAP!AH152-1)</f>
        <v>0.15509469211590088</v>
      </c>
      <c r="AJ152">
        <f>IF(OR(GDP.PCAP!AI152="",GDP.PCAP!AJ152=""),"",GDP.PCAP!AJ152/GDP.PCAP!AI152-1)</f>
        <v>8.9278035088030894E-2</v>
      </c>
      <c r="AK152">
        <f>IF(OR(GDP.PCAP!AJ152="",GDP.PCAP!AK152=""),"",GDP.PCAP!AK152/GDP.PCAP!AJ152-1)</f>
        <v>0.12750846785833647</v>
      </c>
      <c r="AL152">
        <f>IF(OR(GDP.PCAP!AK152="",GDP.PCAP!AL152=""),"",GDP.PCAP!AL152/GDP.PCAP!AK152-1)</f>
        <v>9.1528211518481228E-2</v>
      </c>
      <c r="AM152">
        <f>IF(OR(GDP.PCAP!AL152="",GDP.PCAP!AM152=""),"",GDP.PCAP!AM152/GDP.PCAP!AL152-1)</f>
        <v>0.13033924037098643</v>
      </c>
      <c r="AN152">
        <f>IF(OR(GDP.PCAP!AM152="",GDP.PCAP!AN152=""),"",GDP.PCAP!AN152/GDP.PCAP!AM152-1)</f>
        <v>9.414618706363842E-2</v>
      </c>
      <c r="AO152">
        <f>IF(OR(GDP.PCAP!AN152="",GDP.PCAP!AO152=""),"",GDP.PCAP!AO152/GDP.PCAP!AN152-1)</f>
        <v>9.0591248012615644E-2</v>
      </c>
      <c r="AP152">
        <f>IF(OR(GDP.PCAP!AO152="",GDP.PCAP!AP152=""),"",GDP.PCAP!AP152/GDP.PCAP!AO152-1)</f>
        <v>7.7154119430491441E-2</v>
      </c>
      <c r="AQ152">
        <f>IF(OR(GDP.PCAP!AP152="",GDP.PCAP!AQ152=""),"",GDP.PCAP!AQ152/GDP.PCAP!AP152-1)</f>
        <v>9.8649992335689829E-2</v>
      </c>
      <c r="AR152">
        <f>IF(OR(GDP.PCAP!AQ152="",GDP.PCAP!AR152=""),"",GDP.PCAP!AR152/GDP.PCAP!AQ152-1)</f>
        <v>0.11987836171562827</v>
      </c>
      <c r="AS152">
        <f>IF(OR(GDP.PCAP!AR152="",GDP.PCAP!AS152=""),"",GDP.PCAP!AS152/GDP.PCAP!AR152-1)</f>
        <v>3.5263938351945301E-2</v>
      </c>
      <c r="AT152">
        <f>IF(OR(GDP.PCAP!AS152="",GDP.PCAP!AT152=""),"",GDP.PCAP!AT152/GDP.PCAP!AS152-1)</f>
        <v>5.5922436993902203E-2</v>
      </c>
      <c r="AU152">
        <f>IF(OR(GDP.PCAP!AT152="",GDP.PCAP!AU152=""),"",GDP.PCAP!AU152/GDP.PCAP!AT152-1)</f>
        <v>3.7335243370844706E-2</v>
      </c>
      <c r="AV152">
        <f>IF(OR(GDP.PCAP!AU152="",GDP.PCAP!AV152=""),"",GDP.PCAP!AV152/GDP.PCAP!AU152-1)</f>
        <v>0.36512674187702587</v>
      </c>
      <c r="AW152">
        <f>IF(OR(GDP.PCAP!AV152="",GDP.PCAP!AW152=""),"",GDP.PCAP!AW152/GDP.PCAP!AV152-1)</f>
        <v>1.3502929017904286E-2</v>
      </c>
      <c r="AX152">
        <f>IF(OR(GDP.PCAP!AW152="",GDP.PCAP!AX152=""),"",GDP.PCAP!AX152/GDP.PCAP!AW152-1)</f>
        <v>0.13639029728453678</v>
      </c>
      <c r="AY152">
        <f>IF(OR(GDP.PCAP!AX152="",GDP.PCAP!AY152=""),"",GDP.PCAP!AY152/GDP.PCAP!AX152-1)</f>
        <v>0.12268507014727681</v>
      </c>
      <c r="AZ152">
        <f>IF(OR(GDP.PCAP!AY152="",GDP.PCAP!AZ152=""),"",GDP.PCAP!AZ152/GDP.PCAP!AY152-1)</f>
        <v>-9.4681565364348685E-2</v>
      </c>
      <c r="BA152">
        <f>IF(OR(GDP.PCAP!AZ152="",GDP.PCAP!BA152=""),"",GDP.PCAP!BA152/GDP.PCAP!AZ152-1)</f>
        <v>0.26946561769843735</v>
      </c>
      <c r="BB152">
        <f>IF(OR(GDP.PCAP!BA152="",GDP.PCAP!BB152=""),"",GDP.PCAP!BB152/GDP.PCAP!BA152-1)</f>
        <v>0.12969096026917071</v>
      </c>
      <c r="BC152">
        <f>IF(OR(GDP.PCAP!BB152="",GDP.PCAP!BC152=""),"",GDP.PCAP!BC152/GDP.PCAP!BB152-1)</f>
        <v>0.16505732961477126</v>
      </c>
      <c r="BD152">
        <f>IF(OR(GDP.PCAP!BC152="",GDP.PCAP!BD152=""),"",GDP.PCAP!BD152/GDP.PCAP!BC152-1)</f>
        <v>2.4283480926080125E-2</v>
      </c>
      <c r="BE152">
        <f>IF(OR(GDP.PCAP!BD152="",GDP.PCAP!BE152=""),"",GDP.PCAP!BE152/GDP.PCAP!BD152-1)</f>
        <v>6.0406145644563702E-2</v>
      </c>
      <c r="BF152">
        <f>IF(OR(GDP.PCAP!BE152="",GDP.PCAP!BF152=""),"",GDP.PCAP!BF152/GDP.PCAP!BE152-1)</f>
        <v>2.6340366864981535E-2</v>
      </c>
      <c r="BG152">
        <f>IF(OR(GDP.PCAP!BF152="",GDP.PCAP!BG152=""),"",GDP.PCAP!BG152/GDP.PCAP!BF152-1)</f>
        <v>6.6979121792887231E-3</v>
      </c>
      <c r="BH152">
        <f>IF(OR(GDP.PCAP!BG152="",GDP.PCAP!BH152=""),"",GDP.PCAP!BH152/GDP.PCAP!BG152-1)</f>
        <v>8.7335136987161777E-2</v>
      </c>
      <c r="BI152">
        <f>IF(OR(GDP.PCAP!BH152="",GDP.PCAP!BI152=""),"",GDP.PCAP!BI152/GDP.PCAP!BH152-1)</f>
        <v>8.4904353026041601E-2</v>
      </c>
      <c r="BJ152">
        <f>IF(OR(GDP.PCAP!BI152="",GDP.PCAP!BJ152=""),"",GDP.PCAP!BJ152/GDP.PCAP!BI152-1)</f>
        <v>8.8071956195143297E-2</v>
      </c>
      <c r="BK152">
        <f>IF(OR(GDP.PCAP!BJ152="",GDP.PCAP!BK152=""),"",GDP.PCAP!BK152/GDP.PCAP!BJ152-1)</f>
        <v>2.4517932037959378E-2</v>
      </c>
      <c r="BM152">
        <f t="shared" si="10"/>
        <v>0.8252707465378637</v>
      </c>
      <c r="BN152">
        <f t="shared" si="11"/>
        <v>1984</v>
      </c>
      <c r="BO152">
        <f t="shared" si="12"/>
        <v>-9.4681565364348685E-2</v>
      </c>
      <c r="BP152">
        <f t="shared" si="13"/>
        <v>2005</v>
      </c>
    </row>
    <row r="153" spans="1:68">
      <c r="A153" t="s">
        <v>230</v>
      </c>
      <c r="B153">
        <f t="shared" si="14"/>
        <v>152</v>
      </c>
      <c r="C153" t="s">
        <v>536</v>
      </c>
      <c r="D153" t="s">
        <v>229</v>
      </c>
      <c r="E153" t="s">
        <v>545</v>
      </c>
      <c r="F153" t="s">
        <v>546</v>
      </c>
      <c r="H153" t="str">
        <f>IF(OR(GDP.PCAP!G153="",GDP.PCAP!H153=""),"",GDP.PCAP!H153/GDP.PCAP!G153-1)</f>
        <v/>
      </c>
      <c r="I153" t="str">
        <f>IF(OR(GDP.PCAP!H153="",GDP.PCAP!I153=""),"",GDP.PCAP!I153/GDP.PCAP!H153-1)</f>
        <v/>
      </c>
      <c r="J153" t="str">
        <f>IF(OR(GDP.PCAP!I153="",GDP.PCAP!J153=""),"",GDP.PCAP!J153/GDP.PCAP!I153-1)</f>
        <v/>
      </c>
      <c r="K153" t="str">
        <f>IF(OR(GDP.PCAP!J153="",GDP.PCAP!K153=""),"",GDP.PCAP!K153/GDP.PCAP!J153-1)</f>
        <v/>
      </c>
      <c r="L153" t="str">
        <f>IF(OR(GDP.PCAP!K153="",GDP.PCAP!L153=""),"",GDP.PCAP!L153/GDP.PCAP!K153-1)</f>
        <v/>
      </c>
      <c r="M153" t="str">
        <f>IF(OR(GDP.PCAP!L153="",GDP.PCAP!M153=""),"",GDP.PCAP!M153/GDP.PCAP!L153-1)</f>
        <v/>
      </c>
      <c r="N153" t="str">
        <f>IF(OR(GDP.PCAP!M153="",GDP.PCAP!N153=""),"",GDP.PCAP!N153/GDP.PCAP!M153-1)</f>
        <v/>
      </c>
      <c r="O153" t="str">
        <f>IF(OR(GDP.PCAP!N153="",GDP.PCAP!O153=""),"",GDP.PCAP!O153/GDP.PCAP!N153-1)</f>
        <v/>
      </c>
      <c r="P153">
        <f>IF(OR(GDP.PCAP!O153="",GDP.PCAP!P153=""),"",GDP.PCAP!P153/GDP.PCAP!O153-1)</f>
        <v>8.5509526615355824E-2</v>
      </c>
      <c r="Q153">
        <f>IF(OR(GDP.PCAP!P153="",GDP.PCAP!Q153=""),"",GDP.PCAP!Q153/GDP.PCAP!P153-1)</f>
        <v>8.5546843875840217E-2</v>
      </c>
      <c r="R153">
        <f>IF(OR(GDP.PCAP!Q153="",GDP.PCAP!R153=""),"",GDP.PCAP!R153/GDP.PCAP!Q153-1)</f>
        <v>0.12405749510129338</v>
      </c>
      <c r="S153">
        <f>IF(OR(GDP.PCAP!R153="",GDP.PCAP!S153=""),"",GDP.PCAP!S153/GDP.PCAP!R153-1)</f>
        <v>0.18445369731553818</v>
      </c>
      <c r="T153">
        <f>IF(OR(GDP.PCAP!S153="",GDP.PCAP!T153=""),"",GDP.PCAP!T153/GDP.PCAP!S153-1)</f>
        <v>0.31157679120300497</v>
      </c>
      <c r="U153">
        <f>IF(OR(GDP.PCAP!T153="",GDP.PCAP!U153=""),"",GDP.PCAP!U153/GDP.PCAP!T153-1)</f>
        <v>0.77796911524730228</v>
      </c>
      <c r="V153">
        <f>IF(OR(GDP.PCAP!U153="",GDP.PCAP!V153=""),"",GDP.PCAP!V153/GDP.PCAP!U153-1)</f>
        <v>6.2863654024354121E-2</v>
      </c>
      <c r="W153">
        <f>IF(OR(GDP.PCAP!V153="",GDP.PCAP!W153=""),"",GDP.PCAP!W153/GDP.PCAP!V153-1)</f>
        <v>0.20828026688447854</v>
      </c>
      <c r="X153">
        <f>IF(OR(GDP.PCAP!W153="",GDP.PCAP!X153=""),"",GDP.PCAP!X153/GDP.PCAP!W153-1)</f>
        <v>0.12744016886196063</v>
      </c>
      <c r="Y153">
        <f>IF(OR(GDP.PCAP!X153="",GDP.PCAP!Y153=""),"",GDP.PCAP!Y153/GDP.PCAP!X153-1)</f>
        <v>3.114094723412042E-2</v>
      </c>
      <c r="Z153">
        <f>IF(OR(GDP.PCAP!Y153="",GDP.PCAP!Z153=""),"",GDP.PCAP!Z153/GDP.PCAP!Y153-1)</f>
        <v>0.26700418377705892</v>
      </c>
      <c r="AA153">
        <f>IF(OR(GDP.PCAP!Z153="",GDP.PCAP!AA153=""),"",GDP.PCAP!AA153/GDP.PCAP!Z153-1)</f>
        <v>0.2561345345298911</v>
      </c>
      <c r="AB153">
        <f>IF(OR(GDP.PCAP!AA153="",GDP.PCAP!AB153=""),"",GDP.PCAP!AB153/GDP.PCAP!AA153-1)</f>
        <v>4.6537131953172661E-4</v>
      </c>
      <c r="AC153">
        <f>IF(OR(GDP.PCAP!AB153="",GDP.PCAP!AC153=""),"",GDP.PCAP!AC153/GDP.PCAP!AB153-1)</f>
        <v>-3.8255921086815414E-2</v>
      </c>
      <c r="AD153">
        <f>IF(OR(GDP.PCAP!AC153="",GDP.PCAP!AD153=""),"",GDP.PCAP!AD153/GDP.PCAP!AC153-1)</f>
        <v>-1.8012109427643086E-2</v>
      </c>
      <c r="AE153">
        <f>IF(OR(GDP.PCAP!AD153="",GDP.PCAP!AE153=""),"",GDP.PCAP!AE153/GDP.PCAP!AD153-1)</f>
        <v>-1.8459873632596935E-2</v>
      </c>
      <c r="AF153">
        <f>IF(OR(GDP.PCAP!AE153="",GDP.PCAP!AF153=""),"",GDP.PCAP!AF153/GDP.PCAP!AE153-1)</f>
        <v>-1.7934923760913213E-2</v>
      </c>
      <c r="AG153">
        <f>IF(OR(GDP.PCAP!AF153="",GDP.PCAP!AG153=""),"",GDP.PCAP!AG153/GDP.PCAP!AF153-1)</f>
        <v>-1.0319662086894499E-2</v>
      </c>
      <c r="AH153">
        <f>IF(OR(GDP.PCAP!AG153="",GDP.PCAP!AH153=""),"",GDP.PCAP!AH153/GDP.PCAP!AG153-1)</f>
        <v>-0.10222683825743162</v>
      </c>
      <c r="AI153">
        <f>IF(OR(GDP.PCAP!AH153="",GDP.PCAP!AI153=""),"",GDP.PCAP!AI153/GDP.PCAP!AH153-1)</f>
        <v>-3.6804765535408235E-2</v>
      </c>
      <c r="AJ153">
        <f>IF(OR(GDP.PCAP!AI153="",GDP.PCAP!AJ153=""),"",GDP.PCAP!AJ153/GDP.PCAP!AI153-1)</f>
        <v>2.8237332389993153E-3</v>
      </c>
      <c r="AK153">
        <f>IF(OR(GDP.PCAP!AJ153="",GDP.PCAP!AK153=""),"",GDP.PCAP!AK153/GDP.PCAP!AJ153-1)</f>
        <v>0.26574564879297857</v>
      </c>
      <c r="AL153">
        <f>IF(OR(GDP.PCAP!AK153="",GDP.PCAP!AL153=""),"",GDP.PCAP!AL153/GDP.PCAP!AK153-1)</f>
        <v>-2.3872141494224564E-2</v>
      </c>
      <c r="AM153">
        <f>IF(OR(GDP.PCAP!AL153="",GDP.PCAP!AM153=""),"",GDP.PCAP!AM153/GDP.PCAP!AL153-1)</f>
        <v>7.0041363705837467E-2</v>
      </c>
      <c r="AN153">
        <f>IF(OR(GDP.PCAP!AM153="",GDP.PCAP!AN153=""),"",GDP.PCAP!AN153/GDP.PCAP!AM153-1)</f>
        <v>-1.6282952080782676E-2</v>
      </c>
      <c r="AO153">
        <f>IF(OR(GDP.PCAP!AN153="",GDP.PCAP!AO153=""),"",GDP.PCAP!AO153/GDP.PCAP!AN153-1)</f>
        <v>1.8544753152037075E-2</v>
      </c>
      <c r="AP153">
        <f>IF(OR(GDP.PCAP!AO153="",GDP.PCAP!AP153=""),"",GDP.PCAP!AP153/GDP.PCAP!AO153-1)</f>
        <v>0.1088754929422826</v>
      </c>
      <c r="AQ153">
        <f>IF(OR(GDP.PCAP!AP153="",GDP.PCAP!AQ153=""),"",GDP.PCAP!AQ153/GDP.PCAP!AP153-1)</f>
        <v>0.10920237459763471</v>
      </c>
      <c r="AR153">
        <f>IF(OR(GDP.PCAP!AQ153="",GDP.PCAP!AR153=""),"",GDP.PCAP!AR153/GDP.PCAP!AQ153-1)</f>
        <v>1.6836708532734779E-2</v>
      </c>
      <c r="AS153">
        <f>IF(OR(GDP.PCAP!AR153="",GDP.PCAP!AS153=""),"",GDP.PCAP!AS153/GDP.PCAP!AR153-1)</f>
        <v>-4.7105247810029893E-2</v>
      </c>
      <c r="AT153">
        <f>IF(OR(GDP.PCAP!AS153="",GDP.PCAP!AT153=""),"",GDP.PCAP!AT153/GDP.PCAP!AS153-1)</f>
        <v>5.0405094662778538E-2</v>
      </c>
      <c r="AU153">
        <f>IF(OR(GDP.PCAP!AT153="",GDP.PCAP!AU153=""),"",GDP.PCAP!AU153/GDP.PCAP!AT153-1)</f>
        <v>9.4113179184804663E-2</v>
      </c>
      <c r="AV153">
        <f>IF(OR(GDP.PCAP!AU153="",GDP.PCAP!AV153=""),"",GDP.PCAP!AV153/GDP.PCAP!AU153-1)</f>
        <v>-1.5137880543618421E-2</v>
      </c>
      <c r="AW153">
        <f>IF(OR(GDP.PCAP!AV153="",GDP.PCAP!AW153=""),"",GDP.PCAP!AW153/GDP.PCAP!AV153-1)</f>
        <v>-2.2365021582626099E-2</v>
      </c>
      <c r="AX153">
        <f>IF(OR(GDP.PCAP!AW153="",GDP.PCAP!AX153=""),"",GDP.PCAP!AX153/GDP.PCAP!AW153-1)</f>
        <v>0.1053986243206293</v>
      </c>
      <c r="AY153">
        <f>IF(OR(GDP.PCAP!AX153="",GDP.PCAP!AY153=""),"",GDP.PCAP!AY153/GDP.PCAP!AX153-1)</f>
        <v>0.13915521224183069</v>
      </c>
      <c r="AZ153">
        <f>IF(OR(GDP.PCAP!AY153="",GDP.PCAP!AZ153=""),"",GDP.PCAP!AZ153/GDP.PCAP!AY153-1)</f>
        <v>0.18097048977746377</v>
      </c>
      <c r="BA153">
        <f>IF(OR(GDP.PCAP!AZ153="",GDP.PCAP!BA153=""),"",GDP.PCAP!BA153/GDP.PCAP!AZ153-1)</f>
        <v>0.14647347679487588</v>
      </c>
      <c r="BB153">
        <f>IF(OR(GDP.PCAP!BA153="",GDP.PCAP!BB153=""),"",GDP.PCAP!BB153/GDP.PCAP!BA153-1)</f>
        <v>0.15876630202303943</v>
      </c>
      <c r="BC153">
        <f>IF(OR(GDP.PCAP!BB153="",GDP.PCAP!BC153=""),"",GDP.PCAP!BC153/GDP.PCAP!BB153-1)</f>
        <v>0.22299696308816785</v>
      </c>
      <c r="BD153">
        <f>IF(OR(GDP.PCAP!BC153="",GDP.PCAP!BD153=""),"",GDP.PCAP!BD153/GDP.PCAP!BC153-1)</f>
        <v>-0.12759049084714014</v>
      </c>
      <c r="BE153">
        <f>IF(OR(GDP.PCAP!BD153="",GDP.PCAP!BE153=""),"",GDP.PCAP!BE153/GDP.PCAP!BD153-1)</f>
        <v>0.14319109796343832</v>
      </c>
      <c r="BF153">
        <f>IF(OR(GDP.PCAP!BE153="",GDP.PCAP!BF153=""),"",GDP.PCAP!BF153/GDP.PCAP!BE153-1)</f>
        <v>0.17293249192525773</v>
      </c>
      <c r="BG153">
        <f>IF(OR(GDP.PCAP!BF153="",GDP.PCAP!BG153=""),"",GDP.PCAP!BG153/GDP.PCAP!BF153-1)</f>
        <v>4.7009290343041465E-2</v>
      </c>
      <c r="BH153">
        <f>IF(OR(GDP.PCAP!BG153="",GDP.PCAP!BH153=""),"",GDP.PCAP!BH153/GDP.PCAP!BG153-1)</f>
        <v>-5.3383521868801687E-3</v>
      </c>
      <c r="BI153">
        <f>IF(OR(GDP.PCAP!BH153="",GDP.PCAP!BI153=""),"",GDP.PCAP!BI153/GDP.PCAP!BH153-1)</f>
        <v>-2.3832420458852366E-2</v>
      </c>
      <c r="BJ153">
        <f>IF(OR(GDP.PCAP!BI153="",GDP.PCAP!BJ153=""),"",GDP.PCAP!BJ153/GDP.PCAP!BI153-1)</f>
        <v>-0.12874664413391101</v>
      </c>
      <c r="BK153">
        <f>IF(OR(GDP.PCAP!BJ153="",GDP.PCAP!BK153=""),"",GDP.PCAP!BK153/GDP.PCAP!BJ153-1)</f>
        <v>-3.0751454097899145E-2</v>
      </c>
      <c r="BM153">
        <f t="shared" si="10"/>
        <v>0.77796911524730228</v>
      </c>
      <c r="BN153">
        <f t="shared" si="11"/>
        <v>1974</v>
      </c>
      <c r="BO153">
        <f t="shared" si="12"/>
        <v>-0.12874664413391101</v>
      </c>
      <c r="BP153">
        <f t="shared" si="13"/>
        <v>2015</v>
      </c>
    </row>
    <row r="154" spans="1:68">
      <c r="A154" t="s">
        <v>228</v>
      </c>
      <c r="B154">
        <f t="shared" si="14"/>
        <v>153</v>
      </c>
      <c r="C154" t="s">
        <v>539</v>
      </c>
      <c r="D154" t="s">
        <v>227</v>
      </c>
      <c r="E154" t="s">
        <v>545</v>
      </c>
      <c r="F154" t="s">
        <v>546</v>
      </c>
      <c r="H154">
        <f>IF(OR(GDP.PCAP!G154="",GDP.PCAP!H154=""),"",GDP.PCAP!H154/GDP.PCAP!G154-1)</f>
        <v>5.0508237983860393E-2</v>
      </c>
      <c r="I154">
        <f>IF(OR(GDP.PCAP!H154="",GDP.PCAP!I154=""),"",GDP.PCAP!I154/GDP.PCAP!H154-1)</f>
        <v>4.2179165378418038E-2</v>
      </c>
      <c r="J154">
        <f>IF(OR(GDP.PCAP!I154="",GDP.PCAP!J154=""),"",GDP.PCAP!J154/GDP.PCAP!I154-1)</f>
        <v>7.8459007174753514E-2</v>
      </c>
      <c r="K154">
        <f>IF(OR(GDP.PCAP!J154="",GDP.PCAP!K154=""),"",GDP.PCAP!K154/GDP.PCAP!J154-1)</f>
        <v>0.14875823450588954</v>
      </c>
      <c r="L154">
        <f>IF(OR(GDP.PCAP!K154="",GDP.PCAP!L154=""),"",GDP.PCAP!L154/GDP.PCAP!K154-1)</f>
        <v>5.4551777434681314E-2</v>
      </c>
      <c r="M154">
        <f>IF(OR(GDP.PCAP!L154="",GDP.PCAP!M154=""),"",GDP.PCAP!M154/GDP.PCAP!L154-1)</f>
        <v>8.1235578935430874E-2</v>
      </c>
      <c r="N154">
        <f>IF(OR(GDP.PCAP!M154="",GDP.PCAP!N154=""),"",GDP.PCAP!N154/GDP.PCAP!M154-1)</f>
        <v>5.8542390787118093E-2</v>
      </c>
      <c r="O154">
        <f>IF(OR(GDP.PCAP!N154="",GDP.PCAP!O154=""),"",GDP.PCAP!O154/GDP.PCAP!N154-1)</f>
        <v>7.2597128352297702E-2</v>
      </c>
      <c r="P154">
        <f>IF(OR(GDP.PCAP!O154="",GDP.PCAP!P154=""),"",GDP.PCAP!P154/GDP.PCAP!O154-1)</f>
        <v>7.3759310987011828E-2</v>
      </c>
      <c r="Q154">
        <f>IF(OR(GDP.PCAP!P154="",GDP.PCAP!Q154=""),"",GDP.PCAP!Q154/GDP.PCAP!P154-1)</f>
        <v>5.9313968929823879E-2</v>
      </c>
      <c r="R154">
        <f>IF(OR(GDP.PCAP!Q154="",GDP.PCAP!R154=""),"",GDP.PCAP!R154/GDP.PCAP!Q154-1)</f>
        <v>6.8278407840611788E-2</v>
      </c>
      <c r="S154">
        <f>IF(OR(GDP.PCAP!R154="",GDP.PCAP!S154=""),"",GDP.PCAP!S154/GDP.PCAP!R154-1)</f>
        <v>0.11592767480004262</v>
      </c>
      <c r="T154">
        <f>IF(OR(GDP.PCAP!S154="",GDP.PCAP!T154=""),"",GDP.PCAP!T154/GDP.PCAP!S154-1)</f>
        <v>0.18491193699779074</v>
      </c>
      <c r="U154">
        <f>IF(OR(GDP.PCAP!T154="",GDP.PCAP!U154=""),"",GDP.PCAP!U154/GDP.PCAP!T154-1)</f>
        <v>0.26240303519300801</v>
      </c>
      <c r="V154">
        <f>IF(OR(GDP.PCAP!U154="",GDP.PCAP!V154=""),"",GDP.PCAP!V154/GDP.PCAP!U154-1)</f>
        <v>0.18683852345772478</v>
      </c>
      <c r="W154">
        <f>IF(OR(GDP.PCAP!V154="",GDP.PCAP!W154=""),"",GDP.PCAP!W154/GDP.PCAP!V154-1)</f>
        <v>-1.6700957775563463E-2</v>
      </c>
      <c r="X154">
        <f>IF(OR(GDP.PCAP!W154="",GDP.PCAP!X154=""),"",GDP.PCAP!X154/GDP.PCAP!W154-1)</f>
        <v>-0.10545566998213962</v>
      </c>
      <c r="Y154">
        <f>IF(OR(GDP.PCAP!X154="",GDP.PCAP!Y154=""),"",GDP.PCAP!Y154/GDP.PCAP!X154-1)</f>
        <v>0.22074430213448371</v>
      </c>
      <c r="Z154">
        <f>IF(OR(GDP.PCAP!Y154="",GDP.PCAP!Z154=""),"",GDP.PCAP!Z154/GDP.PCAP!Y154-1)</f>
        <v>0.27999285981249922</v>
      </c>
      <c r="AA154">
        <f>IF(OR(GDP.PCAP!Z154="",GDP.PCAP!AA154=""),"",GDP.PCAP!AA154/GDP.PCAP!Z154-1)</f>
        <v>0.41020940939481498</v>
      </c>
      <c r="AB154">
        <f>IF(OR(GDP.PCAP!AA154="",GDP.PCAP!AB154=""),"",GDP.PCAP!AB154/GDP.PCAP!AA154-1)</f>
        <v>0.25715359476075039</v>
      </c>
      <c r="AC154">
        <f>IF(OR(GDP.PCAP!AB154="",GDP.PCAP!AC154=""),"",GDP.PCAP!AC154/GDP.PCAP!AB154-1)</f>
        <v>-0.32075480675732781</v>
      </c>
      <c r="AD154">
        <f>IF(OR(GDP.PCAP!AC154="",GDP.PCAP!AD154=""),"",GDP.PCAP!AD154/GDP.PCAP!AC154-1)</f>
        <v>-0.16147831001860569</v>
      </c>
      <c r="AE154">
        <f>IF(OR(GDP.PCAP!AD154="",GDP.PCAP!AE154=""),"",GDP.PCAP!AE154/GDP.PCAP!AD154-1)</f>
        <v>0.15513167097238489</v>
      </c>
      <c r="AF154">
        <f>IF(OR(GDP.PCAP!AE154="",GDP.PCAP!AF154=""),"",GDP.PCAP!AF154/GDP.PCAP!AE154-1)</f>
        <v>2.8884590515755759E-2</v>
      </c>
      <c r="AG154">
        <f>IF(OR(GDP.PCAP!AF154="",GDP.PCAP!AG154=""),"",GDP.PCAP!AG154/GDP.PCAP!AF154-1)</f>
        <v>-0.3123115548930786</v>
      </c>
      <c r="AH154">
        <f>IF(OR(GDP.PCAP!AG154="",GDP.PCAP!AH154=""),"",GDP.PCAP!AH154/GDP.PCAP!AG154-1)</f>
        <v>6.2498985342374302E-2</v>
      </c>
      <c r="AI154">
        <f>IF(OR(GDP.PCAP!AH154="",GDP.PCAP!AI154=""),"",GDP.PCAP!AI154/GDP.PCAP!AH154-1)</f>
        <v>0.28056717799036157</v>
      </c>
      <c r="AJ154">
        <f>IF(OR(GDP.PCAP!AI154="",GDP.PCAP!AJ154=""),"",GDP.PCAP!AJ154/GDP.PCAP!AI154-1)</f>
        <v>0.19401662868266234</v>
      </c>
      <c r="AK154">
        <f>IF(OR(GDP.PCAP!AJ154="",GDP.PCAP!AK154=""),"",GDP.PCAP!AK154/GDP.PCAP!AJ154-1)</f>
        <v>0.15527937847655782</v>
      </c>
      <c r="AL154">
        <f>IF(OR(GDP.PCAP!AK154="",GDP.PCAP!AL154=""),"",GDP.PCAP!AL154/GDP.PCAP!AK154-1)</f>
        <v>0.17340583129442311</v>
      </c>
      <c r="AM154">
        <f>IF(OR(GDP.PCAP!AL154="",GDP.PCAP!AM154=""),"",GDP.PCAP!AM154/GDP.PCAP!AL154-1)</f>
        <v>0.13345072369577982</v>
      </c>
      <c r="AN154">
        <f>IF(OR(GDP.PCAP!AM154="",GDP.PCAP!AN154=""),"",GDP.PCAP!AN154/GDP.PCAP!AM154-1)</f>
        <v>0.35889095542034855</v>
      </c>
      <c r="AO154">
        <f>IF(OR(GDP.PCAP!AN154="",GDP.PCAP!AO154=""),"",GDP.PCAP!AO154/GDP.PCAP!AN154-1)</f>
        <v>2.6531285038560171E-2</v>
      </c>
      <c r="AP154">
        <f>IF(OR(GDP.PCAP!AO154="",GDP.PCAP!AP154=""),"",GDP.PCAP!AP154/GDP.PCAP!AO154-1)</f>
        <v>-0.35979648519227514</v>
      </c>
      <c r="AQ154">
        <f>IF(OR(GDP.PCAP!AP154="",GDP.PCAP!AQ154=""),"",GDP.PCAP!AQ154/GDP.PCAP!AP154-1)</f>
        <v>0.13610642212367563</v>
      </c>
      <c r="AR154">
        <f>IF(OR(GDP.PCAP!AQ154="",GDP.PCAP!AR154=""),"",GDP.PCAP!AR154/GDP.PCAP!AQ154-1)</f>
        <v>0.1894167656751693</v>
      </c>
      <c r="AS154">
        <f>IF(OR(GDP.PCAP!AR154="",GDP.PCAP!AS154=""),"",GDP.PCAP!AS154/GDP.PCAP!AR154-1)</f>
        <v>2.8371147914388217E-2</v>
      </c>
      <c r="AT154">
        <f>IF(OR(GDP.PCAP!AS154="",GDP.PCAP!AT154=""),"",GDP.PCAP!AT154/GDP.PCAP!AS154-1)</f>
        <v>0.13725655132792758</v>
      </c>
      <c r="AU154">
        <f>IF(OR(GDP.PCAP!AT154="",GDP.PCAP!AU154=""),"",GDP.PCAP!AU154/GDP.PCAP!AT154-1)</f>
        <v>0.16334301341108848</v>
      </c>
      <c r="AV154">
        <f>IF(OR(GDP.PCAP!AU154="",GDP.PCAP!AV154=""),"",GDP.PCAP!AV154/GDP.PCAP!AU154-1)</f>
        <v>4.6195695968386019E-2</v>
      </c>
      <c r="AW154">
        <f>IF(OR(GDP.PCAP!AV154="",GDP.PCAP!AW154=""),"",GDP.PCAP!AW154/GDP.PCAP!AV154-1)</f>
        <v>1.0624254062616911E-2</v>
      </c>
      <c r="AX154">
        <f>IF(OR(GDP.PCAP!AW154="",GDP.PCAP!AX154=""),"",GDP.PCAP!AX154/GDP.PCAP!AW154-1)</f>
        <v>-4.9828165730252949E-2</v>
      </c>
      <c r="AY154">
        <f>IF(OR(GDP.PCAP!AX154="",GDP.PCAP!AY154=""),"",GDP.PCAP!AY154/GDP.PCAP!AX154-1)</f>
        <v>6.6211603319037859E-2</v>
      </c>
      <c r="AZ154">
        <f>IF(OR(GDP.PCAP!AY154="",GDP.PCAP!AZ154=""),"",GDP.PCAP!AZ154/GDP.PCAP!AY154-1)</f>
        <v>0.10942245373362902</v>
      </c>
      <c r="BA154">
        <f>IF(OR(GDP.PCAP!AZ154="",GDP.PCAP!BA154=""),"",GDP.PCAP!BA154/GDP.PCAP!AZ154-1)</f>
        <v>9.7801619257684491E-2</v>
      </c>
      <c r="BB154">
        <f>IF(OR(GDP.PCAP!BA154="",GDP.PCAP!BB154=""),"",GDP.PCAP!BB154/GDP.PCAP!BA154-1)</f>
        <v>6.414536305075913E-2</v>
      </c>
      <c r="BC154">
        <f>IF(OR(GDP.PCAP!BB154="",GDP.PCAP!BC154=""),"",GDP.PCAP!BC154/GDP.PCAP!BB154-1)</f>
        <v>3.8445666052346006E-2</v>
      </c>
      <c r="BD154">
        <f>IF(OR(GDP.PCAP!BC154="",GDP.PCAP!BD154=""),"",GDP.PCAP!BD154/GDP.PCAP!BC154-1)</f>
        <v>-0.2003219106178783</v>
      </c>
      <c r="BE154">
        <f>IF(OR(GDP.PCAP!BD154="",GDP.PCAP!BE154=""),"",GDP.PCAP!BE154/GDP.PCAP!BD154-1)</f>
        <v>0.15635503824427133</v>
      </c>
      <c r="BF154">
        <f>IF(OR(GDP.PCAP!BE154="",GDP.PCAP!BF154=""),"",GDP.PCAP!BF154/GDP.PCAP!BE154-1)</f>
        <v>9.7648677100478087E-2</v>
      </c>
      <c r="BG154">
        <f>IF(OR(GDP.PCAP!BF154="",GDP.PCAP!BG154=""),"",GDP.PCAP!BG154/GDP.PCAP!BF154-1)</f>
        <v>-1.4174747722193182E-3</v>
      </c>
      <c r="BH154">
        <f>IF(OR(GDP.PCAP!BG154="",GDP.PCAP!BH154=""),"",GDP.PCAP!BH154/GDP.PCAP!BG154-1)</f>
        <v>4.8707652680063163E-2</v>
      </c>
      <c r="BI154">
        <f>IF(OR(GDP.PCAP!BH154="",GDP.PCAP!BI154=""),"",GDP.PCAP!BI154/GDP.PCAP!BH154-1)</f>
        <v>1.4895811996151309E-2</v>
      </c>
      <c r="BJ154">
        <f>IF(OR(GDP.PCAP!BI154="",GDP.PCAP!BJ154=""),"",GDP.PCAP!BJ154/GDP.PCAP!BI154-1)</f>
        <v>-0.12525013272439423</v>
      </c>
      <c r="BK154">
        <f>IF(OR(GDP.PCAP!BJ154="",GDP.PCAP!BK154=""),"",GDP.PCAP!BK154/GDP.PCAP!BJ154-1)</f>
        <v>-0.10300875039932234</v>
      </c>
      <c r="BM154">
        <f t="shared" si="10"/>
        <v>0.41020940939481498</v>
      </c>
      <c r="BN154">
        <f t="shared" si="11"/>
        <v>1980</v>
      </c>
      <c r="BO154">
        <f t="shared" si="12"/>
        <v>-0.35979648519227514</v>
      </c>
      <c r="BP154">
        <f t="shared" si="13"/>
        <v>1995</v>
      </c>
    </row>
    <row r="155" spans="1:68">
      <c r="A155" t="s">
        <v>226</v>
      </c>
      <c r="B155">
        <f t="shared" si="14"/>
        <v>154</v>
      </c>
      <c r="C155" t="s">
        <v>539</v>
      </c>
      <c r="D155" t="s">
        <v>225</v>
      </c>
      <c r="E155" t="s">
        <v>545</v>
      </c>
      <c r="F155" t="s">
        <v>546</v>
      </c>
      <c r="H155" t="str">
        <f>IF(OR(GDP.PCAP!G155="",GDP.PCAP!H155=""),"",GDP.PCAP!H155/GDP.PCAP!G155-1)</f>
        <v/>
      </c>
      <c r="I155" t="str">
        <f>IF(OR(GDP.PCAP!H155="",GDP.PCAP!I155=""),"",GDP.PCAP!I155/GDP.PCAP!H155-1)</f>
        <v/>
      </c>
      <c r="J155" t="str">
        <f>IF(OR(GDP.PCAP!I155="",GDP.PCAP!J155=""),"",GDP.PCAP!J155/GDP.PCAP!I155-1)</f>
        <v/>
      </c>
      <c r="K155" t="str">
        <f>IF(OR(GDP.PCAP!J155="",GDP.PCAP!K155=""),"",GDP.PCAP!K155/GDP.PCAP!J155-1)</f>
        <v/>
      </c>
      <c r="L155" t="str">
        <f>IF(OR(GDP.PCAP!K155="",GDP.PCAP!L155=""),"",GDP.PCAP!L155/GDP.PCAP!K155-1)</f>
        <v/>
      </c>
      <c r="M155" t="str">
        <f>IF(OR(GDP.PCAP!L155="",GDP.PCAP!M155=""),"",GDP.PCAP!M155/GDP.PCAP!L155-1)</f>
        <v/>
      </c>
      <c r="N155" t="str">
        <f>IF(OR(GDP.PCAP!M155="",GDP.PCAP!N155=""),"",GDP.PCAP!N155/GDP.PCAP!M155-1)</f>
        <v/>
      </c>
      <c r="O155" t="str">
        <f>IF(OR(GDP.PCAP!N155="",GDP.PCAP!O155=""),"",GDP.PCAP!O155/GDP.PCAP!N155-1)</f>
        <v/>
      </c>
      <c r="P155" t="str">
        <f>IF(OR(GDP.PCAP!O155="",GDP.PCAP!P155=""),"",GDP.PCAP!P155/GDP.PCAP!O155-1)</f>
        <v/>
      </c>
      <c r="Q155" t="str">
        <f>IF(OR(GDP.PCAP!P155="",GDP.PCAP!Q155=""),"",GDP.PCAP!Q155/GDP.PCAP!P155-1)</f>
        <v/>
      </c>
      <c r="R155" t="str">
        <f>IF(OR(GDP.PCAP!Q155="",GDP.PCAP!R155=""),"",GDP.PCAP!R155/GDP.PCAP!Q155-1)</f>
        <v/>
      </c>
      <c r="S155" t="str">
        <f>IF(OR(GDP.PCAP!R155="",GDP.PCAP!S155=""),"",GDP.PCAP!S155/GDP.PCAP!R155-1)</f>
        <v/>
      </c>
      <c r="T155" t="str">
        <f>IF(OR(GDP.PCAP!S155="",GDP.PCAP!T155=""),"",GDP.PCAP!T155/GDP.PCAP!S155-1)</f>
        <v/>
      </c>
      <c r="U155" t="str">
        <f>IF(OR(GDP.PCAP!T155="",GDP.PCAP!U155=""),"",GDP.PCAP!U155/GDP.PCAP!T155-1)</f>
        <v/>
      </c>
      <c r="V155" t="str">
        <f>IF(OR(GDP.PCAP!U155="",GDP.PCAP!V155=""),"",GDP.PCAP!V155/GDP.PCAP!U155-1)</f>
        <v/>
      </c>
      <c r="W155" t="str">
        <f>IF(OR(GDP.PCAP!V155="",GDP.PCAP!W155=""),"",GDP.PCAP!W155/GDP.PCAP!V155-1)</f>
        <v/>
      </c>
      <c r="X155" t="str">
        <f>IF(OR(GDP.PCAP!W155="",GDP.PCAP!X155=""),"",GDP.PCAP!X155/GDP.PCAP!W155-1)</f>
        <v/>
      </c>
      <c r="Y155" t="str">
        <f>IF(OR(GDP.PCAP!X155="",GDP.PCAP!Y155=""),"",GDP.PCAP!Y155/GDP.PCAP!X155-1)</f>
        <v/>
      </c>
      <c r="Z155" t="str">
        <f>IF(OR(GDP.PCAP!Y155="",GDP.PCAP!Z155=""),"",GDP.PCAP!Z155/GDP.PCAP!Y155-1)</f>
        <v/>
      </c>
      <c r="AA155" t="str">
        <f>IF(OR(GDP.PCAP!Z155="",GDP.PCAP!AA155=""),"",GDP.PCAP!AA155/GDP.PCAP!Z155-1)</f>
        <v/>
      </c>
      <c r="AB155" t="str">
        <f>IF(OR(GDP.PCAP!AA155="",GDP.PCAP!AB155=""),"",GDP.PCAP!AB155/GDP.PCAP!AA155-1)</f>
        <v/>
      </c>
      <c r="AC155">
        <f>IF(OR(GDP.PCAP!AB155="",GDP.PCAP!AC155=""),"",GDP.PCAP!AC155/GDP.PCAP!AB155-1)</f>
        <v>7.7128770904169475E-2</v>
      </c>
      <c r="AD155">
        <f>IF(OR(GDP.PCAP!AC155="",GDP.PCAP!AD155=""),"",GDP.PCAP!AD155/GDP.PCAP!AC155-1)</f>
        <v>0.14210535192268536</v>
      </c>
      <c r="AE155">
        <f>IF(OR(GDP.PCAP!AD155="",GDP.PCAP!AE155=""),"",GDP.PCAP!AE155/GDP.PCAP!AD155-1)</f>
        <v>3.1957371803350121E-2</v>
      </c>
      <c r="AF155">
        <f>IF(OR(GDP.PCAP!AE155="",GDP.PCAP!AF155=""),"",GDP.PCAP!AF155/GDP.PCAP!AE155-1)</f>
        <v>-7.2952598519926193E-2</v>
      </c>
      <c r="AG155">
        <f>IF(OR(GDP.PCAP!AF155="",GDP.PCAP!AG155=""),"",GDP.PCAP!AG155/GDP.PCAP!AF155-1)</f>
        <v>0.21660482393277736</v>
      </c>
      <c r="AH155">
        <f>IF(OR(GDP.PCAP!AG155="",GDP.PCAP!AH155=""),"",GDP.PCAP!AH155/GDP.PCAP!AG155-1)</f>
        <v>7.2905343107340315E-2</v>
      </c>
      <c r="AI155">
        <f>IF(OR(GDP.PCAP!AH155="",GDP.PCAP!AI155=""),"",GDP.PCAP!AI155/GDP.PCAP!AH155-1)</f>
        <v>7.3684731384040081E-2</v>
      </c>
      <c r="AJ155">
        <f>IF(OR(GDP.PCAP!AI155="",GDP.PCAP!AJ155=""),"",GDP.PCAP!AJ155/GDP.PCAP!AI155-1)</f>
        <v>-9.5111186338255882E-3</v>
      </c>
      <c r="AK155">
        <f>IF(OR(GDP.PCAP!AJ155="",GDP.PCAP!AK155=""),"",GDP.PCAP!AK155/GDP.PCAP!AJ155-1)</f>
        <v>4.4173927932763091E-2</v>
      </c>
      <c r="AL155">
        <f>IF(OR(GDP.PCAP!AK155="",GDP.PCAP!AL155=""),"",GDP.PCAP!AL155/GDP.PCAP!AK155-1)</f>
        <v>2.5838270102702454E-2</v>
      </c>
      <c r="AM155">
        <f>IF(OR(GDP.PCAP!AL155="",GDP.PCAP!AM155=""),"",GDP.PCAP!AM155/GDP.PCAP!AL155-1)</f>
        <v>8.3516376916326296E-2</v>
      </c>
      <c r="AN155">
        <f>IF(OR(GDP.PCAP!AM155="",GDP.PCAP!AN155=""),"",GDP.PCAP!AN155/GDP.PCAP!AM155-1)</f>
        <v>7.7600132207311212E-2</v>
      </c>
      <c r="AO155">
        <f>IF(OR(GDP.PCAP!AN155="",GDP.PCAP!AO155=""),"",GDP.PCAP!AO155/GDP.PCAP!AN155-1)</f>
        <v>7.5244387416240732E-2</v>
      </c>
      <c r="AP155">
        <f>IF(OR(GDP.PCAP!AO155="",GDP.PCAP!AP155=""),"",GDP.PCAP!AP155/GDP.PCAP!AO155-1)</f>
        <v>0.10291407094239369</v>
      </c>
      <c r="AQ155">
        <f>IF(OR(GDP.PCAP!AP155="",GDP.PCAP!AQ155=""),"",GDP.PCAP!AQ155/GDP.PCAP!AP155-1)</f>
        <v>-8.4874799873331352E-2</v>
      </c>
      <c r="AR155">
        <f>IF(OR(GDP.PCAP!AQ155="",GDP.PCAP!AR155=""),"",GDP.PCAP!AR155/GDP.PCAP!AQ155-1)</f>
        <v>-4.6611469213256651E-2</v>
      </c>
      <c r="AS155">
        <f>IF(OR(GDP.PCAP!AR155="",GDP.PCAP!AS155=""),"",GDP.PCAP!AS155/GDP.PCAP!AR155-1)</f>
        <v>1.8113122200762E-2</v>
      </c>
      <c r="AT155">
        <f>IF(OR(GDP.PCAP!AS155="",GDP.PCAP!AT155=""),"",GDP.PCAP!AT155/GDP.PCAP!AS155-1)</f>
        <v>-9.5904180062907907E-3</v>
      </c>
      <c r="AU155">
        <f>IF(OR(GDP.PCAP!AT155="",GDP.PCAP!AU155=""),"",GDP.PCAP!AU155/GDP.PCAP!AT155-1)</f>
        <v>2.5825850154395091E-2</v>
      </c>
      <c r="AV155">
        <f>IF(OR(GDP.PCAP!AU155="",GDP.PCAP!AV155=""),"",GDP.PCAP!AV155/GDP.PCAP!AU155-1)</f>
        <v>3.7511497516136583E-2</v>
      </c>
      <c r="AW155">
        <f>IF(OR(GDP.PCAP!AV155="",GDP.PCAP!AW155=""),"",GDP.PCAP!AW155/GDP.PCAP!AV155-1)</f>
        <v>8.3739568250689178E-2</v>
      </c>
      <c r="AX155">
        <f>IF(OR(GDP.PCAP!AW155="",GDP.PCAP!AX155=""),"",GDP.PCAP!AX155/GDP.PCAP!AW155-1)</f>
        <v>1.8076371642040456E-2</v>
      </c>
      <c r="AY155">
        <f>IF(OR(GDP.PCAP!AX155="",GDP.PCAP!AY155=""),"",GDP.PCAP!AY155/GDP.PCAP!AX155-1)</f>
        <v>3.4081684499766007E-2</v>
      </c>
      <c r="AZ155">
        <f>IF(OR(GDP.PCAP!AY155="",GDP.PCAP!AZ155=""),"",GDP.PCAP!AZ155/GDP.PCAP!AY155-1)</f>
        <v>5.1014874514439867E-2</v>
      </c>
      <c r="BA155">
        <f>IF(OR(GDP.PCAP!AZ155="",GDP.PCAP!BA155=""),"",GDP.PCAP!BA155/GDP.PCAP!AZ155-1)</f>
        <v>4.246016899873517E-2</v>
      </c>
      <c r="BB155">
        <f>IF(OR(GDP.PCAP!BA155="",GDP.PCAP!BB155=""),"",GDP.PCAP!BB155/GDP.PCAP!BA155-1)</f>
        <v>4.8896392293872992E-2</v>
      </c>
      <c r="BC155">
        <f>IF(OR(GDP.PCAP!BB155="",GDP.PCAP!BC155=""),"",GDP.PCAP!BC155/GDP.PCAP!BB155-1)</f>
        <v>1.2013947599035291E-2</v>
      </c>
      <c r="BD155">
        <f>IF(OR(GDP.PCAP!BC155="",GDP.PCAP!BD155=""),"",GDP.PCAP!BD155/GDP.PCAP!BC155-1)</f>
        <v>-3.711293284927808E-3</v>
      </c>
      <c r="BE155">
        <f>IF(OR(GDP.PCAP!BD155="",GDP.PCAP!BE155=""),"",GDP.PCAP!BE155/GDP.PCAP!BD155-1)</f>
        <v>7.7245844942473774E-2</v>
      </c>
      <c r="BF155">
        <f>IF(OR(GDP.PCAP!BE155="",GDP.PCAP!BF155=""),"",GDP.PCAP!BF155/GDP.PCAP!BE155-1)</f>
        <v>4.5760423499059177E-2</v>
      </c>
      <c r="BG155">
        <f>IF(OR(GDP.PCAP!BF155="",GDP.PCAP!BG155=""),"",GDP.PCAP!BG155/GDP.PCAP!BF155-1)</f>
        <v>6.9238265398730903E-2</v>
      </c>
      <c r="BH155">
        <f>IF(OR(GDP.PCAP!BG155="",GDP.PCAP!BH155=""),"",GDP.PCAP!BH155/GDP.PCAP!BG155-1)</f>
        <v>2.9536454377765198E-2</v>
      </c>
      <c r="BI155">
        <f>IF(OR(GDP.PCAP!BH155="",GDP.PCAP!BI155=""),"",GDP.PCAP!BI155/GDP.PCAP!BH155-1)</f>
        <v>-4.3150355672164298E-2</v>
      </c>
      <c r="BJ155">
        <f>IF(OR(GDP.PCAP!BI155="",GDP.PCAP!BJ155=""),"",GDP.PCAP!BJ155/GDP.PCAP!BI155-1)</f>
        <v>-2.188005615188926E-2</v>
      </c>
      <c r="BK155">
        <f>IF(OR(GDP.PCAP!BJ155="",GDP.PCAP!BK155=""),"",GDP.PCAP!BK155/GDP.PCAP!BJ155-1)</f>
        <v>1.8497783699478187E-2</v>
      </c>
      <c r="BM155">
        <f t="shared" si="10"/>
        <v>0.21660482393277736</v>
      </c>
      <c r="BN155">
        <f t="shared" si="11"/>
        <v>1986</v>
      </c>
      <c r="BO155">
        <f t="shared" si="12"/>
        <v>-8.4874799873331352E-2</v>
      </c>
      <c r="BP155">
        <f t="shared" si="13"/>
        <v>1996</v>
      </c>
    </row>
    <row r="156" spans="1:68">
      <c r="A156" t="s">
        <v>224</v>
      </c>
      <c r="B156">
        <f t="shared" si="14"/>
        <v>155</v>
      </c>
      <c r="C156" t="s">
        <v>536</v>
      </c>
      <c r="D156" t="s">
        <v>223</v>
      </c>
      <c r="E156" t="s">
        <v>545</v>
      </c>
      <c r="F156" t="s">
        <v>546</v>
      </c>
      <c r="H156">
        <f>IF(OR(GDP.PCAP!G156="",GDP.PCAP!H156=""),"",GDP.PCAP!H156/GDP.PCAP!G156-1)</f>
        <v>-4.9564858590531391E-2</v>
      </c>
      <c r="I156">
        <f>IF(OR(GDP.PCAP!H156="",GDP.PCAP!I156=""),"",GDP.PCAP!I156/GDP.PCAP!H156-1)</f>
        <v>2.4252126081278691E-2</v>
      </c>
      <c r="J156">
        <f>IF(OR(GDP.PCAP!I156="",GDP.PCAP!J156=""),"",GDP.PCAP!J156/GDP.PCAP!I156-1)</f>
        <v>4.2878403425070211E-2</v>
      </c>
      <c r="K156">
        <f>IF(OR(GDP.PCAP!J156="",GDP.PCAP!K156=""),"",GDP.PCAP!K156/GDP.PCAP!J156-1)</f>
        <v>0.10330794234776408</v>
      </c>
      <c r="L156">
        <f>IF(OR(GDP.PCAP!K156="",GDP.PCAP!L156=""),"",GDP.PCAP!L156/GDP.PCAP!K156-1)</f>
        <v>7.7290960479760695E-2</v>
      </c>
      <c r="M156">
        <f>IF(OR(GDP.PCAP!L156="",GDP.PCAP!M156=""),"",GDP.PCAP!M156/GDP.PCAP!L156-1)</f>
        <v>8.8803793089686778E-3</v>
      </c>
      <c r="N156">
        <f>IF(OR(GDP.PCAP!M156="",GDP.PCAP!N156=""),"",GDP.PCAP!N156/GDP.PCAP!M156-1)</f>
        <v>5.9495194474104007E-3</v>
      </c>
      <c r="O156">
        <f>IF(OR(GDP.PCAP!N156="",GDP.PCAP!O156=""),"",GDP.PCAP!O156/GDP.PCAP!N156-1)</f>
        <v>3.4029060730979666E-2</v>
      </c>
      <c r="P156">
        <f>IF(OR(GDP.PCAP!O156="",GDP.PCAP!P156=""),"",GDP.PCAP!P156/GDP.PCAP!O156-1)</f>
        <v>9.1637201108239807E-2</v>
      </c>
      <c r="Q156">
        <f>IF(OR(GDP.PCAP!P156="",GDP.PCAP!Q156=""),"",GDP.PCAP!Q156/GDP.PCAP!P156-1)</f>
        <v>7.0931212225711748E-2</v>
      </c>
      <c r="R156">
        <f>IF(OR(GDP.PCAP!Q156="",GDP.PCAP!R156=""),"",GDP.PCAP!R156/GDP.PCAP!Q156-1)</f>
        <v>5.3103125462133693E-2</v>
      </c>
      <c r="S156">
        <f>IF(OR(GDP.PCAP!R156="",GDP.PCAP!S156=""),"",GDP.PCAP!S156/GDP.PCAP!R156-1)</f>
        <v>9.2899245049950174E-2</v>
      </c>
      <c r="T156">
        <f>IF(OR(GDP.PCAP!S156="",GDP.PCAP!T156=""),"",GDP.PCAP!T156/GDP.PCAP!S156-1)</f>
        <v>0.23902495505072396</v>
      </c>
      <c r="U156">
        <f>IF(OR(GDP.PCAP!T156="",GDP.PCAP!U156=""),"",GDP.PCAP!U156/GDP.PCAP!T156-1)</f>
        <v>0.25401164117653519</v>
      </c>
      <c r="V156">
        <f>IF(OR(GDP.PCAP!U156="",GDP.PCAP!V156=""),"",GDP.PCAP!V156/GDP.PCAP!U156-1)</f>
        <v>8.2219589323414333E-2</v>
      </c>
      <c r="W156">
        <f>IF(OR(GDP.PCAP!V156="",GDP.PCAP!W156=""),"",GDP.PCAP!W156/GDP.PCAP!V156-1)</f>
        <v>6.3817883231592321E-2</v>
      </c>
      <c r="X156">
        <f>IF(OR(GDP.PCAP!W156="",GDP.PCAP!X156=""),"",GDP.PCAP!X156/GDP.PCAP!W156-1)</f>
        <v>0.10284552427872762</v>
      </c>
      <c r="Y156">
        <f>IF(OR(GDP.PCAP!X156="",GDP.PCAP!Y156=""),"",GDP.PCAP!Y156/GDP.PCAP!X156-1)</f>
        <v>6.1956315381755278E-2</v>
      </c>
      <c r="Z156">
        <f>IF(OR(GDP.PCAP!Y156="",GDP.PCAP!Z156=""),"",GDP.PCAP!Z156/GDP.PCAP!Y156-1)</f>
        <v>0.16868294720014609</v>
      </c>
      <c r="AA156">
        <f>IF(OR(GDP.PCAP!Z156="",GDP.PCAP!AA156=""),"",GDP.PCAP!AA156/GDP.PCAP!Z156-1)</f>
        <v>0.1481461179067125</v>
      </c>
      <c r="AB156">
        <f>IF(OR(GDP.PCAP!AA156="",GDP.PCAP!AB156=""),"",GDP.PCAP!AB156/GDP.PCAP!AA156-1)</f>
        <v>5.7729269092767987E-2</v>
      </c>
      <c r="AC156">
        <f>IF(OR(GDP.PCAP!AB156="",GDP.PCAP!AC156=""),"",GDP.PCAP!AC156/GDP.PCAP!AB156-1)</f>
        <v>-2.7020993304023744E-2</v>
      </c>
      <c r="AD156">
        <f>IF(OR(GDP.PCAP!AC156="",GDP.PCAP!AD156=""),"",GDP.PCAP!AD156/GDP.PCAP!AC156-1)</f>
        <v>-3.6251854812135442E-2</v>
      </c>
      <c r="AE156">
        <f>IF(OR(GDP.PCAP!AD156="",GDP.PCAP!AE156=""),"",GDP.PCAP!AE156/GDP.PCAP!AD156-1)</f>
        <v>-1.9354456292658417E-3</v>
      </c>
      <c r="AF156">
        <f>IF(OR(GDP.PCAP!AE156="",GDP.PCAP!AF156=""),"",GDP.PCAP!AF156/GDP.PCAP!AE156-1)</f>
        <v>3.3532206363367179E-2</v>
      </c>
      <c r="AG156">
        <f>IF(OR(GDP.PCAP!AF156="",GDP.PCAP!AG156=""),"",GDP.PCAP!AG156/GDP.PCAP!AF156-1)</f>
        <v>2.3335306749763474E-2</v>
      </c>
      <c r="AH156">
        <f>IF(OR(GDP.PCAP!AG156="",GDP.PCAP!AH156=""),"",GDP.PCAP!AH156/GDP.PCAP!AG156-1)</f>
        <v>7.7609979185955247E-3</v>
      </c>
      <c r="AI156">
        <f>IF(OR(GDP.PCAP!AH156="",GDP.PCAP!AI156=""),"",GDP.PCAP!AI156/GDP.PCAP!AH156-1)</f>
        <v>6.057341744244904E-2</v>
      </c>
      <c r="AJ156">
        <f>IF(OR(GDP.PCAP!AI156="",GDP.PCAP!AJ156=""),"",GDP.PCAP!AJ156/GDP.PCAP!AI156-1)</f>
        <v>4.4660122767720134E-2</v>
      </c>
      <c r="AK156">
        <f>IF(OR(GDP.PCAP!AJ156="",GDP.PCAP!AK156=""),"",GDP.PCAP!AK156/GDP.PCAP!AJ156-1)</f>
        <v>0.10524075613704365</v>
      </c>
      <c r="AL156">
        <f>IF(OR(GDP.PCAP!AK156="",GDP.PCAP!AL156=""),"",GDP.PCAP!AL156/GDP.PCAP!AK156-1)</f>
        <v>4.8890681917574286E-2</v>
      </c>
      <c r="AM156">
        <f>IF(OR(GDP.PCAP!AL156="",GDP.PCAP!AM156=""),"",GDP.PCAP!AM156/GDP.PCAP!AL156-1)</f>
        <v>-2.5868689826792357E-2</v>
      </c>
      <c r="AN156">
        <f>IF(OR(GDP.PCAP!AM156="",GDP.PCAP!AN156=""),"",GDP.PCAP!AN156/GDP.PCAP!AM156-1)</f>
        <v>4.9824597503601575E-2</v>
      </c>
      <c r="AO156">
        <f>IF(OR(GDP.PCAP!AN156="",GDP.PCAP!AO156=""),"",GDP.PCAP!AO156/GDP.PCAP!AN156-1)</f>
        <v>7.1779724498217456E-2</v>
      </c>
      <c r="AP156">
        <f>IF(OR(GDP.PCAP!AO156="",GDP.PCAP!AP156=""),"",GDP.PCAP!AP156/GDP.PCAP!AO156-1)</f>
        <v>0.10111482363754432</v>
      </c>
      <c r="AQ156">
        <f>IF(OR(GDP.PCAP!AP156="",GDP.PCAP!AQ156=""),"",GDP.PCAP!AQ156/GDP.PCAP!AP156-1)</f>
        <v>7.3250521408169345E-2</v>
      </c>
      <c r="AR156">
        <f>IF(OR(GDP.PCAP!AQ156="",GDP.PCAP!AR156=""),"",GDP.PCAP!AR156/GDP.PCAP!AQ156-1)</f>
        <v>4.2408382974659986E-2</v>
      </c>
      <c r="AS156">
        <f>IF(OR(GDP.PCAP!AR156="",GDP.PCAP!AS156=""),"",GDP.PCAP!AS156/GDP.PCAP!AR156-1)</f>
        <v>-4.4818229702847545E-2</v>
      </c>
      <c r="AT156">
        <f>IF(OR(GDP.PCAP!AS156="",GDP.PCAP!AT156=""),"",GDP.PCAP!AT156/GDP.PCAP!AS156-1)</f>
        <v>-3.7799501846412009E-2</v>
      </c>
      <c r="AU156">
        <f>IF(OR(GDP.PCAP!AT156="",GDP.PCAP!AU156=""),"",GDP.PCAP!AU156/GDP.PCAP!AT156-1)</f>
        <v>7.587680807197339E-2</v>
      </c>
      <c r="AV156">
        <f>IF(OR(GDP.PCAP!AU156="",GDP.PCAP!AV156=""),"",GDP.PCAP!AV156/GDP.PCAP!AU156-1)</f>
        <v>-1.7675394006108069E-3</v>
      </c>
      <c r="AW156">
        <f>IF(OR(GDP.PCAP!AV156="",GDP.PCAP!AW156=""),"",GDP.PCAP!AW156/GDP.PCAP!AV156-1)</f>
        <v>6.6217940987596258E-3</v>
      </c>
      <c r="AX156">
        <f>IF(OR(GDP.PCAP!AW156="",GDP.PCAP!AX156=""),"",GDP.PCAP!AX156/GDP.PCAP!AW156-1)</f>
        <v>0.11763767146457815</v>
      </c>
      <c r="AY156">
        <f>IF(OR(GDP.PCAP!AX156="",GDP.PCAP!AY156=""),"",GDP.PCAP!AY156/GDP.PCAP!AX156-1)</f>
        <v>0.1725736586210731</v>
      </c>
      <c r="AZ156">
        <f>IF(OR(GDP.PCAP!AY156="",GDP.PCAP!AZ156=""),"",GDP.PCAP!AZ156/GDP.PCAP!AY156-1)</f>
        <v>0.17737311195083305</v>
      </c>
      <c r="BA156">
        <f>IF(OR(GDP.PCAP!AZ156="",GDP.PCAP!BA156=""),"",GDP.PCAP!BA156/GDP.PCAP!AZ156-1)</f>
        <v>0.17481223692159631</v>
      </c>
      <c r="BB156">
        <f>IF(OR(GDP.PCAP!BA156="",GDP.PCAP!BB156=""),"",GDP.PCAP!BB156/GDP.PCAP!BA156-1)</f>
        <v>0.22636512576988044</v>
      </c>
      <c r="BC156">
        <f>IF(OR(GDP.PCAP!BB156="",GDP.PCAP!BC156=""),"",GDP.PCAP!BC156/GDP.PCAP!BB156-1)</f>
        <v>0.18716824058737336</v>
      </c>
      <c r="BD156">
        <f>IF(OR(GDP.PCAP!BC156="",GDP.PCAP!BD156=""),"",GDP.PCAP!BD156/GDP.PCAP!BC156-1)</f>
        <v>-3.6120590180326095E-2</v>
      </c>
      <c r="BE156">
        <f>IF(OR(GDP.PCAP!BD156="",GDP.PCAP!BE156=""),"",GDP.PCAP!BE156/GDP.PCAP!BD156-1)</f>
        <v>0.20938871835577832</v>
      </c>
      <c r="BF156">
        <f>IF(OR(GDP.PCAP!BE156="",GDP.PCAP!BF156=""),"",GDP.PCAP!BF156/GDP.PCAP!BE156-1)</f>
        <v>0.16872256366266702</v>
      </c>
      <c r="BG156">
        <f>IF(OR(GDP.PCAP!BF156="",GDP.PCAP!BG156=""),"",GDP.PCAP!BG156/GDP.PCAP!BF156-1)</f>
        <v>5.0375229905619268E-2</v>
      </c>
      <c r="BH156">
        <f>IF(OR(GDP.PCAP!BG156="",GDP.PCAP!BH156=""),"",GDP.PCAP!BH156/GDP.PCAP!BG156-1)</f>
        <v>4.9080773629063712E-2</v>
      </c>
      <c r="BI156">
        <f>IF(OR(GDP.PCAP!BH156="",GDP.PCAP!BI156=""),"",GDP.PCAP!BI156/GDP.PCAP!BH156-1)</f>
        <v>2.2302912107400097E-2</v>
      </c>
      <c r="BJ156">
        <f>IF(OR(GDP.PCAP!BI156="",GDP.PCAP!BJ156=""),"",GDP.PCAP!BJ156/GDP.PCAP!BI156-1)</f>
        <v>-6.2208807675080524E-2</v>
      </c>
      <c r="BK156">
        <f>IF(OR(GDP.PCAP!BJ156="",GDP.PCAP!BK156=""),"",GDP.PCAP!BK156/GDP.PCAP!BJ156-1)</f>
        <v>-1.0371865518735257E-2</v>
      </c>
      <c r="BM156">
        <f t="shared" si="10"/>
        <v>0.25401164117653519</v>
      </c>
      <c r="BN156">
        <f t="shared" si="11"/>
        <v>1974</v>
      </c>
      <c r="BO156">
        <f t="shared" si="12"/>
        <v>-6.2208807675080524E-2</v>
      </c>
      <c r="BP156">
        <f t="shared" si="13"/>
        <v>2015</v>
      </c>
    </row>
    <row r="157" spans="1:68">
      <c r="A157" t="s">
        <v>222</v>
      </c>
      <c r="B157">
        <f t="shared" si="14"/>
        <v>156</v>
      </c>
      <c r="C157" t="s">
        <v>539</v>
      </c>
      <c r="D157" t="s">
        <v>221</v>
      </c>
      <c r="E157" t="s">
        <v>545</v>
      </c>
      <c r="F157" t="s">
        <v>546</v>
      </c>
      <c r="H157" t="str">
        <f>IF(OR(GDP.PCAP!G157="",GDP.PCAP!H157=""),"",GDP.PCAP!H157/GDP.PCAP!G157-1)</f>
        <v/>
      </c>
      <c r="I157" t="str">
        <f>IF(OR(GDP.PCAP!H157="",GDP.PCAP!I157=""),"",GDP.PCAP!I157/GDP.PCAP!H157-1)</f>
        <v/>
      </c>
      <c r="J157" t="str">
        <f>IF(OR(GDP.PCAP!I157="",GDP.PCAP!J157=""),"",GDP.PCAP!J157/GDP.PCAP!I157-1)</f>
        <v/>
      </c>
      <c r="K157" t="str">
        <f>IF(OR(GDP.PCAP!J157="",GDP.PCAP!K157=""),"",GDP.PCAP!K157/GDP.PCAP!J157-1)</f>
        <v/>
      </c>
      <c r="L157" t="str">
        <f>IF(OR(GDP.PCAP!K157="",GDP.PCAP!L157=""),"",GDP.PCAP!L157/GDP.PCAP!K157-1)</f>
        <v/>
      </c>
      <c r="M157" t="str">
        <f>IF(OR(GDP.PCAP!L157="",GDP.PCAP!M157=""),"",GDP.PCAP!M157/GDP.PCAP!L157-1)</f>
        <v/>
      </c>
      <c r="N157" t="str">
        <f>IF(OR(GDP.PCAP!M157="",GDP.PCAP!N157=""),"",GDP.PCAP!N157/GDP.PCAP!M157-1)</f>
        <v/>
      </c>
      <c r="O157" t="str">
        <f>IF(OR(GDP.PCAP!N157="",GDP.PCAP!O157=""),"",GDP.PCAP!O157/GDP.PCAP!N157-1)</f>
        <v/>
      </c>
      <c r="P157" t="str">
        <f>IF(OR(GDP.PCAP!O157="",GDP.PCAP!P157=""),"",GDP.PCAP!P157/GDP.PCAP!O157-1)</f>
        <v/>
      </c>
      <c r="Q157" t="str">
        <f>IF(OR(GDP.PCAP!P157="",GDP.PCAP!Q157=""),"",GDP.PCAP!Q157/GDP.PCAP!P157-1)</f>
        <v/>
      </c>
      <c r="R157" t="str">
        <f>IF(OR(GDP.PCAP!Q157="",GDP.PCAP!R157=""),"",GDP.PCAP!R157/GDP.PCAP!Q157-1)</f>
        <v/>
      </c>
      <c r="S157" t="str">
        <f>IF(OR(GDP.PCAP!R157="",GDP.PCAP!S157=""),"",GDP.PCAP!S157/GDP.PCAP!R157-1)</f>
        <v/>
      </c>
      <c r="T157" t="str">
        <f>IF(OR(GDP.PCAP!S157="",GDP.PCAP!T157=""),"",GDP.PCAP!T157/GDP.PCAP!S157-1)</f>
        <v/>
      </c>
      <c r="U157" t="str">
        <f>IF(OR(GDP.PCAP!T157="",GDP.PCAP!U157=""),"",GDP.PCAP!U157/GDP.PCAP!T157-1)</f>
        <v/>
      </c>
      <c r="V157" t="str">
        <f>IF(OR(GDP.PCAP!U157="",GDP.PCAP!V157=""),"",GDP.PCAP!V157/GDP.PCAP!U157-1)</f>
        <v/>
      </c>
      <c r="W157" t="str">
        <f>IF(OR(GDP.PCAP!V157="",GDP.PCAP!W157=""),"",GDP.PCAP!W157/GDP.PCAP!V157-1)</f>
        <v/>
      </c>
      <c r="X157" t="str">
        <f>IF(OR(GDP.PCAP!W157="",GDP.PCAP!X157=""),"",GDP.PCAP!X157/GDP.PCAP!W157-1)</f>
        <v/>
      </c>
      <c r="Y157" t="str">
        <f>IF(OR(GDP.PCAP!X157="",GDP.PCAP!Y157=""),"",GDP.PCAP!Y157/GDP.PCAP!X157-1)</f>
        <v/>
      </c>
      <c r="Z157" t="str">
        <f>IF(OR(GDP.PCAP!Y157="",GDP.PCAP!Z157=""),"",GDP.PCAP!Z157/GDP.PCAP!Y157-1)</f>
        <v/>
      </c>
      <c r="AA157" t="str">
        <f>IF(OR(GDP.PCAP!Z157="",GDP.PCAP!AA157=""),"",GDP.PCAP!AA157/GDP.PCAP!Z157-1)</f>
        <v/>
      </c>
      <c r="AB157" t="str">
        <f>IF(OR(GDP.PCAP!AA157="",GDP.PCAP!AB157=""),"",GDP.PCAP!AB157/GDP.PCAP!AA157-1)</f>
        <v/>
      </c>
      <c r="AC157" t="str">
        <f>IF(OR(GDP.PCAP!AB157="",GDP.PCAP!AC157=""),"",GDP.PCAP!AC157/GDP.PCAP!AB157-1)</f>
        <v/>
      </c>
      <c r="AD157" t="str">
        <f>IF(OR(GDP.PCAP!AC157="",GDP.PCAP!AD157=""),"",GDP.PCAP!AD157/GDP.PCAP!AC157-1)</f>
        <v/>
      </c>
      <c r="AE157" t="str">
        <f>IF(OR(GDP.PCAP!AD157="",GDP.PCAP!AE157=""),"",GDP.PCAP!AE157/GDP.PCAP!AD157-1)</f>
        <v/>
      </c>
      <c r="AF157" t="str">
        <f>IF(OR(GDP.PCAP!AE157="",GDP.PCAP!AF157=""),"",GDP.PCAP!AF157/GDP.PCAP!AE157-1)</f>
        <v/>
      </c>
      <c r="AG157" t="str">
        <f>IF(OR(GDP.PCAP!AF157="",GDP.PCAP!AG157=""),"",GDP.PCAP!AG157/GDP.PCAP!AF157-1)</f>
        <v/>
      </c>
      <c r="AH157" t="str">
        <f>IF(OR(GDP.PCAP!AG157="",GDP.PCAP!AH157=""),"",GDP.PCAP!AH157/GDP.PCAP!AG157-1)</f>
        <v/>
      </c>
      <c r="AI157" t="str">
        <f>IF(OR(GDP.PCAP!AH157="",GDP.PCAP!AI157=""),"",GDP.PCAP!AI157/GDP.PCAP!AH157-1)</f>
        <v/>
      </c>
      <c r="AJ157" t="str">
        <f>IF(OR(GDP.PCAP!AI157="",GDP.PCAP!AJ157=""),"",GDP.PCAP!AJ157/GDP.PCAP!AI157-1)</f>
        <v/>
      </c>
      <c r="AK157" t="str">
        <f>IF(OR(GDP.PCAP!AJ157="",GDP.PCAP!AK157=""),"",GDP.PCAP!AK157/GDP.PCAP!AJ157-1)</f>
        <v/>
      </c>
      <c r="AL157">
        <f>IF(OR(GDP.PCAP!AK157="",GDP.PCAP!AL157=""),"",GDP.PCAP!AL157/GDP.PCAP!AK157-1)</f>
        <v>5.1390110594931038E-2</v>
      </c>
      <c r="AM157">
        <f>IF(OR(GDP.PCAP!AL157="",GDP.PCAP!AM157=""),"",GDP.PCAP!AM157/GDP.PCAP!AL157-1)</f>
        <v>-0.50539863337087265</v>
      </c>
      <c r="AN157">
        <f>IF(OR(GDP.PCAP!AM157="",GDP.PCAP!AN157=""),"",GDP.PCAP!AN157/GDP.PCAP!AM157-1)</f>
        <v>0.10339596682607666</v>
      </c>
      <c r="AO157">
        <f>IF(OR(GDP.PCAP!AN157="",GDP.PCAP!AO157=""),"",GDP.PCAP!AO157/GDP.PCAP!AN157-1)</f>
        <v>0.32744247774141955</v>
      </c>
      <c r="AP157">
        <f>IF(OR(GDP.PCAP!AO157="",GDP.PCAP!AP157=""),"",GDP.PCAP!AP157/GDP.PCAP!AO157-1)</f>
        <v>0.31486096381378537</v>
      </c>
      <c r="AQ157">
        <f>IF(OR(GDP.PCAP!AP157="",GDP.PCAP!AQ157=""),"",GDP.PCAP!AQ157/GDP.PCAP!AP157-1)</f>
        <v>-9.2095545546841961E-3</v>
      </c>
      <c r="AR157">
        <f>IF(OR(GDP.PCAP!AQ157="",GDP.PCAP!AR157=""),"",GDP.PCAP!AR157/GDP.PCAP!AQ157-1)</f>
        <v>-0.15960969097975142</v>
      </c>
      <c r="AS157">
        <f>IF(OR(GDP.PCAP!AR157="",GDP.PCAP!AS157=""),"",GDP.PCAP!AS157/GDP.PCAP!AR157-1)</f>
        <v>-4.9896706305866845E-2</v>
      </c>
      <c r="AT157">
        <f>IF(OR(GDP.PCAP!AS157="",GDP.PCAP!AT157=""),"",GDP.PCAP!AT157/GDP.PCAP!AS157-1)</f>
        <v>2.2363079294105193E-2</v>
      </c>
      <c r="AU157">
        <f>IF(OR(GDP.PCAP!AT157="",GDP.PCAP!AU157=""),"",GDP.PCAP!AU157/GDP.PCAP!AT157-1)</f>
        <v>2.1842469002368636E-2</v>
      </c>
      <c r="AV157">
        <f>IF(OR(GDP.PCAP!AU157="",GDP.PCAP!AV157=""),"",GDP.PCAP!AV157/GDP.PCAP!AU157-1)</f>
        <v>-2.0616427344399058E-2</v>
      </c>
      <c r="AW157">
        <f>IF(OR(GDP.PCAP!AV157="",GDP.PCAP!AW157=""),"",GDP.PCAP!AW157/GDP.PCAP!AV157-1)</f>
        <v>8.0005527538361099E-2</v>
      </c>
      <c r="AX157">
        <f>IF(OR(GDP.PCAP!AW157="",GDP.PCAP!AX157=""),"",GDP.PCAP!AX157/GDP.PCAP!AW157-1)</f>
        <v>0.22822533243692633</v>
      </c>
      <c r="AY157">
        <f>IF(OR(GDP.PCAP!AX157="",GDP.PCAP!AY157=""),"",GDP.PCAP!AY157/GDP.PCAP!AX157-1)</f>
        <v>0.1468621617118131</v>
      </c>
      <c r="AZ157">
        <f>IF(OR(GDP.PCAP!AY157="",GDP.PCAP!AZ157=""),"",GDP.PCAP!AZ157/GDP.PCAP!AY157-1)</f>
        <v>9.961510842021859E-2</v>
      </c>
      <c r="BA157">
        <f>IF(OR(GDP.PCAP!AZ157="",GDP.PCAP!BA157=""),"",GDP.PCAP!BA157/GDP.PCAP!AZ157-1)</f>
        <v>9.4760339956297956E-2</v>
      </c>
      <c r="BB157">
        <f>IF(OR(GDP.PCAP!BA157="",GDP.PCAP!BB157=""),"",GDP.PCAP!BB157/GDP.PCAP!BA157-1)</f>
        <v>0.21365292462945584</v>
      </c>
      <c r="BC157">
        <f>IF(OR(GDP.PCAP!BB157="",GDP.PCAP!BC157=""),"",GDP.PCAP!BC157/GDP.PCAP!BB157-1)</f>
        <v>0.18759326415816191</v>
      </c>
      <c r="BD157">
        <f>IF(OR(GDP.PCAP!BC157="",GDP.PCAP!BD157=""),"",GDP.PCAP!BD157/GDP.PCAP!BC157-1)</f>
        <v>-5.2031602803934374E-2</v>
      </c>
      <c r="BE157">
        <f>IF(OR(GDP.PCAP!BD157="",GDP.PCAP!BE157=""),"",GDP.PCAP!BE157/GDP.PCAP!BD157-1)</f>
        <v>-2.1702528329314852E-4</v>
      </c>
      <c r="BF157">
        <f>IF(OR(GDP.PCAP!BE157="",GDP.PCAP!BF157=""),"",GDP.PCAP!BF157/GDP.PCAP!BE157-1)</f>
        <v>0.11471450629959157</v>
      </c>
      <c r="BG157">
        <f>IF(OR(GDP.PCAP!BF157="",GDP.PCAP!BG157=""),"",GDP.PCAP!BG157/GDP.PCAP!BF157-1)</f>
        <v>-7.2146260737943391E-2</v>
      </c>
      <c r="BH157">
        <f>IF(OR(GDP.PCAP!BG157="",GDP.PCAP!BH157=""),"",GDP.PCAP!BH157/GDP.PCAP!BG157-1)</f>
        <v>0.10913888375405256</v>
      </c>
      <c r="BI157">
        <f>IF(OR(GDP.PCAP!BH157="",GDP.PCAP!BI157=""),"",GDP.PCAP!BI157/GDP.PCAP!BH157-1)</f>
        <v>4.9451930818267043E-2</v>
      </c>
      <c r="BJ157">
        <f>IF(OR(GDP.PCAP!BI157="",GDP.PCAP!BJ157=""),"",GDP.PCAP!BJ157/GDP.PCAP!BI157-1)</f>
        <v>-0.1161191942327231</v>
      </c>
      <c r="BK157">
        <f>IF(OR(GDP.PCAP!BJ157="",GDP.PCAP!BK157=""),"",GDP.PCAP!BK157/GDP.PCAP!BJ157-1)</f>
        <v>8.3367718081297504E-2</v>
      </c>
      <c r="BM157">
        <f t="shared" si="10"/>
        <v>0.32744247774141955</v>
      </c>
      <c r="BN157">
        <f t="shared" si="11"/>
        <v>1994</v>
      </c>
      <c r="BO157">
        <f t="shared" si="12"/>
        <v>-0.50539863337087265</v>
      </c>
      <c r="BP157">
        <f t="shared" si="13"/>
        <v>1992</v>
      </c>
    </row>
    <row r="158" spans="1:68">
      <c r="A158" t="s">
        <v>220</v>
      </c>
      <c r="B158">
        <f t="shared" si="14"/>
        <v>157</v>
      </c>
      <c r="C158" t="s">
        <v>539</v>
      </c>
      <c r="D158" t="s">
        <v>219</v>
      </c>
      <c r="E158" t="s">
        <v>545</v>
      </c>
      <c r="F158" t="s">
        <v>546</v>
      </c>
      <c r="H158" t="str">
        <f>IF(OR(GDP.PCAP!G158="",GDP.PCAP!H158=""),"",GDP.PCAP!H158/GDP.PCAP!G158-1)</f>
        <v/>
      </c>
      <c r="I158" t="str">
        <f>IF(OR(GDP.PCAP!H158="",GDP.PCAP!I158=""),"",GDP.PCAP!I158/GDP.PCAP!H158-1)</f>
        <v/>
      </c>
      <c r="J158" t="str">
        <f>IF(OR(GDP.PCAP!I158="",GDP.PCAP!J158=""),"",GDP.PCAP!J158/GDP.PCAP!I158-1)</f>
        <v/>
      </c>
      <c r="K158" t="str">
        <f>IF(OR(GDP.PCAP!J158="",GDP.PCAP!K158=""),"",GDP.PCAP!K158/GDP.PCAP!J158-1)</f>
        <v/>
      </c>
      <c r="L158" t="str">
        <f>IF(OR(GDP.PCAP!K158="",GDP.PCAP!L158=""),"",GDP.PCAP!L158/GDP.PCAP!K158-1)</f>
        <v/>
      </c>
      <c r="M158" t="str">
        <f>IF(OR(GDP.PCAP!L158="",GDP.PCAP!M158=""),"",GDP.PCAP!M158/GDP.PCAP!L158-1)</f>
        <v/>
      </c>
      <c r="N158" t="str">
        <f>IF(OR(GDP.PCAP!M158="",GDP.PCAP!N158=""),"",GDP.PCAP!N158/GDP.PCAP!M158-1)</f>
        <v/>
      </c>
      <c r="O158">
        <f>IF(OR(GDP.PCAP!N158="",GDP.PCAP!O158=""),"",GDP.PCAP!O158/GDP.PCAP!N158-1)</f>
        <v>0.23172521217683295</v>
      </c>
      <c r="P158">
        <f>IF(OR(GDP.PCAP!O158="",GDP.PCAP!P158=""),"",GDP.PCAP!P158/GDP.PCAP!O158-1)</f>
        <v>-2.4815685165539669E-2</v>
      </c>
      <c r="Q158">
        <f>IF(OR(GDP.PCAP!P158="",GDP.PCAP!Q158=""),"",GDP.PCAP!Q158/GDP.PCAP!P158-1)</f>
        <v>4.2831053378374451E-2</v>
      </c>
      <c r="R158">
        <f>IF(OR(GDP.PCAP!Q158="",GDP.PCAP!R158=""),"",GDP.PCAP!R158/GDP.PCAP!Q158-1)</f>
        <v>0.17658434820334556</v>
      </c>
      <c r="S158">
        <f>IF(OR(GDP.PCAP!R158="",GDP.PCAP!S158=""),"",GDP.PCAP!S158/GDP.PCAP!R158-1)</f>
        <v>0.11247021375875677</v>
      </c>
      <c r="T158">
        <f>IF(OR(GDP.PCAP!S158="",GDP.PCAP!T158=""),"",GDP.PCAP!T158/GDP.PCAP!S158-1)</f>
        <v>0.13823967929249181</v>
      </c>
      <c r="U158">
        <f>IF(OR(GDP.PCAP!T158="",GDP.PCAP!U158=""),"",GDP.PCAP!U158/GDP.PCAP!T158-1)</f>
        <v>-6.1071397493692392E-2</v>
      </c>
      <c r="V158">
        <f>IF(OR(GDP.PCAP!U158="",GDP.PCAP!V158=""),"",GDP.PCAP!V158/GDP.PCAP!U158-1)</f>
        <v>0.51482970973186504</v>
      </c>
      <c r="W158">
        <f>IF(OR(GDP.PCAP!V158="",GDP.PCAP!W158=""),"",GDP.PCAP!W158/GDP.PCAP!V158-1)</f>
        <v>0.11100849718419625</v>
      </c>
      <c r="X158">
        <f>IF(OR(GDP.PCAP!W158="",GDP.PCAP!X158=""),"",GDP.PCAP!X158/GDP.PCAP!W158-1)</f>
        <v>9.8512771589014614E-2</v>
      </c>
      <c r="Y158">
        <f>IF(OR(GDP.PCAP!X158="",GDP.PCAP!Y158=""),"",GDP.PCAP!Y158/GDP.PCAP!X158-1)</f>
        <v>0.14438751242799142</v>
      </c>
      <c r="Z158">
        <f>IF(OR(GDP.PCAP!Y158="",GDP.PCAP!Z158=""),"",GDP.PCAP!Z158/GDP.PCAP!Y158-1)</f>
        <v>0.28133443025151061</v>
      </c>
      <c r="AA158">
        <f>IF(OR(GDP.PCAP!Z158="",GDP.PCAP!AA158=""),"",GDP.PCAP!AA158/GDP.PCAP!Z158-1)</f>
        <v>8.2186739791065611E-2</v>
      </c>
      <c r="AB158">
        <f>IF(OR(GDP.PCAP!AA158="",GDP.PCAP!AB158=""),"",GDP.PCAP!AB158/GDP.PCAP!AA158-1)</f>
        <v>-0.14286021230080093</v>
      </c>
      <c r="AC158">
        <f>IF(OR(GDP.PCAP!AB158="",GDP.PCAP!AC158=""),"",GDP.PCAP!AC158/GDP.PCAP!AB158-1)</f>
        <v>-0.15133749859179191</v>
      </c>
      <c r="AD158">
        <f>IF(OR(GDP.PCAP!AC158="",GDP.PCAP!AD158=""),"",GDP.PCAP!AD158/GDP.PCAP!AC158-1)</f>
        <v>-4.7115546142770914E-2</v>
      </c>
      <c r="AE158">
        <f>IF(OR(GDP.PCAP!AD158="",GDP.PCAP!AE158=""),"",GDP.PCAP!AE158/GDP.PCAP!AD158-1)</f>
        <v>-6.8470914887436063E-2</v>
      </c>
      <c r="AF158">
        <f>IF(OR(GDP.PCAP!AE158="",GDP.PCAP!AF158=""),"",GDP.PCAP!AF158/GDP.PCAP!AE158-1)</f>
        <v>0.10924657090472678</v>
      </c>
      <c r="AG158">
        <f>IF(OR(GDP.PCAP!AF158="",GDP.PCAP!AG158=""),"",GDP.PCAP!AG158/GDP.PCAP!AF158-1)</f>
        <v>0.30977392733411291</v>
      </c>
      <c r="AH158">
        <f>IF(OR(GDP.PCAP!AG158="",GDP.PCAP!AH158=""),"",GDP.PCAP!AH158/GDP.PCAP!AG158-1)</f>
        <v>0.11299722019405678</v>
      </c>
      <c r="AI158">
        <f>IF(OR(GDP.PCAP!AH158="",GDP.PCAP!AI158=""),"",GDP.PCAP!AI158/GDP.PCAP!AH158-1)</f>
        <v>2.3178718739027104E-2</v>
      </c>
      <c r="AJ158">
        <f>IF(OR(GDP.PCAP!AI158="",GDP.PCAP!AJ158=""),"",GDP.PCAP!AJ158/GDP.PCAP!AI158-1)</f>
        <v>-9.6994315548649679E-3</v>
      </c>
      <c r="AK158">
        <f>IF(OR(GDP.PCAP!AJ158="",GDP.PCAP!AK158=""),"",GDP.PCAP!AK158/GDP.PCAP!AJ158-1)</f>
        <v>0.20660504276906622</v>
      </c>
      <c r="AL158">
        <f>IF(OR(GDP.PCAP!AK158="",GDP.PCAP!AL158=""),"",GDP.PCAP!AL158/GDP.PCAP!AK158-1)</f>
        <v>-6.2483932680968968E-3</v>
      </c>
      <c r="AM158">
        <f>IF(OR(GDP.PCAP!AL158="",GDP.PCAP!AM158=""),"",GDP.PCAP!AM158/GDP.PCAP!AL158-1)</f>
        <v>1.3830688821603987E-2</v>
      </c>
      <c r="AN158">
        <f>IF(OR(GDP.PCAP!AM158="",GDP.PCAP!AN158=""),"",GDP.PCAP!AN158/GDP.PCAP!AM158-1)</f>
        <v>-3.031514522947909E-2</v>
      </c>
      <c r="AO158">
        <f>IF(OR(GDP.PCAP!AN158="",GDP.PCAP!AO158=""),"",GDP.PCAP!AO158/GDP.PCAP!AN158-1)</f>
        <v>-0.28088544393995873</v>
      </c>
      <c r="AP158">
        <f>IF(OR(GDP.PCAP!AO158="",GDP.PCAP!AP158=""),"",GDP.PCAP!AP158/GDP.PCAP!AO158-1)</f>
        <v>0.2660290011703883</v>
      </c>
      <c r="AQ158">
        <f>IF(OR(GDP.PCAP!AP158="",GDP.PCAP!AQ158=""),"",GDP.PCAP!AQ158/GDP.PCAP!AP158-1)</f>
        <v>1.0385898822837802E-3</v>
      </c>
      <c r="AR158">
        <f>IF(OR(GDP.PCAP!AQ158="",GDP.PCAP!AR158=""),"",GDP.PCAP!AR158/GDP.PCAP!AQ158-1)</f>
        <v>-5.4641320056494913E-2</v>
      </c>
      <c r="AS158">
        <f>IF(OR(GDP.PCAP!AR158="",GDP.PCAP!AS158=""),"",GDP.PCAP!AS158/GDP.PCAP!AR158-1)</f>
        <v>5.4952517212791818E-2</v>
      </c>
      <c r="AT158">
        <f>IF(OR(GDP.PCAP!AS158="",GDP.PCAP!AT158=""),"",GDP.PCAP!AT158/GDP.PCAP!AS158-1)</f>
        <v>0.14651016948220863</v>
      </c>
      <c r="AU158">
        <f>IF(OR(GDP.PCAP!AT158="",GDP.PCAP!AU158=""),"",GDP.PCAP!AU158/GDP.PCAP!AT158-1)</f>
        <v>-0.16491137462142846</v>
      </c>
      <c r="AV158">
        <f>IF(OR(GDP.PCAP!AU158="",GDP.PCAP!AV158=""),"",GDP.PCAP!AV158/GDP.PCAP!AU158-1)</f>
        <v>0.13922096136665907</v>
      </c>
      <c r="AW158">
        <f>IF(OR(GDP.PCAP!AV158="",GDP.PCAP!AW158=""),"",GDP.PCAP!AW158/GDP.PCAP!AV158-1)</f>
        <v>8.9148823359477491E-2</v>
      </c>
      <c r="AX158">
        <f>IF(OR(GDP.PCAP!AW158="",GDP.PCAP!AX158=""),"",GDP.PCAP!AX158/GDP.PCAP!AW158-1)</f>
        <v>0.17231736877578552</v>
      </c>
      <c r="AY158">
        <f>IF(OR(GDP.PCAP!AX158="",GDP.PCAP!AY158=""),"",GDP.PCAP!AY158/GDP.PCAP!AX158-1)</f>
        <v>0.12140651105943423</v>
      </c>
      <c r="AZ158">
        <f>IF(OR(GDP.PCAP!AY158="",GDP.PCAP!AZ158=""),"",GDP.PCAP!AZ158/GDP.PCAP!AY158-1)</f>
        <v>0.1105773456487098</v>
      </c>
      <c r="BA158">
        <f>IF(OR(GDP.PCAP!AZ158="",GDP.PCAP!BA158=""),"",GDP.PCAP!BA158/GDP.PCAP!AZ158-1)</f>
        <v>6.907059542474947E-2</v>
      </c>
      <c r="BB158">
        <f>IF(OR(GDP.PCAP!BA158="",GDP.PCAP!BB158=""),"",GDP.PCAP!BB158/GDP.PCAP!BA158-1)</f>
        <v>0.14184856670800317</v>
      </c>
      <c r="BC158">
        <f>IF(OR(GDP.PCAP!BB158="",GDP.PCAP!BC158=""),"",GDP.PCAP!BC158/GDP.PCAP!BB158-1)</f>
        <v>0.15788410965109767</v>
      </c>
      <c r="BD158">
        <f>IF(OR(GDP.PCAP!BC158="",GDP.PCAP!BD158=""),"",GDP.PCAP!BD158/GDP.PCAP!BC158-1)</f>
        <v>1.0638131276958562E-2</v>
      </c>
      <c r="BE158">
        <f>IF(OR(GDP.PCAP!BD158="",GDP.PCAP!BE158=""),"",GDP.PCAP!BE158/GDP.PCAP!BD158-1)</f>
        <v>1.6291537199792705E-2</v>
      </c>
      <c r="BF158">
        <f>IF(OR(GDP.PCAP!BE158="",GDP.PCAP!BF158=""),"",GDP.PCAP!BF158/GDP.PCAP!BE158-1)</f>
        <v>0.1788867540656367</v>
      </c>
      <c r="BG158">
        <f>IF(OR(GDP.PCAP!BF158="",GDP.PCAP!BG158=""),"",GDP.PCAP!BG158/GDP.PCAP!BF158-1)</f>
        <v>-6.9143802923790965E-2</v>
      </c>
      <c r="BH158">
        <f>IF(OR(GDP.PCAP!BG158="",GDP.PCAP!BH158=""),"",GDP.PCAP!BH158/GDP.PCAP!BG158-1)</f>
        <v>3.321900028918634E-4</v>
      </c>
      <c r="BI158">
        <f>IF(OR(GDP.PCAP!BH158="",GDP.PCAP!BI158=""),"",GDP.PCAP!BI158/GDP.PCAP!BH158-1)</f>
        <v>6.1685587443037981E-2</v>
      </c>
      <c r="BJ158">
        <f>IF(OR(GDP.PCAP!BI158="",GDP.PCAP!BJ158=""),"",GDP.PCAP!BJ158/GDP.PCAP!BI158-1)</f>
        <v>-0.11610415872267033</v>
      </c>
      <c r="BK158">
        <f>IF(OR(GDP.PCAP!BJ158="",GDP.PCAP!BK158=""),"",GDP.PCAP!BK158/GDP.PCAP!BJ158-1)</f>
        <v>6.9597297425807225E-2</v>
      </c>
      <c r="BM158">
        <f t="shared" si="10"/>
        <v>0.51482970973186504</v>
      </c>
      <c r="BN158">
        <f t="shared" si="11"/>
        <v>1975</v>
      </c>
      <c r="BO158">
        <f t="shared" si="12"/>
        <v>-0.28088544393995873</v>
      </c>
      <c r="BP158">
        <f t="shared" si="13"/>
        <v>1994</v>
      </c>
    </row>
    <row r="159" spans="1:68">
      <c r="A159" t="s">
        <v>218</v>
      </c>
      <c r="B159">
        <f t="shared" si="14"/>
        <v>158</v>
      </c>
      <c r="C159" t="s">
        <v>539</v>
      </c>
      <c r="D159" t="s">
        <v>217</v>
      </c>
      <c r="E159" t="s">
        <v>545</v>
      </c>
      <c r="F159" t="s">
        <v>546</v>
      </c>
      <c r="H159" t="str">
        <f>IF(OR(GDP.PCAP!G159="",GDP.PCAP!H159=""),"",GDP.PCAP!H159/GDP.PCAP!G159-1)</f>
        <v/>
      </c>
      <c r="I159" t="str">
        <f>IF(OR(GDP.PCAP!H159="",GDP.PCAP!I159=""),"",GDP.PCAP!I159/GDP.PCAP!H159-1)</f>
        <v/>
      </c>
      <c r="J159" t="str">
        <f>IF(OR(GDP.PCAP!I159="",GDP.PCAP!J159=""),"",GDP.PCAP!J159/GDP.PCAP!I159-1)</f>
        <v/>
      </c>
      <c r="K159" t="str">
        <f>IF(OR(GDP.PCAP!J159="",GDP.PCAP!K159=""),"",GDP.PCAP!K159/GDP.PCAP!J159-1)</f>
        <v/>
      </c>
      <c r="L159" t="str">
        <f>IF(OR(GDP.PCAP!K159="",GDP.PCAP!L159=""),"",GDP.PCAP!L159/GDP.PCAP!K159-1)</f>
        <v/>
      </c>
      <c r="M159" t="str">
        <f>IF(OR(GDP.PCAP!L159="",GDP.PCAP!M159=""),"",GDP.PCAP!M159/GDP.PCAP!L159-1)</f>
        <v/>
      </c>
      <c r="N159" t="str">
        <f>IF(OR(GDP.PCAP!M159="",GDP.PCAP!N159=""),"",GDP.PCAP!N159/GDP.PCAP!M159-1)</f>
        <v/>
      </c>
      <c r="O159" t="str">
        <f>IF(OR(GDP.PCAP!N159="",GDP.PCAP!O159=""),"",GDP.PCAP!O159/GDP.PCAP!N159-1)</f>
        <v/>
      </c>
      <c r="P159" t="str">
        <f>IF(OR(GDP.PCAP!O159="",GDP.PCAP!P159=""),"",GDP.PCAP!P159/GDP.PCAP!O159-1)</f>
        <v/>
      </c>
      <c r="Q159" t="str">
        <f>IF(OR(GDP.PCAP!P159="",GDP.PCAP!Q159=""),"",GDP.PCAP!Q159/GDP.PCAP!P159-1)</f>
        <v/>
      </c>
      <c r="R159">
        <f>IF(OR(GDP.PCAP!Q159="",GDP.PCAP!R159=""),"",GDP.PCAP!R159/GDP.PCAP!Q159-1)</f>
        <v>5.5098334994597709E-2</v>
      </c>
      <c r="S159">
        <f>IF(OR(GDP.PCAP!R159="",GDP.PCAP!S159=""),"",GDP.PCAP!S159/GDP.PCAP!R159-1)</f>
        <v>0.11634410471915468</v>
      </c>
      <c r="T159">
        <f>IF(OR(GDP.PCAP!S159="",GDP.PCAP!T159=""),"",GDP.PCAP!T159/GDP.PCAP!S159-1)</f>
        <v>0.17203165584428337</v>
      </c>
      <c r="U159">
        <f>IF(OR(GDP.PCAP!T159="",GDP.PCAP!U159=""),"",GDP.PCAP!U159/GDP.PCAP!T159-1)</f>
        <v>8.8963994804202473E-2</v>
      </c>
      <c r="V159">
        <f>IF(OR(GDP.PCAP!U159="",GDP.PCAP!V159=""),"",GDP.PCAP!V159/GDP.PCAP!U159-1)</f>
        <v>0.25273866118539701</v>
      </c>
      <c r="W159">
        <f>IF(OR(GDP.PCAP!V159="",GDP.PCAP!W159=""),"",GDP.PCAP!W159/GDP.PCAP!V159-1)</f>
        <v>0.10668931364733503</v>
      </c>
      <c r="X159">
        <f>IF(OR(GDP.PCAP!W159="",GDP.PCAP!X159=""),"",GDP.PCAP!X159/GDP.PCAP!W159-1)</f>
        <v>0.1803227156783116</v>
      </c>
      <c r="Y159">
        <f>IF(OR(GDP.PCAP!X159="",GDP.PCAP!Y159=""),"",GDP.PCAP!Y159/GDP.PCAP!X159-1)</f>
        <v>0.25557858529006539</v>
      </c>
      <c r="Z159">
        <f>IF(OR(GDP.PCAP!Y159="",GDP.PCAP!Z159=""),"",GDP.PCAP!Z159/GDP.PCAP!Y159-1)</f>
        <v>0.24887728603634018</v>
      </c>
      <c r="AA159">
        <f>IF(OR(GDP.PCAP!Z159="",GDP.PCAP!AA159=""),"",GDP.PCAP!AA159/GDP.PCAP!Z159-1)</f>
        <v>0.23559322533442861</v>
      </c>
      <c r="AB159">
        <f>IF(OR(GDP.PCAP!AA159="",GDP.PCAP!AB159=""),"",GDP.PCAP!AB159/GDP.PCAP!AA159-1)</f>
        <v>-1.2703892461868427E-2</v>
      </c>
      <c r="AC159">
        <f>IF(OR(GDP.PCAP!AB159="",GDP.PCAP!AC159=""),"",GDP.PCAP!AC159/GDP.PCAP!AB159-1)</f>
        <v>-2.826719729229199E-2</v>
      </c>
      <c r="AD159">
        <f>IF(OR(GDP.PCAP!AC159="",GDP.PCAP!AD159=""),"",GDP.PCAP!AD159/GDP.PCAP!AC159-1)</f>
        <v>-6.8903680968145475E-2</v>
      </c>
      <c r="AE159">
        <f>IF(OR(GDP.PCAP!AD159="",GDP.PCAP!AE159=""),"",GDP.PCAP!AE159/GDP.PCAP!AD159-1)</f>
        <v>-5.5047474173719468E-2</v>
      </c>
      <c r="AF159">
        <f>IF(OR(GDP.PCAP!AE159="",GDP.PCAP!AF159=""),"",GDP.PCAP!AF159/GDP.PCAP!AE159-1)</f>
        <v>-3.1396440952999871E-3</v>
      </c>
      <c r="AG159">
        <f>IF(OR(GDP.PCAP!AF159="",GDP.PCAP!AG159=""),"",GDP.PCAP!AG159/GDP.PCAP!AF159-1)</f>
        <v>0.26252921648491445</v>
      </c>
      <c r="AH159">
        <f>IF(OR(GDP.PCAP!AG159="",GDP.PCAP!AH159=""),"",GDP.PCAP!AH159/GDP.PCAP!AG159-1)</f>
        <v>0.21194005818684891</v>
      </c>
      <c r="AI159">
        <f>IF(OR(GDP.PCAP!AH159="",GDP.PCAP!AI159=""),"",GDP.PCAP!AI159/GDP.PCAP!AH159-1)</f>
        <v>0.14373390794921215</v>
      </c>
      <c r="AJ159">
        <f>IF(OR(GDP.PCAP!AI159="",GDP.PCAP!AJ159=""),"",GDP.PCAP!AJ159/GDP.PCAP!AI159-1)</f>
        <v>3.891140302561813E-2</v>
      </c>
      <c r="AK159">
        <f>IF(OR(GDP.PCAP!AJ159="",GDP.PCAP!AK159=""),"",GDP.PCAP!AK159/GDP.PCAP!AJ159-1)</f>
        <v>0.19059561312342188</v>
      </c>
      <c r="AL159">
        <f>IF(OR(GDP.PCAP!AK159="",GDP.PCAP!AL159=""),"",GDP.PCAP!AL159/GDP.PCAP!AK159-1)</f>
        <v>5.0939609515100015E-2</v>
      </c>
      <c r="AM159">
        <f>IF(OR(GDP.PCAP!AL159="",GDP.PCAP!AM159=""),"",GDP.PCAP!AM159/GDP.PCAP!AL159-1)</f>
        <v>8.7581878991458195E-2</v>
      </c>
      <c r="AN159">
        <f>IF(OR(GDP.PCAP!AM159="",GDP.PCAP!AN159=""),"",GDP.PCAP!AN159/GDP.PCAP!AM159-1)</f>
        <v>-0.11239753996865354</v>
      </c>
      <c r="AO159">
        <f>IF(OR(GDP.PCAP!AN159="",GDP.PCAP!AO159=""),"",GDP.PCAP!AO159/GDP.PCAP!AN159-1)</f>
        <v>9.6515615031878221E-2</v>
      </c>
      <c r="AP159">
        <f>IF(OR(GDP.PCAP!AO159="",GDP.PCAP!AP159=""),"",GDP.PCAP!AP159/GDP.PCAP!AO159-1)</f>
        <v>0.1392209929483943</v>
      </c>
      <c r="AQ159">
        <f>IF(OR(GDP.PCAP!AP159="",GDP.PCAP!AQ159=""),"",GDP.PCAP!AQ159/GDP.PCAP!AP159-1)</f>
        <v>3.109849877586246E-2</v>
      </c>
      <c r="AR159">
        <f>IF(OR(GDP.PCAP!AQ159="",GDP.PCAP!AR159=""),"",GDP.PCAP!AR159/GDP.PCAP!AQ159-1)</f>
        <v>3.0015738903322653E-2</v>
      </c>
      <c r="AS159">
        <f>IF(OR(GDP.PCAP!AR159="",GDP.PCAP!AS159=""),"",GDP.PCAP!AS159/GDP.PCAP!AR159-1)</f>
        <v>5.2045374946538825E-2</v>
      </c>
      <c r="AT159">
        <f>IF(OR(GDP.PCAP!AS159="",GDP.PCAP!AT159=""),"",GDP.PCAP!AT159/GDP.PCAP!AS159-1)</f>
        <v>4.569203760744811E-2</v>
      </c>
      <c r="AU159">
        <f>IF(OR(GDP.PCAP!AT159="",GDP.PCAP!AU159=""),"",GDP.PCAP!AU159/GDP.PCAP!AT159-1)</f>
        <v>3.6629544386663548E-2</v>
      </c>
      <c r="AV159">
        <f>IF(OR(GDP.PCAP!AU159="",GDP.PCAP!AV159=""),"",GDP.PCAP!AV159/GDP.PCAP!AU159-1)</f>
        <v>-1.5644590618139054E-3</v>
      </c>
      <c r="AW159">
        <f>IF(OR(GDP.PCAP!AV159="",GDP.PCAP!AW159=""),"",GDP.PCAP!AW159/GDP.PCAP!AV159-1)</f>
        <v>7.4593413270494402E-2</v>
      </c>
      <c r="AX159">
        <f>IF(OR(GDP.PCAP!AW159="",GDP.PCAP!AX159=""),"",GDP.PCAP!AX159/GDP.PCAP!AW159-1)</f>
        <v>0.15586461267729979</v>
      </c>
      <c r="AY159">
        <f>IF(OR(GDP.PCAP!AX159="",GDP.PCAP!AY159=""),"",GDP.PCAP!AY159/GDP.PCAP!AX159-1)</f>
        <v>0.10365712331782295</v>
      </c>
      <c r="AZ159">
        <f>IF(OR(GDP.PCAP!AY159="",GDP.PCAP!AZ159=""),"",GDP.PCAP!AZ159/GDP.PCAP!AY159-1)</f>
        <v>4.8069962145983247E-2</v>
      </c>
      <c r="BA159">
        <f>IF(OR(GDP.PCAP!AZ159="",GDP.PCAP!BA159=""),"",GDP.PCAP!BA159/GDP.PCAP!AZ159-1)</f>
        <v>5.2807213379399309E-2</v>
      </c>
      <c r="BB159">
        <f>IF(OR(GDP.PCAP!BA159="",GDP.PCAP!BB159=""),"",GDP.PCAP!BB159/GDP.PCAP!BA159-1)</f>
        <v>0.16219245436137708</v>
      </c>
      <c r="BC159">
        <f>IF(OR(GDP.PCAP!BB159="",GDP.PCAP!BC159=""),"",GDP.PCAP!BC159/GDP.PCAP!BB159-1)</f>
        <v>0.13177063308186088</v>
      </c>
      <c r="BD159">
        <f>IF(OR(GDP.PCAP!BC159="",GDP.PCAP!BD159=""),"",GDP.PCAP!BD159/GDP.PCAP!BC159-1)</f>
        <v>-5.7145113450901674E-2</v>
      </c>
      <c r="BE159">
        <f>IF(OR(GDP.PCAP!BD159="",GDP.PCAP!BE159=""),"",GDP.PCAP!BE159/GDP.PCAP!BD159-1)</f>
        <v>1.9937145914921794E-2</v>
      </c>
      <c r="BF159">
        <f>IF(OR(GDP.PCAP!BE159="",GDP.PCAP!BF159=""),"",GDP.PCAP!BF159/GDP.PCAP!BE159-1)</f>
        <v>8.2229840977776414E-2</v>
      </c>
      <c r="BG159">
        <f>IF(OR(GDP.PCAP!BF159="",GDP.PCAP!BG159=""),"",GDP.PCAP!BG159/GDP.PCAP!BF159-1)</f>
        <v>-3.9042965528200524E-2</v>
      </c>
      <c r="BH159">
        <f>IF(OR(GDP.PCAP!BG159="",GDP.PCAP!BH159=""),"",GDP.PCAP!BH159/GDP.PCAP!BG159-1)</f>
        <v>9.1167625543874919E-2</v>
      </c>
      <c r="BI159">
        <f>IF(OR(GDP.PCAP!BH159="",GDP.PCAP!BI159=""),"",GDP.PCAP!BI159/GDP.PCAP!BH159-1)</f>
        <v>9.4054334034464171E-2</v>
      </c>
      <c r="BJ159">
        <f>IF(OR(GDP.PCAP!BI159="",GDP.PCAP!BJ159=""),"",GDP.PCAP!BJ159/GDP.PCAP!BI159-1)</f>
        <v>-9.0197817691710647E-2</v>
      </c>
      <c r="BK159">
        <f>IF(OR(GDP.PCAP!BJ159="",GDP.PCAP!BK159=""),"",GDP.PCAP!BK159/GDP.PCAP!BJ159-1)</f>
        <v>5.2003984235550638E-2</v>
      </c>
      <c r="BM159">
        <f t="shared" si="10"/>
        <v>0.26252921648491445</v>
      </c>
      <c r="BN159">
        <f t="shared" si="11"/>
        <v>1986</v>
      </c>
      <c r="BO159">
        <f t="shared" si="12"/>
        <v>-0.11239753996865354</v>
      </c>
      <c r="BP159">
        <f t="shared" si="13"/>
        <v>1993</v>
      </c>
    </row>
    <row r="160" spans="1:68">
      <c r="A160" t="s">
        <v>216</v>
      </c>
      <c r="B160">
        <f t="shared" si="14"/>
        <v>159</v>
      </c>
      <c r="C160" t="s">
        <v>539</v>
      </c>
      <c r="D160" t="s">
        <v>215</v>
      </c>
      <c r="E160" t="s">
        <v>545</v>
      </c>
      <c r="F160" t="s">
        <v>546</v>
      </c>
      <c r="H160" t="str">
        <f>IF(OR(GDP.PCAP!G160="",GDP.PCAP!H160=""),"",GDP.PCAP!H160/GDP.PCAP!G160-1)</f>
        <v/>
      </c>
      <c r="I160" t="str">
        <f>IF(OR(GDP.PCAP!H160="",GDP.PCAP!I160=""),"",GDP.PCAP!I160/GDP.PCAP!H160-1)</f>
        <v/>
      </c>
      <c r="J160" t="str">
        <f>IF(OR(GDP.PCAP!I160="",GDP.PCAP!J160=""),"",GDP.PCAP!J160/GDP.PCAP!I160-1)</f>
        <v/>
      </c>
      <c r="K160" t="str">
        <f>IF(OR(GDP.PCAP!J160="",GDP.PCAP!K160=""),"",GDP.PCAP!K160/GDP.PCAP!J160-1)</f>
        <v/>
      </c>
      <c r="L160" t="str">
        <f>IF(OR(GDP.PCAP!K160="",GDP.PCAP!L160=""),"",GDP.PCAP!L160/GDP.PCAP!K160-1)</f>
        <v/>
      </c>
      <c r="M160" t="str">
        <f>IF(OR(GDP.PCAP!L160="",GDP.PCAP!M160=""),"",GDP.PCAP!M160/GDP.PCAP!L160-1)</f>
        <v/>
      </c>
      <c r="N160" t="str">
        <f>IF(OR(GDP.PCAP!M160="",GDP.PCAP!N160=""),"",GDP.PCAP!N160/GDP.PCAP!M160-1)</f>
        <v/>
      </c>
      <c r="O160" t="str">
        <f>IF(OR(GDP.PCAP!N160="",GDP.PCAP!O160=""),"",GDP.PCAP!O160/GDP.PCAP!N160-1)</f>
        <v/>
      </c>
      <c r="P160" t="str">
        <f>IF(OR(GDP.PCAP!O160="",GDP.PCAP!P160=""),"",GDP.PCAP!P160/GDP.PCAP!O160-1)</f>
        <v/>
      </c>
      <c r="Q160" t="str">
        <f>IF(OR(GDP.PCAP!P160="",GDP.PCAP!Q160=""),"",GDP.PCAP!Q160/GDP.PCAP!P160-1)</f>
        <v/>
      </c>
      <c r="R160" t="str">
        <f>IF(OR(GDP.PCAP!Q160="",GDP.PCAP!R160=""),"",GDP.PCAP!R160/GDP.PCAP!Q160-1)</f>
        <v/>
      </c>
      <c r="S160" t="str">
        <f>IF(OR(GDP.PCAP!R160="",GDP.PCAP!S160=""),"",GDP.PCAP!S160/GDP.PCAP!R160-1)</f>
        <v/>
      </c>
      <c r="T160" t="str">
        <f>IF(OR(GDP.PCAP!S160="",GDP.PCAP!T160=""),"",GDP.PCAP!T160/GDP.PCAP!S160-1)</f>
        <v/>
      </c>
      <c r="U160" t="str">
        <f>IF(OR(GDP.PCAP!T160="",GDP.PCAP!U160=""),"",GDP.PCAP!U160/GDP.PCAP!T160-1)</f>
        <v/>
      </c>
      <c r="V160" t="str">
        <f>IF(OR(GDP.PCAP!U160="",GDP.PCAP!V160=""),"",GDP.PCAP!V160/GDP.PCAP!U160-1)</f>
        <v/>
      </c>
      <c r="W160" t="str">
        <f>IF(OR(GDP.PCAP!V160="",GDP.PCAP!W160=""),"",GDP.PCAP!W160/GDP.PCAP!V160-1)</f>
        <v/>
      </c>
      <c r="X160" t="str">
        <f>IF(OR(GDP.PCAP!W160="",GDP.PCAP!X160=""),"",GDP.PCAP!X160/GDP.PCAP!W160-1)</f>
        <v/>
      </c>
      <c r="Y160" t="str">
        <f>IF(OR(GDP.PCAP!X160="",GDP.PCAP!Y160=""),"",GDP.PCAP!Y160/GDP.PCAP!X160-1)</f>
        <v/>
      </c>
      <c r="Z160" t="str">
        <f>IF(OR(GDP.PCAP!Y160="",GDP.PCAP!Z160=""),"",GDP.PCAP!Z160/GDP.PCAP!Y160-1)</f>
        <v/>
      </c>
      <c r="AA160" t="str">
        <f>IF(OR(GDP.PCAP!Z160="",GDP.PCAP!AA160=""),"",GDP.PCAP!AA160/GDP.PCAP!Z160-1)</f>
        <v/>
      </c>
      <c r="AB160" t="str">
        <f>IF(OR(GDP.PCAP!AA160="",GDP.PCAP!AB160=""),"",GDP.PCAP!AB160/GDP.PCAP!AA160-1)</f>
        <v/>
      </c>
      <c r="AC160" t="str">
        <f>IF(OR(GDP.PCAP!AB160="",GDP.PCAP!AC160=""),"",GDP.PCAP!AC160/GDP.PCAP!AB160-1)</f>
        <v/>
      </c>
      <c r="AD160" t="str">
        <f>IF(OR(GDP.PCAP!AC160="",GDP.PCAP!AD160=""),"",GDP.PCAP!AD160/GDP.PCAP!AC160-1)</f>
        <v/>
      </c>
      <c r="AE160" t="str">
        <f>IF(OR(GDP.PCAP!AD160="",GDP.PCAP!AE160=""),"",GDP.PCAP!AE160/GDP.PCAP!AD160-1)</f>
        <v/>
      </c>
      <c r="AF160" t="str">
        <f>IF(OR(GDP.PCAP!AE160="",GDP.PCAP!AF160=""),"",GDP.PCAP!AF160/GDP.PCAP!AE160-1)</f>
        <v/>
      </c>
      <c r="AG160" t="str">
        <f>IF(OR(GDP.PCAP!AF160="",GDP.PCAP!AG160=""),"",GDP.PCAP!AG160/GDP.PCAP!AF160-1)</f>
        <v/>
      </c>
      <c r="AH160" t="str">
        <f>IF(OR(GDP.PCAP!AG160="",GDP.PCAP!AH160=""),"",GDP.PCAP!AH160/GDP.PCAP!AG160-1)</f>
        <v/>
      </c>
      <c r="AI160" t="str">
        <f>IF(OR(GDP.PCAP!AH160="",GDP.PCAP!AI160=""),"",GDP.PCAP!AI160/GDP.PCAP!AH160-1)</f>
        <v/>
      </c>
      <c r="AJ160" t="str">
        <f>IF(OR(GDP.PCAP!AI160="",GDP.PCAP!AJ160=""),"",GDP.PCAP!AJ160/GDP.PCAP!AI160-1)</f>
        <v/>
      </c>
      <c r="AK160" t="str">
        <f>IF(OR(GDP.PCAP!AJ160="",GDP.PCAP!AK160=""),"",GDP.PCAP!AK160/GDP.PCAP!AJ160-1)</f>
        <v/>
      </c>
      <c r="AL160" t="str">
        <f>IF(OR(GDP.PCAP!AK160="",GDP.PCAP!AL160=""),"",GDP.PCAP!AL160/GDP.PCAP!AK160-1)</f>
        <v/>
      </c>
      <c r="AM160" t="str">
        <f>IF(OR(GDP.PCAP!AL160="",GDP.PCAP!AM160=""),"",GDP.PCAP!AM160/GDP.PCAP!AL160-1)</f>
        <v/>
      </c>
      <c r="AN160" t="str">
        <f>IF(OR(GDP.PCAP!AM160="",GDP.PCAP!AN160=""),"",GDP.PCAP!AN160/GDP.PCAP!AM160-1)</f>
        <v/>
      </c>
      <c r="AO160" t="str">
        <f>IF(OR(GDP.PCAP!AN160="",GDP.PCAP!AO160=""),"",GDP.PCAP!AO160/GDP.PCAP!AN160-1)</f>
        <v/>
      </c>
      <c r="AP160" t="str">
        <f>IF(OR(GDP.PCAP!AO160="",GDP.PCAP!AP160=""),"",GDP.PCAP!AP160/GDP.PCAP!AO160-1)</f>
        <v/>
      </c>
      <c r="AQ160" t="str">
        <f>IF(OR(GDP.PCAP!AP160="",GDP.PCAP!AQ160=""),"",GDP.PCAP!AQ160/GDP.PCAP!AP160-1)</f>
        <v/>
      </c>
      <c r="AR160" t="str">
        <f>IF(OR(GDP.PCAP!AQ160="",GDP.PCAP!AR160=""),"",GDP.PCAP!AR160/GDP.PCAP!AQ160-1)</f>
        <v/>
      </c>
      <c r="AS160" t="str">
        <f>IF(OR(GDP.PCAP!AR160="",GDP.PCAP!AS160=""),"",GDP.PCAP!AS160/GDP.PCAP!AR160-1)</f>
        <v/>
      </c>
      <c r="AT160" t="str">
        <f>IF(OR(GDP.PCAP!AS160="",GDP.PCAP!AT160=""),"",GDP.PCAP!AT160/GDP.PCAP!AS160-1)</f>
        <v/>
      </c>
      <c r="AU160" t="str">
        <f>IF(OR(GDP.PCAP!AT160="",GDP.PCAP!AU160=""),"",GDP.PCAP!AU160/GDP.PCAP!AT160-1)</f>
        <v/>
      </c>
      <c r="AV160">
        <f>IF(OR(GDP.PCAP!AU160="",GDP.PCAP!AV160=""),"",GDP.PCAP!AV160/GDP.PCAP!AU160-1)</f>
        <v>-0.28088027634243007</v>
      </c>
      <c r="AW160">
        <f>IF(OR(GDP.PCAP!AV160="",GDP.PCAP!AW160=""),"",GDP.PCAP!AW160/GDP.PCAP!AV160-1)</f>
        <v>3.4918697861310743E-2</v>
      </c>
      <c r="AX160">
        <f>IF(OR(GDP.PCAP!AW160="",GDP.PCAP!AX160=""),"",GDP.PCAP!AX160/GDP.PCAP!AW160-1)</f>
        <v>0.52864398890741904</v>
      </c>
      <c r="AY160">
        <f>IF(OR(GDP.PCAP!AX160="",GDP.PCAP!AY160=""),"",GDP.PCAP!AY160/GDP.PCAP!AX160-1)</f>
        <v>1.5170844395151484E-4</v>
      </c>
      <c r="AZ160">
        <f>IF(OR(GDP.PCAP!AY160="",GDP.PCAP!AZ160=""),"",GDP.PCAP!AZ160/GDP.PCAP!AY160-1)</f>
        <v>0.12477286973492974</v>
      </c>
      <c r="BA160">
        <f>IF(OR(GDP.PCAP!AZ160="",GDP.PCAP!BA160=""),"",GDP.PCAP!BA160/GDP.PCAP!AZ160-1)</f>
        <v>0.2008472955665328</v>
      </c>
      <c r="BB160">
        <f>IF(OR(GDP.PCAP!BA160="",GDP.PCAP!BB160=""),"",GDP.PCAP!BB160/GDP.PCAP!BA160-1)</f>
        <v>0.38244861293056576</v>
      </c>
      <c r="BC160">
        <f>IF(OR(GDP.PCAP!BB160="",GDP.PCAP!BC160=""),"",GDP.PCAP!BC160/GDP.PCAP!BB160-1)</f>
        <v>0.56889114403692287</v>
      </c>
      <c r="BD160">
        <f>IF(OR(GDP.PCAP!BC160="",GDP.PCAP!BD160=""),"",GDP.PCAP!BD160/GDP.PCAP!BC160-1)</f>
        <v>0.15082868952995399</v>
      </c>
      <c r="BE160">
        <f>IF(OR(GDP.PCAP!BD160="",GDP.PCAP!BE160=""),"",GDP.PCAP!BE160/GDP.PCAP!BD160-1)</f>
        <v>0.33283806509670688</v>
      </c>
      <c r="BF160">
        <f>IF(OR(GDP.PCAP!BE160="",GDP.PCAP!BF160=""),"",GDP.PCAP!BF160/GDP.PCAP!BE160-1)</f>
        <v>0.20115419188296801</v>
      </c>
      <c r="BG160">
        <f>IF(OR(GDP.PCAP!BF160="",GDP.PCAP!BG160=""),"",GDP.PCAP!BG160/GDP.PCAP!BF160-1)</f>
        <v>-1.2571964758675391E-2</v>
      </c>
      <c r="BH160">
        <f>IF(OR(GDP.PCAP!BG160="",GDP.PCAP!BH160=""),"",GDP.PCAP!BH160/GDP.PCAP!BG160-1)</f>
        <v>-2.3084009144093143E-3</v>
      </c>
      <c r="BI160">
        <f>IF(OR(GDP.PCAP!BH160="",GDP.PCAP!BI160=""),"",GDP.PCAP!BI160/GDP.PCAP!BH160-1)</f>
        <v>8.0500955880434155E-2</v>
      </c>
      <c r="BJ160">
        <f>IF(OR(GDP.PCAP!BI160="",GDP.PCAP!BJ160=""),"",GDP.PCAP!BJ160/GDP.PCAP!BI160-1)</f>
        <v>-5.4085027523240736E-2</v>
      </c>
      <c r="BK160">
        <f>IF(OR(GDP.PCAP!BJ160="",GDP.PCAP!BK160=""),"",GDP.PCAP!BK160/GDP.PCAP!BJ160-1)</f>
        <v>6.7326415094732139E-2</v>
      </c>
      <c r="BM160">
        <f t="shared" si="10"/>
        <v>0.56889114403692287</v>
      </c>
      <c r="BN160">
        <f t="shared" si="11"/>
        <v>2008</v>
      </c>
      <c r="BO160">
        <f t="shared" si="12"/>
        <v>-0.28088027634243007</v>
      </c>
      <c r="BP160">
        <f t="shared" si="13"/>
        <v>2001</v>
      </c>
    </row>
    <row r="161" spans="1:68">
      <c r="A161" t="s">
        <v>214</v>
      </c>
      <c r="B161">
        <f t="shared" si="14"/>
        <v>160</v>
      </c>
      <c r="C161" t="s">
        <v>536</v>
      </c>
      <c r="D161" t="s">
        <v>213</v>
      </c>
      <c r="E161" t="s">
        <v>545</v>
      </c>
      <c r="F161" t="s">
        <v>546</v>
      </c>
      <c r="H161" t="str">
        <f>IF(OR(GDP.PCAP!G161="",GDP.PCAP!H161=""),"",GDP.PCAP!H161/GDP.PCAP!G161-1)</f>
        <v/>
      </c>
      <c r="I161" t="str">
        <f>IF(OR(GDP.PCAP!H161="",GDP.PCAP!I161=""),"",GDP.PCAP!I161/GDP.PCAP!H161-1)</f>
        <v/>
      </c>
      <c r="J161" t="str">
        <f>IF(OR(GDP.PCAP!I161="",GDP.PCAP!J161=""),"",GDP.PCAP!J161/GDP.PCAP!I161-1)</f>
        <v/>
      </c>
      <c r="K161" t="str">
        <f>IF(OR(GDP.PCAP!J161="",GDP.PCAP!K161=""),"",GDP.PCAP!K161/GDP.PCAP!J161-1)</f>
        <v/>
      </c>
      <c r="L161" t="str">
        <f>IF(OR(GDP.PCAP!K161="",GDP.PCAP!L161=""),"",GDP.PCAP!L161/GDP.PCAP!K161-1)</f>
        <v/>
      </c>
      <c r="M161" t="str">
        <f>IF(OR(GDP.PCAP!L161="",GDP.PCAP!M161=""),"",GDP.PCAP!M161/GDP.PCAP!L161-1)</f>
        <v/>
      </c>
      <c r="N161" t="str">
        <f>IF(OR(GDP.PCAP!M161="",GDP.PCAP!N161=""),"",GDP.PCAP!N161/GDP.PCAP!M161-1)</f>
        <v/>
      </c>
      <c r="O161" t="str">
        <f>IF(OR(GDP.PCAP!N161="",GDP.PCAP!O161=""),"",GDP.PCAP!O161/GDP.PCAP!N161-1)</f>
        <v/>
      </c>
      <c r="P161" t="str">
        <f>IF(OR(GDP.PCAP!O161="",GDP.PCAP!P161=""),"",GDP.PCAP!P161/GDP.PCAP!O161-1)</f>
        <v/>
      </c>
      <c r="Q161" t="str">
        <f>IF(OR(GDP.PCAP!P161="",GDP.PCAP!Q161=""),"",GDP.PCAP!Q161/GDP.PCAP!P161-1)</f>
        <v/>
      </c>
      <c r="R161" t="str">
        <f>IF(OR(GDP.PCAP!Q161="",GDP.PCAP!R161=""),"",GDP.PCAP!R161/GDP.PCAP!Q161-1)</f>
        <v/>
      </c>
      <c r="S161" t="str">
        <f>IF(OR(GDP.PCAP!R161="",GDP.PCAP!S161=""),"",GDP.PCAP!S161/GDP.PCAP!R161-1)</f>
        <v/>
      </c>
      <c r="T161" t="str">
        <f>IF(OR(GDP.PCAP!S161="",GDP.PCAP!T161=""),"",GDP.PCAP!T161/GDP.PCAP!S161-1)</f>
        <v/>
      </c>
      <c r="U161" t="str">
        <f>IF(OR(GDP.PCAP!T161="",GDP.PCAP!U161=""),"",GDP.PCAP!U161/GDP.PCAP!T161-1)</f>
        <v/>
      </c>
      <c r="V161" t="str">
        <f>IF(OR(GDP.PCAP!U161="",GDP.PCAP!V161=""),"",GDP.PCAP!V161/GDP.PCAP!U161-1)</f>
        <v/>
      </c>
      <c r="W161" t="str">
        <f>IF(OR(GDP.PCAP!V161="",GDP.PCAP!W161=""),"",GDP.PCAP!W161/GDP.PCAP!V161-1)</f>
        <v/>
      </c>
      <c r="X161" t="str">
        <f>IF(OR(GDP.PCAP!W161="",GDP.PCAP!X161=""),"",GDP.PCAP!X161/GDP.PCAP!W161-1)</f>
        <v/>
      </c>
      <c r="Y161" t="str">
        <f>IF(OR(GDP.PCAP!X161="",GDP.PCAP!Y161=""),"",GDP.PCAP!Y161/GDP.PCAP!X161-1)</f>
        <v/>
      </c>
      <c r="Z161" t="str">
        <f>IF(OR(GDP.PCAP!Y161="",GDP.PCAP!Z161=""),"",GDP.PCAP!Z161/GDP.PCAP!Y161-1)</f>
        <v/>
      </c>
      <c r="AA161" t="str">
        <f>IF(OR(GDP.PCAP!Z161="",GDP.PCAP!AA161=""),"",GDP.PCAP!AA161/GDP.PCAP!Z161-1)</f>
        <v/>
      </c>
      <c r="AB161" t="str">
        <f>IF(OR(GDP.PCAP!AA161="",GDP.PCAP!AB161=""),"",GDP.PCAP!AB161/GDP.PCAP!AA161-1)</f>
        <v/>
      </c>
      <c r="AC161" t="str">
        <f>IF(OR(GDP.PCAP!AB161="",GDP.PCAP!AC161=""),"",GDP.PCAP!AC161/GDP.PCAP!AB161-1)</f>
        <v/>
      </c>
      <c r="AD161" t="str">
        <f>IF(OR(GDP.PCAP!AC161="",GDP.PCAP!AD161=""),"",GDP.PCAP!AD161/GDP.PCAP!AC161-1)</f>
        <v/>
      </c>
      <c r="AE161" t="str">
        <f>IF(OR(GDP.PCAP!AD161="",GDP.PCAP!AE161=""),"",GDP.PCAP!AE161/GDP.PCAP!AD161-1)</f>
        <v/>
      </c>
      <c r="AF161" t="str">
        <f>IF(OR(GDP.PCAP!AE161="",GDP.PCAP!AF161=""),"",GDP.PCAP!AF161/GDP.PCAP!AE161-1)</f>
        <v/>
      </c>
      <c r="AG161" t="str">
        <f>IF(OR(GDP.PCAP!AF161="",GDP.PCAP!AG161=""),"",GDP.PCAP!AG161/GDP.PCAP!AF161-1)</f>
        <v/>
      </c>
      <c r="AH161" t="str">
        <f>IF(OR(GDP.PCAP!AG161="",GDP.PCAP!AH161=""),"",GDP.PCAP!AH161/GDP.PCAP!AG161-1)</f>
        <v/>
      </c>
      <c r="AI161" t="str">
        <f>IF(OR(GDP.PCAP!AH161="",GDP.PCAP!AI161=""),"",GDP.PCAP!AI161/GDP.PCAP!AH161-1)</f>
        <v/>
      </c>
      <c r="AJ161" t="str">
        <f>IF(OR(GDP.PCAP!AI161="",GDP.PCAP!AJ161=""),"",GDP.PCAP!AJ161/GDP.PCAP!AI161-1)</f>
        <v/>
      </c>
      <c r="AK161" t="str">
        <f>IF(OR(GDP.PCAP!AJ161="",GDP.PCAP!AK161=""),"",GDP.PCAP!AK161/GDP.PCAP!AJ161-1)</f>
        <v/>
      </c>
      <c r="AL161" t="str">
        <f>IF(OR(GDP.PCAP!AK161="",GDP.PCAP!AL161=""),"",GDP.PCAP!AL161/GDP.PCAP!AK161-1)</f>
        <v/>
      </c>
      <c r="AM161" t="str">
        <f>IF(OR(GDP.PCAP!AL161="",GDP.PCAP!AM161=""),"",GDP.PCAP!AM161/GDP.PCAP!AL161-1)</f>
        <v/>
      </c>
      <c r="AN161" t="str">
        <f>IF(OR(GDP.PCAP!AM161="",GDP.PCAP!AN161=""),"",GDP.PCAP!AN161/GDP.PCAP!AM161-1)</f>
        <v/>
      </c>
      <c r="AO161">
        <f>IF(OR(GDP.PCAP!AN161="",GDP.PCAP!AO161=""),"",GDP.PCAP!AO161/GDP.PCAP!AN161-1)</f>
        <v>3.8780896073351556E-3</v>
      </c>
      <c r="AP161">
        <f>IF(OR(GDP.PCAP!AO161="",GDP.PCAP!AP161=""),"",GDP.PCAP!AP161/GDP.PCAP!AO161-1)</f>
        <v>0.11683838856377315</v>
      </c>
      <c r="AQ161">
        <f>IF(OR(GDP.PCAP!AP161="",GDP.PCAP!AQ161=""),"",GDP.PCAP!AQ161/GDP.PCAP!AP161-1)</f>
        <v>0.13607561796226642</v>
      </c>
      <c r="AR161">
        <f>IF(OR(GDP.PCAP!AQ161="",GDP.PCAP!AR161=""),"",GDP.PCAP!AR161/GDP.PCAP!AQ161-1)</f>
        <v>6.711765842301709E-3</v>
      </c>
      <c r="AS161">
        <f>IF(OR(GDP.PCAP!AR161="",GDP.PCAP!AS161=""),"",GDP.PCAP!AS161/GDP.PCAP!AR161-1)</f>
        <v>-4.5482750683970563E-3</v>
      </c>
      <c r="AT161">
        <f>IF(OR(GDP.PCAP!AS161="",GDP.PCAP!AT161=""),"",GDP.PCAP!AT161/GDP.PCAP!AS161-1)</f>
        <v>3.7770616564970272E-2</v>
      </c>
      <c r="AU161">
        <f>IF(OR(GDP.PCAP!AT161="",GDP.PCAP!AU161=""),"",GDP.PCAP!AU161/GDP.PCAP!AT161-1)</f>
        <v>1.7331419234439815E-2</v>
      </c>
      <c r="AV161">
        <f>IF(OR(GDP.PCAP!AU161="",GDP.PCAP!AV161=""),"",GDP.PCAP!AV161/GDP.PCAP!AU161-1)</f>
        <v>1.6441663938851381E-2</v>
      </c>
      <c r="AW161">
        <f>IF(OR(GDP.PCAP!AV161="",GDP.PCAP!AW161=""),"",GDP.PCAP!AW161/GDP.PCAP!AV161-1)</f>
        <v>-4.6058665217215577E-2</v>
      </c>
      <c r="AX161">
        <f>IF(OR(GDP.PCAP!AW161="",GDP.PCAP!AX161=""),"",GDP.PCAP!AX161/GDP.PCAP!AW161-1)</f>
        <v>0.10877978192921156</v>
      </c>
      <c r="AY161">
        <f>IF(OR(GDP.PCAP!AX161="",GDP.PCAP!AY161=""),"",GDP.PCAP!AY161/GDP.PCAP!AX161-1)</f>
        <v>0.12565283903358648</v>
      </c>
      <c r="AZ161">
        <f>IF(OR(GDP.PCAP!AY161="",GDP.PCAP!AZ161=""),"",GDP.PCAP!AZ161/GDP.PCAP!AY161-1)</f>
        <v>0.15896613738512744</v>
      </c>
      <c r="BA161">
        <f>IF(OR(GDP.PCAP!AZ161="",GDP.PCAP!BA161=""),"",GDP.PCAP!BA161/GDP.PCAP!AZ161-1)</f>
        <v>0.14134595446465936</v>
      </c>
      <c r="BB161">
        <f>IF(OR(GDP.PCAP!BA161="",GDP.PCAP!BB161=""),"",GDP.PCAP!BB161/GDP.PCAP!BA161-1)</f>
        <v>0.21040434035835243</v>
      </c>
      <c r="BC161">
        <f>IF(OR(GDP.PCAP!BB161="",GDP.PCAP!BC161=""),"",GDP.PCAP!BC161/GDP.PCAP!BB161-1)</f>
        <v>0.21598283709831856</v>
      </c>
      <c r="BD161">
        <f>IF(OR(GDP.PCAP!BC161="",GDP.PCAP!BD161=""),"",GDP.PCAP!BD161/GDP.PCAP!BC161-1)</f>
        <v>-5.4838568988740066E-2</v>
      </c>
      <c r="BE161">
        <f>IF(OR(GDP.PCAP!BD161="",GDP.PCAP!BE161=""),"",GDP.PCAP!BE161/GDP.PCAP!BD161-1)</f>
        <v>0.134266149509505</v>
      </c>
      <c r="BF161">
        <f>IF(OR(GDP.PCAP!BE161="",GDP.PCAP!BF161=""),"",GDP.PCAP!BF161/GDP.PCAP!BE161-1)</f>
        <v>0.13625720124072682</v>
      </c>
      <c r="BG161">
        <f>IF(OR(GDP.PCAP!BF161="",GDP.PCAP!BG161=""),"",GDP.PCAP!BG161/GDP.PCAP!BF161-1)</f>
        <v>3.8149267647177965E-2</v>
      </c>
      <c r="BH161">
        <f>IF(OR(GDP.PCAP!BG161="",GDP.PCAP!BH161=""),"",GDP.PCAP!BH161/GDP.PCAP!BG161-1)</f>
        <v>-3.6502810905810756E-2</v>
      </c>
      <c r="BI161">
        <f>IF(OR(GDP.PCAP!BH161="",GDP.PCAP!BI161=""),"",GDP.PCAP!BI161/GDP.PCAP!BH161-1)</f>
        <v>-5.2459944992932162E-2</v>
      </c>
      <c r="BJ161">
        <f>IF(OR(GDP.PCAP!BI161="",GDP.PCAP!BJ161=""),"",GDP.PCAP!BJ161/GDP.PCAP!BI161-1)</f>
        <v>-0.10057047310777067</v>
      </c>
      <c r="BK161" t="str">
        <f>IF(OR(GDP.PCAP!BJ161="",GDP.PCAP!BK161=""),"",GDP.PCAP!BK161/GDP.PCAP!BJ161-1)</f>
        <v/>
      </c>
      <c r="BM161">
        <f t="shared" si="10"/>
        <v>0.21598283709831856</v>
      </c>
      <c r="BN161">
        <f t="shared" si="11"/>
        <v>2008</v>
      </c>
      <c r="BO161">
        <f t="shared" si="12"/>
        <v>-0.10057047310777067</v>
      </c>
      <c r="BP161">
        <f t="shared" si="13"/>
        <v>2015</v>
      </c>
    </row>
    <row r="162" spans="1:68">
      <c r="A162" t="s">
        <v>212</v>
      </c>
      <c r="B162">
        <f t="shared" si="14"/>
        <v>161</v>
      </c>
      <c r="C162" t="s">
        <v>539</v>
      </c>
      <c r="D162" t="s">
        <v>211</v>
      </c>
      <c r="E162" t="s">
        <v>545</v>
      </c>
      <c r="F162" t="s">
        <v>546</v>
      </c>
      <c r="H162" t="str">
        <f>IF(OR(GDP.PCAP!G162="",GDP.PCAP!H162=""),"",GDP.PCAP!H162/GDP.PCAP!G162-1)</f>
        <v/>
      </c>
      <c r="I162" t="str">
        <f>IF(OR(GDP.PCAP!H162="",GDP.PCAP!I162=""),"",GDP.PCAP!I162/GDP.PCAP!H162-1)</f>
        <v/>
      </c>
      <c r="J162" t="str">
        <f>IF(OR(GDP.PCAP!I162="",GDP.PCAP!J162=""),"",GDP.PCAP!J162/GDP.PCAP!I162-1)</f>
        <v/>
      </c>
      <c r="K162" t="str">
        <f>IF(OR(GDP.PCAP!J162="",GDP.PCAP!K162=""),"",GDP.PCAP!K162/GDP.PCAP!J162-1)</f>
        <v/>
      </c>
      <c r="L162" t="str">
        <f>IF(OR(GDP.PCAP!K162="",GDP.PCAP!L162=""),"",GDP.PCAP!L162/GDP.PCAP!K162-1)</f>
        <v/>
      </c>
      <c r="M162" t="str">
        <f>IF(OR(GDP.PCAP!L162="",GDP.PCAP!M162=""),"",GDP.PCAP!M162/GDP.PCAP!L162-1)</f>
        <v/>
      </c>
      <c r="N162" t="str">
        <f>IF(OR(GDP.PCAP!M162="",GDP.PCAP!N162=""),"",GDP.PCAP!N162/GDP.PCAP!M162-1)</f>
        <v/>
      </c>
      <c r="O162" t="str">
        <f>IF(OR(GDP.PCAP!N162="",GDP.PCAP!O162=""),"",GDP.PCAP!O162/GDP.PCAP!N162-1)</f>
        <v/>
      </c>
      <c r="P162" t="str">
        <f>IF(OR(GDP.PCAP!O162="",GDP.PCAP!P162=""),"",GDP.PCAP!P162/GDP.PCAP!O162-1)</f>
        <v/>
      </c>
      <c r="Q162" t="str">
        <f>IF(OR(GDP.PCAP!P162="",GDP.PCAP!Q162=""),"",GDP.PCAP!Q162/GDP.PCAP!P162-1)</f>
        <v/>
      </c>
      <c r="R162" t="str">
        <f>IF(OR(GDP.PCAP!Q162="",GDP.PCAP!R162=""),"",GDP.PCAP!R162/GDP.PCAP!Q162-1)</f>
        <v/>
      </c>
      <c r="S162" t="str">
        <f>IF(OR(GDP.PCAP!R162="",GDP.PCAP!S162=""),"",GDP.PCAP!S162/GDP.PCAP!R162-1)</f>
        <v/>
      </c>
      <c r="T162" t="str">
        <f>IF(OR(GDP.PCAP!S162="",GDP.PCAP!T162=""),"",GDP.PCAP!T162/GDP.PCAP!S162-1)</f>
        <v/>
      </c>
      <c r="U162" t="str">
        <f>IF(OR(GDP.PCAP!T162="",GDP.PCAP!U162=""),"",GDP.PCAP!U162/GDP.PCAP!T162-1)</f>
        <v/>
      </c>
      <c r="V162" t="str">
        <f>IF(OR(GDP.PCAP!U162="",GDP.PCAP!V162=""),"",GDP.PCAP!V162/GDP.PCAP!U162-1)</f>
        <v/>
      </c>
      <c r="W162" t="str">
        <f>IF(OR(GDP.PCAP!V162="",GDP.PCAP!W162=""),"",GDP.PCAP!W162/GDP.PCAP!V162-1)</f>
        <v/>
      </c>
      <c r="X162" t="str">
        <f>IF(OR(GDP.PCAP!W162="",GDP.PCAP!X162=""),"",GDP.PCAP!X162/GDP.PCAP!W162-1)</f>
        <v/>
      </c>
      <c r="Y162" t="str">
        <f>IF(OR(GDP.PCAP!X162="",GDP.PCAP!Y162=""),"",GDP.PCAP!Y162/GDP.PCAP!X162-1)</f>
        <v/>
      </c>
      <c r="Z162" t="str">
        <f>IF(OR(GDP.PCAP!Y162="",GDP.PCAP!Z162=""),"",GDP.PCAP!Z162/GDP.PCAP!Y162-1)</f>
        <v/>
      </c>
      <c r="AA162" t="str">
        <f>IF(OR(GDP.PCAP!Z162="",GDP.PCAP!AA162=""),"",GDP.PCAP!AA162/GDP.PCAP!Z162-1)</f>
        <v/>
      </c>
      <c r="AB162" t="str">
        <f>IF(OR(GDP.PCAP!AA162="",GDP.PCAP!AB162=""),"",GDP.PCAP!AB162/GDP.PCAP!AA162-1)</f>
        <v/>
      </c>
      <c r="AC162" t="str">
        <f>IF(OR(GDP.PCAP!AB162="",GDP.PCAP!AC162=""),"",GDP.PCAP!AC162/GDP.PCAP!AB162-1)</f>
        <v/>
      </c>
      <c r="AD162" t="str">
        <f>IF(OR(GDP.PCAP!AC162="",GDP.PCAP!AD162=""),"",GDP.PCAP!AD162/GDP.PCAP!AC162-1)</f>
        <v/>
      </c>
      <c r="AE162" t="str">
        <f>IF(OR(GDP.PCAP!AD162="",GDP.PCAP!AE162=""),"",GDP.PCAP!AE162/GDP.PCAP!AD162-1)</f>
        <v/>
      </c>
      <c r="AF162" t="str">
        <f>IF(OR(GDP.PCAP!AE162="",GDP.PCAP!AF162=""),"",GDP.PCAP!AF162/GDP.PCAP!AE162-1)</f>
        <v/>
      </c>
      <c r="AG162" t="str">
        <f>IF(OR(GDP.PCAP!AF162="",GDP.PCAP!AG162=""),"",GDP.PCAP!AG162/GDP.PCAP!AF162-1)</f>
        <v/>
      </c>
      <c r="AH162" t="str">
        <f>IF(OR(GDP.PCAP!AG162="",GDP.PCAP!AH162=""),"",GDP.PCAP!AH162/GDP.PCAP!AG162-1)</f>
        <v/>
      </c>
      <c r="AI162" t="str">
        <f>IF(OR(GDP.PCAP!AH162="",GDP.PCAP!AI162=""),"",GDP.PCAP!AI162/GDP.PCAP!AH162-1)</f>
        <v/>
      </c>
      <c r="AJ162" t="str">
        <f>IF(OR(GDP.PCAP!AI162="",GDP.PCAP!AJ162=""),"",GDP.PCAP!AJ162/GDP.PCAP!AI162-1)</f>
        <v/>
      </c>
      <c r="AK162" t="str">
        <f>IF(OR(GDP.PCAP!AJ162="",GDP.PCAP!AK162=""),"",GDP.PCAP!AK162/GDP.PCAP!AJ162-1)</f>
        <v/>
      </c>
      <c r="AL162" t="str">
        <f>IF(OR(GDP.PCAP!AK162="",GDP.PCAP!AL162=""),"",GDP.PCAP!AL162/GDP.PCAP!AK162-1)</f>
        <v/>
      </c>
      <c r="AM162" t="str">
        <f>IF(OR(GDP.PCAP!AL162="",GDP.PCAP!AM162=""),"",GDP.PCAP!AM162/GDP.PCAP!AL162-1)</f>
        <v/>
      </c>
      <c r="AN162" t="str">
        <f>IF(OR(GDP.PCAP!AM162="",GDP.PCAP!AN162=""),"",GDP.PCAP!AN162/GDP.PCAP!AM162-1)</f>
        <v/>
      </c>
      <c r="AO162" t="str">
        <f>IF(OR(GDP.PCAP!AN162="",GDP.PCAP!AO162=""),"",GDP.PCAP!AO162/GDP.PCAP!AN162-1)</f>
        <v/>
      </c>
      <c r="AP162" t="str">
        <f>IF(OR(GDP.PCAP!AO162="",GDP.PCAP!AP162=""),"",GDP.PCAP!AP162/GDP.PCAP!AO162-1)</f>
        <v/>
      </c>
      <c r="AQ162" t="str">
        <f>IF(OR(GDP.PCAP!AP162="",GDP.PCAP!AQ162=""),"",GDP.PCAP!AQ162/GDP.PCAP!AP162-1)</f>
        <v/>
      </c>
      <c r="AR162" t="str">
        <f>IF(OR(GDP.PCAP!AQ162="",GDP.PCAP!AR162=""),"",GDP.PCAP!AR162/GDP.PCAP!AQ162-1)</f>
        <v/>
      </c>
      <c r="AS162" t="str">
        <f>IF(OR(GDP.PCAP!AR162="",GDP.PCAP!AS162=""),"",GDP.PCAP!AS162/GDP.PCAP!AR162-1)</f>
        <v/>
      </c>
      <c r="AT162" t="str">
        <f>IF(OR(GDP.PCAP!AS162="",GDP.PCAP!AT162=""),"",GDP.PCAP!AT162/GDP.PCAP!AS162-1)</f>
        <v/>
      </c>
      <c r="AU162" t="str">
        <f>IF(OR(GDP.PCAP!AT162="",GDP.PCAP!AU162=""),"",GDP.PCAP!AU162/GDP.PCAP!AT162-1)</f>
        <v/>
      </c>
      <c r="AV162">
        <f>IF(OR(GDP.PCAP!AU162="",GDP.PCAP!AV162=""),"",GDP.PCAP!AV162/GDP.PCAP!AU162-1)</f>
        <v>0.17365311326232247</v>
      </c>
      <c r="AW162">
        <f>IF(OR(GDP.PCAP!AV162="",GDP.PCAP!AW162=""),"",GDP.PCAP!AW162/GDP.PCAP!AV162-1)</f>
        <v>0.10298542577603387</v>
      </c>
      <c r="AX162">
        <f>IF(OR(GDP.PCAP!AW162="",GDP.PCAP!AX162=""),"",GDP.PCAP!AX162/GDP.PCAP!AW162-1)</f>
        <v>0.32420949852210068</v>
      </c>
      <c r="AY162">
        <f>IF(OR(GDP.PCAP!AX162="",GDP.PCAP!AY162=""),"",GDP.PCAP!AY162/GDP.PCAP!AX162-1)</f>
        <v>0.21192880404712167</v>
      </c>
      <c r="AZ162">
        <f>IF(OR(GDP.PCAP!AY162="",GDP.PCAP!AZ162=""),"",GDP.PCAP!AZ162/GDP.PCAP!AY162-1)</f>
        <v>8.7100890512767037E-2</v>
      </c>
      <c r="BA162">
        <f>IF(OR(GDP.PCAP!AZ162="",GDP.PCAP!BA162=""),"",GDP.PCAP!BA162/GDP.PCAP!AZ162-1)</f>
        <v>0.1929390177187702</v>
      </c>
      <c r="BB162">
        <f>IF(OR(GDP.PCAP!BA162="",GDP.PCAP!BB162=""),"",GDP.PCAP!BB162/GDP.PCAP!BA162-1)</f>
        <v>0.35896349028347596</v>
      </c>
      <c r="BC162">
        <f>IF(OR(GDP.PCAP!BB162="",GDP.PCAP!BC162=""),"",GDP.PCAP!BC162/GDP.PCAP!BB162-1)</f>
        <v>0.22973381069264232</v>
      </c>
      <c r="BD162">
        <f>IF(OR(GDP.PCAP!BC162="",GDP.PCAP!BD162=""),"",GDP.PCAP!BD162/GDP.PCAP!BC162-1)</f>
        <v>-8.5674234242618663E-2</v>
      </c>
      <c r="BE162">
        <f>IF(OR(GDP.PCAP!BD162="",GDP.PCAP!BE162=""),"",GDP.PCAP!BE162/GDP.PCAP!BD162-1)</f>
        <v>-2.358628472978852E-3</v>
      </c>
      <c r="BF162">
        <f>IF(OR(GDP.PCAP!BE162="",GDP.PCAP!BF162=""),"",GDP.PCAP!BF162/GDP.PCAP!BE162-1)</f>
        <v>9.5246110687465801E-2</v>
      </c>
      <c r="BG162">
        <f>IF(OR(GDP.PCAP!BF162="",GDP.PCAP!BG162=""),"",GDP.PCAP!BG162/GDP.PCAP!BF162-1)</f>
        <v>-0.10002035796454067</v>
      </c>
      <c r="BH162">
        <f>IF(OR(GDP.PCAP!BG162="",GDP.PCAP!BH162=""),"",GDP.PCAP!BH162/GDP.PCAP!BG162-1)</f>
        <v>9.1048450496480804E-2</v>
      </c>
      <c r="BI162">
        <f>IF(OR(GDP.PCAP!BH162="",GDP.PCAP!BI162=""),"",GDP.PCAP!BI162/GDP.PCAP!BH162-1)</f>
        <v>2.6705263656770173E-2</v>
      </c>
      <c r="BJ162">
        <f>IF(OR(GDP.PCAP!BI162="",GDP.PCAP!BJ162=""),"",GDP.PCAP!BJ162/GDP.PCAP!BI162-1)</f>
        <v>-0.12430330905316755</v>
      </c>
      <c r="BK162">
        <f>IF(OR(GDP.PCAP!BJ162="",GDP.PCAP!BK162=""),"",GDP.PCAP!BK162/GDP.PCAP!BJ162-1)</f>
        <v>3.7115056386580969E-2</v>
      </c>
      <c r="BM162">
        <f t="shared" si="10"/>
        <v>0.35896349028347596</v>
      </c>
      <c r="BN162">
        <f t="shared" si="11"/>
        <v>2007</v>
      </c>
      <c r="BO162">
        <f t="shared" si="12"/>
        <v>-0.12430330905316755</v>
      </c>
      <c r="BP162">
        <f t="shared" si="13"/>
        <v>2015</v>
      </c>
    </row>
    <row r="163" spans="1:68">
      <c r="A163" t="s">
        <v>210</v>
      </c>
      <c r="B163">
        <f t="shared" si="14"/>
        <v>162</v>
      </c>
      <c r="C163" t="s">
        <v>539</v>
      </c>
      <c r="D163" t="s">
        <v>209</v>
      </c>
      <c r="E163" t="s">
        <v>545</v>
      </c>
      <c r="F163" t="s">
        <v>546</v>
      </c>
      <c r="H163" t="str">
        <f>IF(OR(GDP.PCAP!G163="",GDP.PCAP!H163=""),"",GDP.PCAP!H163/GDP.PCAP!G163-1)</f>
        <v/>
      </c>
      <c r="I163" t="str">
        <f>IF(OR(GDP.PCAP!H163="",GDP.PCAP!I163=""),"",GDP.PCAP!I163/GDP.PCAP!H163-1)</f>
        <v/>
      </c>
      <c r="J163" t="str">
        <f>IF(OR(GDP.PCAP!I163="",GDP.PCAP!J163=""),"",GDP.PCAP!J163/GDP.PCAP!I163-1)</f>
        <v/>
      </c>
      <c r="K163" t="str">
        <f>IF(OR(GDP.PCAP!J163="",GDP.PCAP!K163=""),"",GDP.PCAP!K163/GDP.PCAP!J163-1)</f>
        <v/>
      </c>
      <c r="L163" t="str">
        <f>IF(OR(GDP.PCAP!K163="",GDP.PCAP!L163=""),"",GDP.PCAP!L163/GDP.PCAP!K163-1)</f>
        <v/>
      </c>
      <c r="M163" t="str">
        <f>IF(OR(GDP.PCAP!L163="",GDP.PCAP!M163=""),"",GDP.PCAP!M163/GDP.PCAP!L163-1)</f>
        <v/>
      </c>
      <c r="N163" t="str">
        <f>IF(OR(GDP.PCAP!M163="",GDP.PCAP!N163=""),"",GDP.PCAP!N163/GDP.PCAP!M163-1)</f>
        <v/>
      </c>
      <c r="O163" t="str">
        <f>IF(OR(GDP.PCAP!N163="",GDP.PCAP!O163=""),"",GDP.PCAP!O163/GDP.PCAP!N163-1)</f>
        <v/>
      </c>
      <c r="P163" t="str">
        <f>IF(OR(GDP.PCAP!O163="",GDP.PCAP!P163=""),"",GDP.PCAP!P163/GDP.PCAP!O163-1)</f>
        <v/>
      </c>
      <c r="Q163" t="str">
        <f>IF(OR(GDP.PCAP!P163="",GDP.PCAP!Q163=""),"",GDP.PCAP!Q163/GDP.PCAP!P163-1)</f>
        <v/>
      </c>
      <c r="R163" t="str">
        <f>IF(OR(GDP.PCAP!Q163="",GDP.PCAP!R163=""),"",GDP.PCAP!R163/GDP.PCAP!Q163-1)</f>
        <v/>
      </c>
      <c r="S163" t="str">
        <f>IF(OR(GDP.PCAP!R163="",GDP.PCAP!S163=""),"",GDP.PCAP!S163/GDP.PCAP!R163-1)</f>
        <v/>
      </c>
      <c r="T163" t="str">
        <f>IF(OR(GDP.PCAP!S163="",GDP.PCAP!T163=""),"",GDP.PCAP!T163/GDP.PCAP!S163-1)</f>
        <v/>
      </c>
      <c r="U163" t="str">
        <f>IF(OR(GDP.PCAP!T163="",GDP.PCAP!U163=""),"",GDP.PCAP!U163/GDP.PCAP!T163-1)</f>
        <v/>
      </c>
      <c r="V163" t="str">
        <f>IF(OR(GDP.PCAP!U163="",GDP.PCAP!V163=""),"",GDP.PCAP!V163/GDP.PCAP!U163-1)</f>
        <v/>
      </c>
      <c r="W163" t="str">
        <f>IF(OR(GDP.PCAP!V163="",GDP.PCAP!W163=""),"",GDP.PCAP!W163/GDP.PCAP!V163-1)</f>
        <v/>
      </c>
      <c r="X163" t="str">
        <f>IF(OR(GDP.PCAP!W163="",GDP.PCAP!X163=""),"",GDP.PCAP!X163/GDP.PCAP!W163-1)</f>
        <v/>
      </c>
      <c r="Y163" t="str">
        <f>IF(OR(GDP.PCAP!X163="",GDP.PCAP!Y163=""),"",GDP.PCAP!Y163/GDP.PCAP!X163-1)</f>
        <v/>
      </c>
      <c r="Z163" t="str">
        <f>IF(OR(GDP.PCAP!Y163="",GDP.PCAP!Z163=""),"",GDP.PCAP!Z163/GDP.PCAP!Y163-1)</f>
        <v/>
      </c>
      <c r="AA163" t="str">
        <f>IF(OR(GDP.PCAP!Z163="",GDP.PCAP!AA163=""),"",GDP.PCAP!AA163/GDP.PCAP!Z163-1)</f>
        <v/>
      </c>
      <c r="AB163" t="str">
        <f>IF(OR(GDP.PCAP!AA163="",GDP.PCAP!AB163=""),"",GDP.PCAP!AB163/GDP.PCAP!AA163-1)</f>
        <v/>
      </c>
      <c r="AC163">
        <f>IF(OR(GDP.PCAP!AB163="",GDP.PCAP!AC163=""),"",GDP.PCAP!AC163/GDP.PCAP!AB163-1)</f>
        <v>7.7385107753469295E-2</v>
      </c>
      <c r="AD163">
        <f>IF(OR(GDP.PCAP!AC163="",GDP.PCAP!AD163=""),"",GDP.PCAP!AD163/GDP.PCAP!AC163-1)</f>
        <v>4.126619997836567E-2</v>
      </c>
      <c r="AE163">
        <f>IF(OR(GDP.PCAP!AD163="",GDP.PCAP!AE163=""),"",GDP.PCAP!AE163/GDP.PCAP!AD163-1)</f>
        <v>-0.24973087098015101</v>
      </c>
      <c r="AF163">
        <f>IF(OR(GDP.PCAP!AE163="",GDP.PCAP!AF163=""),"",GDP.PCAP!AF163/GDP.PCAP!AE163-1)</f>
        <v>1.4287868621511102E-2</v>
      </c>
      <c r="AG163">
        <f>IF(OR(GDP.PCAP!AF163="",GDP.PCAP!AG163=""),"",GDP.PCAP!AG163/GDP.PCAP!AF163-1)</f>
        <v>0.28809073346670777</v>
      </c>
      <c r="AH163">
        <f>IF(OR(GDP.PCAP!AG163="",GDP.PCAP!AH163=""),"",GDP.PCAP!AH163/GDP.PCAP!AG163-1)</f>
        <v>1.3709949600843929E-2</v>
      </c>
      <c r="AI163">
        <f>IF(OR(GDP.PCAP!AH163="",GDP.PCAP!AI163=""),"",GDP.PCAP!AI163/GDP.PCAP!AH163-1)</f>
        <v>3.2247819071272499E-2</v>
      </c>
      <c r="AJ163">
        <f>IF(OR(GDP.PCAP!AI163="",GDP.PCAP!AJ163=""),"",GDP.PCAP!AJ163/GDP.PCAP!AI163-1)</f>
        <v>8.9502934361293862E-2</v>
      </c>
      <c r="AK163">
        <f>IF(OR(GDP.PCAP!AJ163="",GDP.PCAP!AK163=""),"",GDP.PCAP!AK163/GDP.PCAP!AJ163-1)</f>
        <v>-0.29822944303826571</v>
      </c>
      <c r="AL163">
        <f>IF(OR(GDP.PCAP!AK163="",GDP.PCAP!AL163=""),"",GDP.PCAP!AL163/GDP.PCAP!AK163-1)</f>
        <v>-8.5127571257223256E-2</v>
      </c>
      <c r="AM163">
        <f>IF(OR(GDP.PCAP!AL163="",GDP.PCAP!AM163=""),"",GDP.PCAP!AM163/GDP.PCAP!AL163-1)</f>
        <v>-0.45246897409645637</v>
      </c>
      <c r="AN163">
        <f>IF(OR(GDP.PCAP!AM163="",GDP.PCAP!AN163=""),"",GDP.PCAP!AN163/GDP.PCAP!AM163-1)</f>
        <v>-0.42189821573951247</v>
      </c>
      <c r="AO163">
        <f>IF(OR(GDP.PCAP!AN163="",GDP.PCAP!AO163=""),"",GDP.PCAP!AO163/GDP.PCAP!AN163-1)</f>
        <v>0.19572286539556338</v>
      </c>
      <c r="AP163">
        <f>IF(OR(GDP.PCAP!AO163="",GDP.PCAP!AP163=""),"",GDP.PCAP!AP163/GDP.PCAP!AO163-1)</f>
        <v>0.55654862593221921</v>
      </c>
      <c r="AQ163">
        <f>IF(OR(GDP.PCAP!AP163="",GDP.PCAP!AQ163=""),"",GDP.PCAP!AQ163/GDP.PCAP!AP163-1)</f>
        <v>-8.0713041026955534E-2</v>
      </c>
      <c r="AR163">
        <f>IF(OR(GDP.PCAP!AQ163="",GDP.PCAP!AR163=""),"",GDP.PCAP!AR163/GDP.PCAP!AQ163-1)</f>
        <v>-0.12963804543295798</v>
      </c>
      <c r="AS163">
        <f>IF(OR(GDP.PCAP!AR163="",GDP.PCAP!AS163=""),"",GDP.PCAP!AS163/GDP.PCAP!AR163-1)</f>
        <v>-5.5880189232134447E-2</v>
      </c>
      <c r="AT163">
        <f>IF(OR(GDP.PCAP!AS163="",GDP.PCAP!AT163=""),"",GDP.PCAP!AT163/GDP.PCAP!AS163-1)</f>
        <v>-6.7754905789617403E-2</v>
      </c>
      <c r="AU163">
        <f>IF(OR(GDP.PCAP!AT163="",GDP.PCAP!AU163=""),"",GDP.PCAP!AU163/GDP.PCAP!AT163-1)</f>
        <v>6.5631319020071688E-2</v>
      </c>
      <c r="AV163">
        <f>IF(OR(GDP.PCAP!AU163="",GDP.PCAP!AV163=""),"",GDP.PCAP!AV163/GDP.PCAP!AU163-1)</f>
        <v>0.10501867516807484</v>
      </c>
      <c r="AW163">
        <f>IF(OR(GDP.PCAP!AV163="",GDP.PCAP!AW163=""),"",GDP.PCAP!AW163/GDP.PCAP!AV163-1)</f>
        <v>9.0622076802963081E-2</v>
      </c>
      <c r="AX163">
        <f>IF(OR(GDP.PCAP!AW163="",GDP.PCAP!AX163=""),"",GDP.PCAP!AX163/GDP.PCAP!AW163-1)</f>
        <v>0.13045319479421669</v>
      </c>
      <c r="AY163">
        <f>IF(OR(GDP.PCAP!AX163="",GDP.PCAP!AY163=""),"",GDP.PCAP!AY163/GDP.PCAP!AX163-1)</f>
        <v>0.2349356453696998</v>
      </c>
      <c r="AZ163">
        <f>IF(OR(GDP.PCAP!AY163="",GDP.PCAP!AZ163=""),"",GDP.PCAP!AZ163/GDP.PCAP!AY163-1)</f>
        <v>0.25191202795599166</v>
      </c>
      <c r="BA163">
        <f>IF(OR(GDP.PCAP!AZ163="",GDP.PCAP!BA163=""),"",GDP.PCAP!BA163/GDP.PCAP!AZ163-1)</f>
        <v>0.3362250778687228</v>
      </c>
      <c r="BB163">
        <f>IF(OR(GDP.PCAP!BA163="",GDP.PCAP!BB163=""),"",GDP.PCAP!BB163/GDP.PCAP!BA163-1)</f>
        <v>0.22435028649768074</v>
      </c>
      <c r="BC163">
        <f>IF(OR(GDP.PCAP!BB163="",GDP.PCAP!BC163=""),"",GDP.PCAP!BC163/GDP.PCAP!BB163-1)</f>
        <v>0.3093751570477401</v>
      </c>
      <c r="BD163">
        <f>IF(OR(GDP.PCAP!BC163="",GDP.PCAP!BD163=""),"",GDP.PCAP!BD163/GDP.PCAP!BC163-1)</f>
        <v>-0.19710311162894811</v>
      </c>
      <c r="BE163">
        <f>IF(OR(GDP.PCAP!BD163="",GDP.PCAP!BE163=""),"",GDP.PCAP!BE163/GDP.PCAP!BD163-1)</f>
        <v>0.54278803775495632</v>
      </c>
      <c r="BF163">
        <f>IF(OR(GDP.PCAP!BE163="",GDP.PCAP!BF163=""),"",GDP.PCAP!BF163/GDP.PCAP!BE163-1)</f>
        <v>0.42229896083521523</v>
      </c>
      <c r="BG163">
        <f>IF(OR(GDP.PCAP!BF163="",GDP.PCAP!BG163=""),"",GDP.PCAP!BG163/GDP.PCAP!BF163-1)</f>
        <v>0.15876691050507907</v>
      </c>
      <c r="BH163">
        <f>IF(OR(GDP.PCAP!BG163="",GDP.PCAP!BH163=""),"",GDP.PCAP!BH163/GDP.PCAP!BG163-1)</f>
        <v>3.9598858622849065E-3</v>
      </c>
      <c r="BI163">
        <f>IF(OR(GDP.PCAP!BH163="",GDP.PCAP!BI163=""),"",GDP.PCAP!BI163/GDP.PCAP!BH163-1)</f>
        <v>-4.6471699969827363E-2</v>
      </c>
      <c r="BJ163">
        <f>IF(OR(GDP.PCAP!BI163="",GDP.PCAP!BJ163=""),"",GDP.PCAP!BJ163/GDP.PCAP!BI163-1)</f>
        <v>-5.6773538660617073E-2</v>
      </c>
      <c r="BK163">
        <f>IF(OR(GDP.PCAP!BJ163="",GDP.PCAP!BK163=""),"",GDP.PCAP!BK163/GDP.PCAP!BJ163-1)</f>
        <v>-6.5343959476238278E-2</v>
      </c>
      <c r="BM163">
        <f t="shared" si="10"/>
        <v>0.55654862593221921</v>
      </c>
      <c r="BN163">
        <f t="shared" si="11"/>
        <v>1995</v>
      </c>
      <c r="BO163">
        <f t="shared" si="12"/>
        <v>-0.45246897409645637</v>
      </c>
      <c r="BP163">
        <f t="shared" si="13"/>
        <v>1992</v>
      </c>
    </row>
    <row r="164" spans="1:68">
      <c r="A164" t="s">
        <v>208</v>
      </c>
      <c r="B164">
        <f t="shared" si="14"/>
        <v>163</v>
      </c>
      <c r="C164" t="s">
        <v>539</v>
      </c>
      <c r="D164" t="s">
        <v>207</v>
      </c>
      <c r="E164" t="s">
        <v>545</v>
      </c>
      <c r="F164" t="s">
        <v>546</v>
      </c>
      <c r="H164" t="str">
        <f>IF(OR(GDP.PCAP!G164="",GDP.PCAP!H164=""),"",GDP.PCAP!H164/GDP.PCAP!G164-1)</f>
        <v/>
      </c>
      <c r="I164" t="str">
        <f>IF(OR(GDP.PCAP!H164="",GDP.PCAP!I164=""),"",GDP.PCAP!I164/GDP.PCAP!H164-1)</f>
        <v/>
      </c>
      <c r="J164" t="str">
        <f>IF(OR(GDP.PCAP!I164="",GDP.PCAP!J164=""),"",GDP.PCAP!J164/GDP.PCAP!I164-1)</f>
        <v/>
      </c>
      <c r="K164" t="str">
        <f>IF(OR(GDP.PCAP!J164="",GDP.PCAP!K164=""),"",GDP.PCAP!K164/GDP.PCAP!J164-1)</f>
        <v/>
      </c>
      <c r="L164" t="str">
        <f>IF(OR(GDP.PCAP!K164="",GDP.PCAP!L164=""),"",GDP.PCAP!L164/GDP.PCAP!K164-1)</f>
        <v/>
      </c>
      <c r="M164" t="str">
        <f>IF(OR(GDP.PCAP!L164="",GDP.PCAP!M164=""),"",GDP.PCAP!M164/GDP.PCAP!L164-1)</f>
        <v/>
      </c>
      <c r="N164" t="str">
        <f>IF(OR(GDP.PCAP!M164="",GDP.PCAP!N164=""),"",GDP.PCAP!N164/GDP.PCAP!M164-1)</f>
        <v/>
      </c>
      <c r="O164" t="str">
        <f>IF(OR(GDP.PCAP!N164="",GDP.PCAP!O164=""),"",GDP.PCAP!O164/GDP.PCAP!N164-1)</f>
        <v/>
      </c>
      <c r="P164" t="str">
        <f>IF(OR(GDP.PCAP!O164="",GDP.PCAP!P164=""),"",GDP.PCAP!P164/GDP.PCAP!O164-1)</f>
        <v/>
      </c>
      <c r="Q164" t="str">
        <f>IF(OR(GDP.PCAP!P164="",GDP.PCAP!Q164=""),"",GDP.PCAP!Q164/GDP.PCAP!P164-1)</f>
        <v/>
      </c>
      <c r="R164" t="str">
        <f>IF(OR(GDP.PCAP!Q164="",GDP.PCAP!R164=""),"",GDP.PCAP!R164/GDP.PCAP!Q164-1)</f>
        <v/>
      </c>
      <c r="S164" t="str">
        <f>IF(OR(GDP.PCAP!R164="",GDP.PCAP!S164=""),"",GDP.PCAP!S164/GDP.PCAP!R164-1)</f>
        <v/>
      </c>
      <c r="T164" t="str">
        <f>IF(OR(GDP.PCAP!S164="",GDP.PCAP!T164=""),"",GDP.PCAP!T164/GDP.PCAP!S164-1)</f>
        <v/>
      </c>
      <c r="U164" t="str">
        <f>IF(OR(GDP.PCAP!T164="",GDP.PCAP!U164=""),"",GDP.PCAP!U164/GDP.PCAP!T164-1)</f>
        <v/>
      </c>
      <c r="V164" t="str">
        <f>IF(OR(GDP.PCAP!U164="",GDP.PCAP!V164=""),"",GDP.PCAP!V164/GDP.PCAP!U164-1)</f>
        <v/>
      </c>
      <c r="W164" t="str">
        <f>IF(OR(GDP.PCAP!V164="",GDP.PCAP!W164=""),"",GDP.PCAP!W164/GDP.PCAP!V164-1)</f>
        <v/>
      </c>
      <c r="X164" t="str">
        <f>IF(OR(GDP.PCAP!W164="",GDP.PCAP!X164=""),"",GDP.PCAP!X164/GDP.PCAP!W164-1)</f>
        <v/>
      </c>
      <c r="Y164" t="str">
        <f>IF(OR(GDP.PCAP!X164="",GDP.PCAP!Y164=""),"",GDP.PCAP!Y164/GDP.PCAP!X164-1)</f>
        <v/>
      </c>
      <c r="Z164" t="str">
        <f>IF(OR(GDP.PCAP!Y164="",GDP.PCAP!Z164=""),"",GDP.PCAP!Z164/GDP.PCAP!Y164-1)</f>
        <v/>
      </c>
      <c r="AA164" t="str">
        <f>IF(OR(GDP.PCAP!Z164="",GDP.PCAP!AA164=""),"",GDP.PCAP!AA164/GDP.PCAP!Z164-1)</f>
        <v/>
      </c>
      <c r="AB164" t="str">
        <f>IF(OR(GDP.PCAP!AA164="",GDP.PCAP!AB164=""),"",GDP.PCAP!AB164/GDP.PCAP!AA164-1)</f>
        <v/>
      </c>
      <c r="AC164" t="str">
        <f>IF(OR(GDP.PCAP!AB164="",GDP.PCAP!AC164=""),"",GDP.PCAP!AC164/GDP.PCAP!AB164-1)</f>
        <v/>
      </c>
      <c r="AD164" t="str">
        <f>IF(OR(GDP.PCAP!AC164="",GDP.PCAP!AD164=""),"",GDP.PCAP!AD164/GDP.PCAP!AC164-1)</f>
        <v/>
      </c>
      <c r="AE164" t="str">
        <f>IF(OR(GDP.PCAP!AD164="",GDP.PCAP!AE164=""),"",GDP.PCAP!AE164/GDP.PCAP!AD164-1)</f>
        <v/>
      </c>
      <c r="AF164" t="str">
        <f>IF(OR(GDP.PCAP!AE164="",GDP.PCAP!AF164=""),"",GDP.PCAP!AF164/GDP.PCAP!AE164-1)</f>
        <v/>
      </c>
      <c r="AG164" t="str">
        <f>IF(OR(GDP.PCAP!AF164="",GDP.PCAP!AG164=""),"",GDP.PCAP!AG164/GDP.PCAP!AF164-1)</f>
        <v/>
      </c>
      <c r="AH164" t="str">
        <f>IF(OR(GDP.PCAP!AG164="",GDP.PCAP!AH164=""),"",GDP.PCAP!AH164/GDP.PCAP!AG164-1)</f>
        <v/>
      </c>
      <c r="AI164" t="str">
        <f>IF(OR(GDP.PCAP!AH164="",GDP.PCAP!AI164=""),"",GDP.PCAP!AI164/GDP.PCAP!AH164-1)</f>
        <v/>
      </c>
      <c r="AJ164" t="str">
        <f>IF(OR(GDP.PCAP!AI164="",GDP.PCAP!AJ164=""),"",GDP.PCAP!AJ164/GDP.PCAP!AI164-1)</f>
        <v/>
      </c>
      <c r="AK164" t="str">
        <f>IF(OR(GDP.PCAP!AJ164="",GDP.PCAP!AK164=""),"",GDP.PCAP!AK164/GDP.PCAP!AJ164-1)</f>
        <v/>
      </c>
      <c r="AL164" t="str">
        <f>IF(OR(GDP.PCAP!AK164="",GDP.PCAP!AL164=""),"",GDP.PCAP!AL164/GDP.PCAP!AK164-1)</f>
        <v/>
      </c>
      <c r="AM164" t="str">
        <f>IF(OR(GDP.PCAP!AL164="",GDP.PCAP!AM164=""),"",GDP.PCAP!AM164/GDP.PCAP!AL164-1)</f>
        <v/>
      </c>
      <c r="AN164" t="str">
        <f>IF(OR(GDP.PCAP!AM164="",GDP.PCAP!AN164=""),"",GDP.PCAP!AN164/GDP.PCAP!AM164-1)</f>
        <v/>
      </c>
      <c r="AO164" t="str">
        <f>IF(OR(GDP.PCAP!AN164="",GDP.PCAP!AO164=""),"",GDP.PCAP!AO164/GDP.PCAP!AN164-1)</f>
        <v/>
      </c>
      <c r="AP164" t="str">
        <f>IF(OR(GDP.PCAP!AO164="",GDP.PCAP!AP164=""),"",GDP.PCAP!AP164/GDP.PCAP!AO164-1)</f>
        <v/>
      </c>
      <c r="AQ164" t="str">
        <f>IF(OR(GDP.PCAP!AP164="",GDP.PCAP!AQ164=""),"",GDP.PCAP!AQ164/GDP.PCAP!AP164-1)</f>
        <v/>
      </c>
      <c r="AR164" t="str">
        <f>IF(OR(GDP.PCAP!AQ164="",GDP.PCAP!AR164=""),"",GDP.PCAP!AR164/GDP.PCAP!AQ164-1)</f>
        <v/>
      </c>
      <c r="AS164" t="str">
        <f>IF(OR(GDP.PCAP!AR164="",GDP.PCAP!AS164=""),"",GDP.PCAP!AS164/GDP.PCAP!AR164-1)</f>
        <v/>
      </c>
      <c r="AT164" t="str">
        <f>IF(OR(GDP.PCAP!AS164="",GDP.PCAP!AT164=""),"",GDP.PCAP!AT164/GDP.PCAP!AS164-1)</f>
        <v/>
      </c>
      <c r="AU164" t="str">
        <f>IF(OR(GDP.PCAP!AT164="",GDP.PCAP!AU164=""),"",GDP.PCAP!AU164/GDP.PCAP!AT164-1)</f>
        <v/>
      </c>
      <c r="AV164" t="str">
        <f>IF(OR(GDP.PCAP!AU164="",GDP.PCAP!AV164=""),"",GDP.PCAP!AV164/GDP.PCAP!AU164-1)</f>
        <v/>
      </c>
      <c r="AW164" t="str">
        <f>IF(OR(GDP.PCAP!AV164="",GDP.PCAP!AW164=""),"",GDP.PCAP!AW164/GDP.PCAP!AV164-1)</f>
        <v/>
      </c>
      <c r="AX164">
        <f>IF(OR(GDP.PCAP!AW164="",GDP.PCAP!AX164=""),"",GDP.PCAP!AX164/GDP.PCAP!AW164-1)</f>
        <v>-1.5854145891534777E-2</v>
      </c>
      <c r="AY164">
        <f>IF(OR(GDP.PCAP!AX164="",GDP.PCAP!AY164=""),"",GDP.PCAP!AY164/GDP.PCAP!AX164-1)</f>
        <v>2.7553191014697553E-3</v>
      </c>
      <c r="AZ164">
        <f>IF(OR(GDP.PCAP!AY164="",GDP.PCAP!AZ164=""),"",GDP.PCAP!AZ164/GDP.PCAP!AY164-1)</f>
        <v>-9.6742820973978683E-2</v>
      </c>
      <c r="BA164">
        <f>IF(OR(GDP.PCAP!AZ164="",GDP.PCAP!BA164=""),"",GDP.PCAP!BA164/GDP.PCAP!AZ164-1)</f>
        <v>-3.581930216830409E-2</v>
      </c>
      <c r="BB164">
        <f>IF(OR(GDP.PCAP!BA164="",GDP.PCAP!BB164=""),"",GDP.PCAP!BB164/GDP.PCAP!BA164-1)</f>
        <v>-1.7898236986503391E-2</v>
      </c>
      <c r="BC164">
        <f>IF(OR(GDP.PCAP!BB164="",GDP.PCAP!BC164=""),"",GDP.PCAP!BC164/GDP.PCAP!BB164-1)</f>
        <v>3.7356944770175593E-2</v>
      </c>
      <c r="BD164">
        <f>IF(OR(GDP.PCAP!BC164="",GDP.PCAP!BD164=""),"",GDP.PCAP!BD164/GDP.PCAP!BC164-1)</f>
        <v>-0.12663559119433399</v>
      </c>
      <c r="BE164">
        <f>IF(OR(GDP.PCAP!BD164="",GDP.PCAP!BE164=""),"",GDP.PCAP!BE164/GDP.PCAP!BD164-1)</f>
        <v>2.8114816160462075E-2</v>
      </c>
      <c r="BF164">
        <f>IF(OR(GDP.PCAP!BE164="",GDP.PCAP!BF164=""),"",GDP.PCAP!BF164/GDP.PCAP!BE164-1)</f>
        <v>-7.1721256449154502E-2</v>
      </c>
      <c r="BG164">
        <f>IF(OR(GDP.PCAP!BF164="",GDP.PCAP!BG164=""),"",GDP.PCAP!BG164/GDP.PCAP!BF164-1)</f>
        <v>2.5853572039360451E-2</v>
      </c>
      <c r="BH164">
        <f>IF(OR(GDP.PCAP!BG164="",GDP.PCAP!BH164=""),"",GDP.PCAP!BH164/GDP.PCAP!BG164-1)</f>
        <v>3.2502965178119236E-2</v>
      </c>
      <c r="BI164">
        <f>IF(OR(GDP.PCAP!BH164="",GDP.PCAP!BI164=""),"",GDP.PCAP!BI164/GDP.PCAP!BH164-1)</f>
        <v>6.3294185435626149E-2</v>
      </c>
      <c r="BJ164">
        <f>IF(OR(GDP.PCAP!BI164="",GDP.PCAP!BJ164=""),"",GDP.PCAP!BJ164/GDP.PCAP!BI164-1)</f>
        <v>9.5869225483706133E-2</v>
      </c>
      <c r="BK164" t="str">
        <f>IF(OR(GDP.PCAP!BJ164="",GDP.PCAP!BK164=""),"",GDP.PCAP!BK164/GDP.PCAP!BJ164-1)</f>
        <v/>
      </c>
      <c r="BM164">
        <f t="shared" si="10"/>
        <v>9.5869225483706133E-2</v>
      </c>
      <c r="BN164">
        <f t="shared" si="11"/>
        <v>2015</v>
      </c>
      <c r="BO164">
        <f t="shared" si="12"/>
        <v>-0.12663559119433399</v>
      </c>
      <c r="BP164">
        <f t="shared" si="13"/>
        <v>2009</v>
      </c>
    </row>
    <row r="165" spans="1:68">
      <c r="A165" t="s">
        <v>206</v>
      </c>
      <c r="B165">
        <f t="shared" si="14"/>
        <v>164</v>
      </c>
      <c r="C165" t="s">
        <v>539</v>
      </c>
      <c r="D165" t="s">
        <v>205</v>
      </c>
      <c r="E165" t="s">
        <v>545</v>
      </c>
      <c r="F165" t="s">
        <v>546</v>
      </c>
      <c r="H165" t="str">
        <f>IF(OR(GDP.PCAP!G165="",GDP.PCAP!H165=""),"",GDP.PCAP!H165/GDP.PCAP!G165-1)</f>
        <v/>
      </c>
      <c r="I165" t="str">
        <f>IF(OR(GDP.PCAP!H165="",GDP.PCAP!I165=""),"",GDP.PCAP!I165/GDP.PCAP!H165-1)</f>
        <v/>
      </c>
      <c r="J165" t="str">
        <f>IF(OR(GDP.PCAP!I165="",GDP.PCAP!J165=""),"",GDP.PCAP!J165/GDP.PCAP!I165-1)</f>
        <v/>
      </c>
      <c r="K165" t="str">
        <f>IF(OR(GDP.PCAP!J165="",GDP.PCAP!K165=""),"",GDP.PCAP!K165/GDP.PCAP!J165-1)</f>
        <v/>
      </c>
      <c r="L165" t="str">
        <f>IF(OR(GDP.PCAP!K165="",GDP.PCAP!L165=""),"",GDP.PCAP!L165/GDP.PCAP!K165-1)</f>
        <v/>
      </c>
      <c r="M165" t="str">
        <f>IF(OR(GDP.PCAP!L165="",GDP.PCAP!M165=""),"",GDP.PCAP!M165/GDP.PCAP!L165-1)</f>
        <v/>
      </c>
      <c r="N165" t="str">
        <f>IF(OR(GDP.PCAP!M165="",GDP.PCAP!N165=""),"",GDP.PCAP!N165/GDP.PCAP!M165-1)</f>
        <v/>
      </c>
      <c r="O165" t="str">
        <f>IF(OR(GDP.PCAP!N165="",GDP.PCAP!O165=""),"",GDP.PCAP!O165/GDP.PCAP!N165-1)</f>
        <v/>
      </c>
      <c r="P165" t="str">
        <f>IF(OR(GDP.PCAP!O165="",GDP.PCAP!P165=""),"",GDP.PCAP!P165/GDP.PCAP!O165-1)</f>
        <v/>
      </c>
      <c r="Q165" t="str">
        <f>IF(OR(GDP.PCAP!P165="",GDP.PCAP!Q165=""),"",GDP.PCAP!Q165/GDP.PCAP!P165-1)</f>
        <v/>
      </c>
      <c r="R165" t="str">
        <f>IF(OR(GDP.PCAP!Q165="",GDP.PCAP!R165=""),"",GDP.PCAP!R165/GDP.PCAP!Q165-1)</f>
        <v/>
      </c>
      <c r="S165" t="str">
        <f>IF(OR(GDP.PCAP!R165="",GDP.PCAP!S165=""),"",GDP.PCAP!S165/GDP.PCAP!R165-1)</f>
        <v/>
      </c>
      <c r="T165" t="str">
        <f>IF(OR(GDP.PCAP!S165="",GDP.PCAP!T165=""),"",GDP.PCAP!T165/GDP.PCAP!S165-1)</f>
        <v/>
      </c>
      <c r="U165" t="str">
        <f>IF(OR(GDP.PCAP!T165="",GDP.PCAP!U165=""),"",GDP.PCAP!U165/GDP.PCAP!T165-1)</f>
        <v/>
      </c>
      <c r="V165" t="str">
        <f>IF(OR(GDP.PCAP!U165="",GDP.PCAP!V165=""),"",GDP.PCAP!V165/GDP.PCAP!U165-1)</f>
        <v/>
      </c>
      <c r="W165" t="str">
        <f>IF(OR(GDP.PCAP!V165="",GDP.PCAP!W165=""),"",GDP.PCAP!W165/GDP.PCAP!V165-1)</f>
        <v/>
      </c>
      <c r="X165" t="str">
        <f>IF(OR(GDP.PCAP!W165="",GDP.PCAP!X165=""),"",GDP.PCAP!X165/GDP.PCAP!W165-1)</f>
        <v/>
      </c>
      <c r="Y165" t="str">
        <f>IF(OR(GDP.PCAP!X165="",GDP.PCAP!Y165=""),"",GDP.PCAP!Y165/GDP.PCAP!X165-1)</f>
        <v/>
      </c>
      <c r="Z165" t="str">
        <f>IF(OR(GDP.PCAP!Y165="",GDP.PCAP!Z165=""),"",GDP.PCAP!Z165/GDP.PCAP!Y165-1)</f>
        <v/>
      </c>
      <c r="AA165" t="str">
        <f>IF(OR(GDP.PCAP!Z165="",GDP.PCAP!AA165=""),"",GDP.PCAP!AA165/GDP.PCAP!Z165-1)</f>
        <v/>
      </c>
      <c r="AB165">
        <f>IF(OR(GDP.PCAP!AA165="",GDP.PCAP!AB165=""),"",GDP.PCAP!AB165/GDP.PCAP!AA165-1)</f>
        <v>-2.0474141991405514E-2</v>
      </c>
      <c r="AC165">
        <f>IF(OR(GDP.PCAP!AB165="",GDP.PCAP!AC165=""),"",GDP.PCAP!AC165/GDP.PCAP!AB165-1)</f>
        <v>-1.5030556714151766E-3</v>
      </c>
      <c r="AD165">
        <f>IF(OR(GDP.PCAP!AC165="",GDP.PCAP!AD165=""),"",GDP.PCAP!AD165/GDP.PCAP!AC165-1)</f>
        <v>-0.12160862141891349</v>
      </c>
      <c r="AE165">
        <f>IF(OR(GDP.PCAP!AD165="",GDP.PCAP!AE165=""),"",GDP.PCAP!AE165/GDP.PCAP!AD165-1)</f>
        <v>2.7265093402354612E-2</v>
      </c>
      <c r="AF165">
        <f>IF(OR(GDP.PCAP!AE165="",GDP.PCAP!AF165=""),"",GDP.PCAP!AF165/GDP.PCAP!AE165-1)</f>
        <v>0.30663073144288355</v>
      </c>
      <c r="AG165">
        <f>IF(OR(GDP.PCAP!AF165="",GDP.PCAP!AG165=""),"",GDP.PCAP!AG165/GDP.PCAP!AF165-1)</f>
        <v>0.17297811141659003</v>
      </c>
      <c r="AH165">
        <f>IF(OR(GDP.PCAP!AG165="",GDP.PCAP!AH165=""),"",GDP.PCAP!AH165/GDP.PCAP!AG165-1)</f>
        <v>-0.55089085637431012</v>
      </c>
      <c r="AI165">
        <f>IF(OR(GDP.PCAP!AH165="",GDP.PCAP!AI165=""),"",GDP.PCAP!AI165/GDP.PCAP!AH165-1)</f>
        <v>-0.10942437527789861</v>
      </c>
      <c r="AJ165">
        <f>IF(OR(GDP.PCAP!AI165="",GDP.PCAP!AJ165=""),"",GDP.PCAP!AJ165/GDP.PCAP!AI165-1)</f>
        <v>0.10053498510541847</v>
      </c>
      <c r="AK165">
        <f>IF(OR(GDP.PCAP!AJ165="",GDP.PCAP!AK165=""),"",GDP.PCAP!AK165/GDP.PCAP!AJ165-1)</f>
        <v>7.011753944531196E-2</v>
      </c>
      <c r="AL165">
        <f>IF(OR(GDP.PCAP!AK165="",GDP.PCAP!AL165=""),"",GDP.PCAP!AL165/GDP.PCAP!AK165-1)</f>
        <v>0.2663143544394857</v>
      </c>
      <c r="AM165">
        <f>IF(OR(GDP.PCAP!AL165="",GDP.PCAP!AM165=""),"",GDP.PCAP!AM165/GDP.PCAP!AL165-1)</f>
        <v>-0.32190545905606072</v>
      </c>
      <c r="AN165">
        <f>IF(OR(GDP.PCAP!AM165="",GDP.PCAP!AN165=""),"",GDP.PCAP!AN165/GDP.PCAP!AM165-1)</f>
        <v>4.8360163494316488E-3</v>
      </c>
      <c r="AO165">
        <f>IF(OR(GDP.PCAP!AN165="",GDP.PCAP!AO165=""),"",GDP.PCAP!AO165/GDP.PCAP!AN165-1)</f>
        <v>-1.167081155307359E-2</v>
      </c>
      <c r="AP165">
        <f>IF(OR(GDP.PCAP!AO165="",GDP.PCAP!AP165=""),"",GDP.PCAP!AP165/GDP.PCAP!AO165-1)</f>
        <v>-1.0434213237546119E-2</v>
      </c>
      <c r="AQ165">
        <f>IF(OR(GDP.PCAP!AP165="",GDP.PCAP!AQ165=""),"",GDP.PCAP!AQ165/GDP.PCAP!AP165-1)</f>
        <v>0.35532219183913094</v>
      </c>
      <c r="AR165">
        <f>IF(OR(GDP.PCAP!AQ165="",GDP.PCAP!AR165=""),"",GDP.PCAP!AR165/GDP.PCAP!AQ165-1)</f>
        <v>0.16707388065152307</v>
      </c>
      <c r="AS165">
        <f>IF(OR(GDP.PCAP!AR165="",GDP.PCAP!AS165=""),"",GDP.PCAP!AS165/GDP.PCAP!AR165-1)</f>
        <v>0.12351818080804633</v>
      </c>
      <c r="AT165">
        <f>IF(OR(GDP.PCAP!AS165="",GDP.PCAP!AT165=""),"",GDP.PCAP!AT165/GDP.PCAP!AS165-1)</f>
        <v>6.0364955191578584E-2</v>
      </c>
      <c r="AU165">
        <f>IF(OR(GDP.PCAP!AT165="",GDP.PCAP!AU165=""),"",GDP.PCAP!AU165/GDP.PCAP!AT165-1)</f>
        <v>-7.9229471138869911E-2</v>
      </c>
      <c r="AV165">
        <f>IF(OR(GDP.PCAP!AU165="",GDP.PCAP!AV165=""),"",GDP.PCAP!AV165/GDP.PCAP!AU165-1)</f>
        <v>-7.638132295061395E-2</v>
      </c>
      <c r="AW165">
        <f>IF(OR(GDP.PCAP!AV165="",GDP.PCAP!AW165=""),"",GDP.PCAP!AW165/GDP.PCAP!AV165-1)</f>
        <v>2.5122954959333255E-2</v>
      </c>
      <c r="AX165">
        <f>IF(OR(GDP.PCAP!AW165="",GDP.PCAP!AX165=""),"",GDP.PCAP!AX165/GDP.PCAP!AW165-1)</f>
        <v>7.9910147603758475E-2</v>
      </c>
      <c r="AY165">
        <f>IF(OR(GDP.PCAP!AX165="",GDP.PCAP!AY165=""),"",GDP.PCAP!AY165/GDP.PCAP!AX165-1)</f>
        <v>0.18472098942176762</v>
      </c>
      <c r="AZ165">
        <f>IF(OR(GDP.PCAP!AY165="",GDP.PCAP!AZ165=""),"",GDP.PCAP!AZ165/GDP.PCAP!AY165-1)</f>
        <v>9.7590296066685234E-2</v>
      </c>
      <c r="BA165">
        <f>IF(OR(GDP.PCAP!AZ165="",GDP.PCAP!BA165=""),"",GDP.PCAP!BA165/GDP.PCAP!AZ165-1)</f>
        <v>4.4973518300433835E-2</v>
      </c>
      <c r="BB165">
        <f>IF(OR(GDP.PCAP!BA165="",GDP.PCAP!BB165=""),"",GDP.PCAP!BB165/GDP.PCAP!BA165-1)</f>
        <v>9.4332624300628609E-2</v>
      </c>
      <c r="BC165">
        <f>IF(OR(GDP.PCAP!BB165="",GDP.PCAP!BC165=""),"",GDP.PCAP!BC165/GDP.PCAP!BB165-1)</f>
        <v>0.19183297569279523</v>
      </c>
      <c r="BD165">
        <f>IF(OR(GDP.PCAP!BC165="",GDP.PCAP!BD165=""),"",GDP.PCAP!BD165/GDP.PCAP!BC165-1)</f>
        <v>-7.8061875828013716E-2</v>
      </c>
      <c r="BE165">
        <f>IF(OR(GDP.PCAP!BD165="",GDP.PCAP!BE165=""),"",GDP.PCAP!BE165/GDP.PCAP!BD165-1)</f>
        <v>-9.6209014045495644E-2</v>
      </c>
      <c r="BF165">
        <f>IF(OR(GDP.PCAP!BE165="",GDP.PCAP!BF165=""),"",GDP.PCAP!BF165/GDP.PCAP!BE165-1)</f>
        <v>0.25596118582548066</v>
      </c>
      <c r="BG165">
        <f>IF(OR(GDP.PCAP!BF165="",GDP.PCAP!BG165=""),"",GDP.PCAP!BG165/GDP.PCAP!BF165-1)</f>
        <v>7.5057326532159463E-2</v>
      </c>
      <c r="BH165">
        <f>IF(OR(GDP.PCAP!BG165="",GDP.PCAP!BH165=""),"",GDP.PCAP!BH165/GDP.PCAP!BG165-1)</f>
        <v>7.0548755334142399E-2</v>
      </c>
      <c r="BI165">
        <f>IF(OR(GDP.PCAP!BH165="",GDP.PCAP!BI165=""),"",GDP.PCAP!BI165/GDP.PCAP!BH165-1)</f>
        <v>2.8551018100427372E-2</v>
      </c>
      <c r="BJ165">
        <f>IF(OR(GDP.PCAP!BI165="",GDP.PCAP!BJ165=""),"",GDP.PCAP!BJ165/GDP.PCAP!BI165-1)</f>
        <v>-0.15237689385368747</v>
      </c>
      <c r="BK165">
        <f>IF(OR(GDP.PCAP!BJ165="",GDP.PCAP!BK165=""),"",GDP.PCAP!BK165/GDP.PCAP!BJ165-1)</f>
        <v>-0.27681194891008165</v>
      </c>
      <c r="BM165">
        <f t="shared" si="10"/>
        <v>0.35532219183913094</v>
      </c>
      <c r="BN165">
        <f t="shared" si="11"/>
        <v>1996</v>
      </c>
      <c r="BO165">
        <f t="shared" si="12"/>
        <v>-0.55089085637431012</v>
      </c>
      <c r="BP165">
        <f t="shared" si="13"/>
        <v>1987</v>
      </c>
    </row>
    <row r="166" spans="1:68">
      <c r="A166" t="s">
        <v>204</v>
      </c>
      <c r="B166">
        <f t="shared" si="14"/>
        <v>165</v>
      </c>
      <c r="C166" t="s">
        <v>539</v>
      </c>
      <c r="D166" t="s">
        <v>203</v>
      </c>
      <c r="E166" t="s">
        <v>545</v>
      </c>
      <c r="F166" t="s">
        <v>546</v>
      </c>
      <c r="H166">
        <f>IF(OR(GDP.PCAP!G166="",GDP.PCAP!H166=""),"",GDP.PCAP!H166/GDP.PCAP!G166-1)</f>
        <v>0.1302381320846262</v>
      </c>
      <c r="I166">
        <f>IF(OR(GDP.PCAP!H166="",GDP.PCAP!I166=""),"",GDP.PCAP!I166/GDP.PCAP!H166-1)</f>
        <v>2.3169038386445795E-3</v>
      </c>
      <c r="J166">
        <f>IF(OR(GDP.PCAP!I166="",GDP.PCAP!J166=""),"",GDP.PCAP!J166/GDP.PCAP!I166-1)</f>
        <v>-5.5293521736756723E-3</v>
      </c>
      <c r="K166">
        <f>IF(OR(GDP.PCAP!J166="",GDP.PCAP!K166=""),"",GDP.PCAP!K166/GDP.PCAP!J166-1)</f>
        <v>0.29639615939720354</v>
      </c>
      <c r="L166">
        <f>IF(OR(GDP.PCAP!K166="",GDP.PCAP!L166=""),"",GDP.PCAP!L166/GDP.PCAP!K166-1)</f>
        <v>0.1045932278981343</v>
      </c>
      <c r="M166">
        <f>IF(OR(GDP.PCAP!L166="",GDP.PCAP!M166=""),"",GDP.PCAP!M166/GDP.PCAP!L166-1)</f>
        <v>1.3686998410127549E-2</v>
      </c>
      <c r="N166">
        <f>IF(OR(GDP.PCAP!M166="",GDP.PCAP!N166=""),"",GDP.PCAP!N166/GDP.PCAP!M166-1)</f>
        <v>2.9699895247270014E-2</v>
      </c>
      <c r="O166">
        <f>IF(OR(GDP.PCAP!N166="",GDP.PCAP!O166=""),"",GDP.PCAP!O166/GDP.PCAP!N166-1)</f>
        <v>7.0012537109856998E-2</v>
      </c>
      <c r="P166">
        <f>IF(OR(GDP.PCAP!O166="",GDP.PCAP!P166=""),"",GDP.PCAP!P166/GDP.PCAP!O166-1)</f>
        <v>-7.9802725401959651E-2</v>
      </c>
      <c r="Q166">
        <f>IF(OR(GDP.PCAP!P166="",GDP.PCAP!Q166=""),"",GDP.PCAP!Q166/GDP.PCAP!P166-1)</f>
        <v>1.8382014778401734E-2</v>
      </c>
      <c r="R166">
        <f>IF(OR(GDP.PCAP!Q166="",GDP.PCAP!R166=""),"",GDP.PCAP!R166/GDP.PCAP!Q166-1)</f>
        <v>5.3347280208092984E-2</v>
      </c>
      <c r="S166">
        <f>IF(OR(GDP.PCAP!R166="",GDP.PCAP!S166=""),"",GDP.PCAP!S166/GDP.PCAP!R166-1)</f>
        <v>0.13365094210285089</v>
      </c>
      <c r="T166">
        <f>IF(OR(GDP.PCAP!S166="",GDP.PCAP!T166=""),"",GDP.PCAP!T166/GDP.PCAP!S166-1)</f>
        <v>0.2232318210304598</v>
      </c>
      <c r="U166">
        <f>IF(OR(GDP.PCAP!T166="",GDP.PCAP!U166=""),"",GDP.PCAP!U166/GDP.PCAP!T166-1)</f>
        <v>0.2072867005522776</v>
      </c>
      <c r="V166">
        <f>IF(OR(GDP.PCAP!U166="",GDP.PCAP!V166=""),"",GDP.PCAP!V166/GDP.PCAP!U166-1)</f>
        <v>0.11469026792673476</v>
      </c>
      <c r="W166">
        <f>IF(OR(GDP.PCAP!V166="",GDP.PCAP!W166=""),"",GDP.PCAP!W166/GDP.PCAP!V166-1)</f>
        <v>7.0566115088739334E-2</v>
      </c>
      <c r="X166">
        <f>IF(OR(GDP.PCAP!W166="",GDP.PCAP!X166=""),"",GDP.PCAP!X166/GDP.PCAP!W166-1)</f>
        <v>1.7374397384477547E-3</v>
      </c>
      <c r="Y166">
        <f>IF(OR(GDP.PCAP!X166="",GDP.PCAP!Y166=""),"",GDP.PCAP!Y166/GDP.PCAP!X166-1)</f>
        <v>-2.1481107027142121E-2</v>
      </c>
      <c r="Z166">
        <f>IF(OR(GDP.PCAP!Y166="",GDP.PCAP!Z166=""),"",GDP.PCAP!Z166/GDP.PCAP!Y166-1)</f>
        <v>0.14954584227405143</v>
      </c>
      <c r="AA166">
        <f>IF(OR(GDP.PCAP!Z166="",GDP.PCAP!AA166=""),"",GDP.PCAP!AA166/GDP.PCAP!Z166-1)</f>
        <v>6.9672612643453258E-2</v>
      </c>
      <c r="AB166">
        <f>IF(OR(GDP.PCAP!AA166="",GDP.PCAP!AB166=""),"",GDP.PCAP!AB166/GDP.PCAP!AA166-1)</f>
        <v>2.4970181082494491E-2</v>
      </c>
      <c r="AC166">
        <f>IF(OR(GDP.PCAP!AB166="",GDP.PCAP!AC166=""),"",GDP.PCAP!AC166/GDP.PCAP!AB166-1)</f>
        <v>-2.5536750531079178E-2</v>
      </c>
      <c r="AD166">
        <f>IF(OR(GDP.PCAP!AC166="",GDP.PCAP!AD166=""),"",GDP.PCAP!AD166/GDP.PCAP!AC166-1)</f>
        <v>2.1097296041623581E-2</v>
      </c>
      <c r="AE166">
        <f>IF(OR(GDP.PCAP!AD166="",GDP.PCAP!AE166=""),"",GDP.PCAP!AE166/GDP.PCAP!AD166-1)</f>
        <v>-0.10381531927606069</v>
      </c>
      <c r="AF166">
        <f>IF(OR(GDP.PCAP!AE166="",GDP.PCAP!AF166=""),"",GDP.PCAP!AF166/GDP.PCAP!AE166-1)</f>
        <v>-8.6262612457336685E-2</v>
      </c>
      <c r="AG166">
        <f>IF(OR(GDP.PCAP!AF166="",GDP.PCAP!AG166=""),"",GDP.PCAP!AG166/GDP.PCAP!AF166-1)</f>
        <v>0.14290756182165754</v>
      </c>
      <c r="AH166">
        <f>IF(OR(GDP.PCAP!AG166="",GDP.PCAP!AH166=""),"",GDP.PCAP!AH166/GDP.PCAP!AG166-1)</f>
        <v>0.10227769930560049</v>
      </c>
      <c r="AI166">
        <f>IF(OR(GDP.PCAP!AH166="",GDP.PCAP!AI166=""),"",GDP.PCAP!AI166/GDP.PCAP!AH166-1)</f>
        <v>2.3803055492864544E-2</v>
      </c>
      <c r="AJ166">
        <f>IF(OR(GDP.PCAP!AI166="",GDP.PCAP!AJ166=""),"",GDP.PCAP!AJ166/GDP.PCAP!AI166-1)</f>
        <v>-2.2854744448150832E-3</v>
      </c>
      <c r="AK166">
        <f>IF(OR(GDP.PCAP!AJ166="",GDP.PCAP!AK166=""),"",GDP.PCAP!AK166/GDP.PCAP!AJ166-1)</f>
        <v>1.1100645502996054E-2</v>
      </c>
      <c r="AL166">
        <f>IF(OR(GDP.PCAP!AK166="",GDP.PCAP!AL166=""),"",GDP.PCAP!AL166/GDP.PCAP!AK166-1)</f>
        <v>0.37854614687041988</v>
      </c>
      <c r="AM166">
        <f>IF(OR(GDP.PCAP!AL166="",GDP.PCAP!AM166=""),"",GDP.PCAP!AM166/GDP.PCAP!AL166-1)</f>
        <v>-1.2299960977606994E-2</v>
      </c>
      <c r="AN166">
        <f>IF(OR(GDP.PCAP!AM166="",GDP.PCAP!AN166=""),"",GDP.PCAP!AN166/GDP.PCAP!AM166-1)</f>
        <v>-0.16908052869771406</v>
      </c>
      <c r="AO166">
        <f>IF(OR(GDP.PCAP!AN166="",GDP.PCAP!AO166=""),"",GDP.PCAP!AO166/GDP.PCAP!AN166-1)</f>
        <v>2.4109074268624298E-2</v>
      </c>
      <c r="AP166">
        <f>IF(OR(GDP.PCAP!AO166="",GDP.PCAP!AP166=""),"",GDP.PCAP!AP166/GDP.PCAP!AO166-1)</f>
        <v>4.5156721654403986E-2</v>
      </c>
      <c r="AQ166">
        <f>IF(OR(GDP.PCAP!AP166="",GDP.PCAP!AQ166=""),"",GDP.PCAP!AQ166/GDP.PCAP!AP166-1)</f>
        <v>-1.0545292114824578E-2</v>
      </c>
      <c r="AR166">
        <f>IF(OR(GDP.PCAP!AQ166="",GDP.PCAP!AR166=""),"",GDP.PCAP!AR166/GDP.PCAP!AQ166-1)</f>
        <v>-5.7414659780299249E-2</v>
      </c>
      <c r="AS166">
        <f>IF(OR(GDP.PCAP!AR166="",GDP.PCAP!AS166=""),"",GDP.PCAP!AS166/GDP.PCAP!AR166-1)</f>
        <v>-4.9006289028301842E-2</v>
      </c>
      <c r="AT166">
        <f>IF(OR(GDP.PCAP!AS166="",GDP.PCAP!AT166=""),"",GDP.PCAP!AT166/GDP.PCAP!AS166-1)</f>
        <v>-8.7304301203985357E-3</v>
      </c>
      <c r="AU166">
        <f>IF(OR(GDP.PCAP!AT166="",GDP.PCAP!AU166=""),"",GDP.PCAP!AU166/GDP.PCAP!AT166-1)</f>
        <v>-0.10704719517609207</v>
      </c>
      <c r="AV166">
        <f>IF(OR(GDP.PCAP!AU166="",GDP.PCAP!AV166=""),"",GDP.PCAP!AV166/GDP.PCAP!AU166-1)</f>
        <v>-2.7742423704146812E-2</v>
      </c>
      <c r="AW166">
        <f>IF(OR(GDP.PCAP!AV166="",GDP.PCAP!AW166=""),"",GDP.PCAP!AW166/GDP.PCAP!AV166-1)</f>
        <v>-7.0558291014425345E-3</v>
      </c>
      <c r="AX166">
        <f>IF(OR(GDP.PCAP!AW166="",GDP.PCAP!AX166=""),"",GDP.PCAP!AX166/GDP.PCAP!AW166-1)</f>
        <v>0.14670963934654302</v>
      </c>
      <c r="AY166">
        <f>IF(OR(GDP.PCAP!AX166="",GDP.PCAP!AY166=""),"",GDP.PCAP!AY166/GDP.PCAP!AX166-1)</f>
        <v>0.13993441314133737</v>
      </c>
      <c r="AZ166">
        <f>IF(OR(GDP.PCAP!AY166="",GDP.PCAP!AZ166=""),"",GDP.PCAP!AZ166/GDP.PCAP!AY166-1)</f>
        <v>0.15799243493706738</v>
      </c>
      <c r="BA166">
        <f>IF(OR(GDP.PCAP!AZ166="",GDP.PCAP!BA166=""),"",GDP.PCAP!BA166/GDP.PCAP!AZ166-1)</f>
        <v>0.35311641928132342</v>
      </c>
      <c r="BB166">
        <f>IF(OR(GDP.PCAP!BA166="",GDP.PCAP!BB166=""),"",GDP.PCAP!BB166/GDP.PCAP!BA166-1)</f>
        <v>7.3273552296940547E-2</v>
      </c>
      <c r="BC166">
        <f>IF(OR(GDP.PCAP!BB166="",GDP.PCAP!BC166=""),"",GDP.PCAP!BC166/GDP.PCAP!BB166-1)</f>
        <v>0.15219959081588863</v>
      </c>
      <c r="BD166">
        <f>IF(OR(GDP.PCAP!BC166="",GDP.PCAP!BD166=""),"",GDP.PCAP!BD166/GDP.PCAP!BC166-1)</f>
        <v>-0.10337811483148018</v>
      </c>
      <c r="BE166">
        <f>IF(OR(GDP.PCAP!BD166="",GDP.PCAP!BE166=""),"",GDP.PCAP!BE166/GDP.PCAP!BD166-1)</f>
        <v>0.14954139645638964</v>
      </c>
      <c r="BF166">
        <f>IF(OR(GDP.PCAP!BE166="",GDP.PCAP!BF166=""),"",GDP.PCAP!BF166/GDP.PCAP!BE166-1)</f>
        <v>0.15778668288115627</v>
      </c>
      <c r="BG166">
        <f>IF(OR(GDP.PCAP!BF166="",GDP.PCAP!BG166=""),"",GDP.PCAP!BG166/GDP.PCAP!BF166-1)</f>
        <v>-2.0798569532224032E-2</v>
      </c>
      <c r="BH166">
        <f>IF(OR(GDP.PCAP!BG166="",GDP.PCAP!BH166=""),"",GDP.PCAP!BH166/GDP.PCAP!BG166-1)</f>
        <v>6.3252452697932782E-2</v>
      </c>
      <c r="BI166">
        <f>IF(OR(GDP.PCAP!BH166="",GDP.PCAP!BI166=""),"",GDP.PCAP!BI166/GDP.PCAP!BH166-1)</f>
        <v>-8.5420592863933331E-2</v>
      </c>
      <c r="BJ166">
        <f>IF(OR(GDP.PCAP!BI166="",GDP.PCAP!BJ166=""),"",GDP.PCAP!BJ166/GDP.PCAP!BI166-1)</f>
        <v>-0.12694376548346986</v>
      </c>
      <c r="BK166">
        <f>IF(OR(GDP.PCAP!BJ166="",GDP.PCAP!BK166=""),"",GDP.PCAP!BK166/GDP.PCAP!BJ166-1)</f>
        <v>-6.9673975232280361E-2</v>
      </c>
      <c r="BM166">
        <f t="shared" si="10"/>
        <v>0.37854614687041988</v>
      </c>
      <c r="BN166">
        <f t="shared" si="11"/>
        <v>1991</v>
      </c>
      <c r="BO166">
        <f t="shared" si="12"/>
        <v>-0.16908052869771406</v>
      </c>
      <c r="BP166">
        <f t="shared" si="13"/>
        <v>1993</v>
      </c>
    </row>
    <row r="167" spans="1:68">
      <c r="A167" t="s">
        <v>202</v>
      </c>
      <c r="B167">
        <f t="shared" si="14"/>
        <v>166</v>
      </c>
      <c r="C167" t="s">
        <v>539</v>
      </c>
      <c r="D167" t="s">
        <v>201</v>
      </c>
      <c r="E167" t="s">
        <v>545</v>
      </c>
      <c r="F167" t="s">
        <v>546</v>
      </c>
      <c r="H167" t="str">
        <f>IF(OR(GDP.PCAP!G167="",GDP.PCAP!H167=""),"",GDP.PCAP!H167/GDP.PCAP!G167-1)</f>
        <v/>
      </c>
      <c r="I167" t="str">
        <f>IF(OR(GDP.PCAP!H167="",GDP.PCAP!I167=""),"",GDP.PCAP!I167/GDP.PCAP!H167-1)</f>
        <v/>
      </c>
      <c r="J167" t="str">
        <f>IF(OR(GDP.PCAP!I167="",GDP.PCAP!J167=""),"",GDP.PCAP!J167/GDP.PCAP!I167-1)</f>
        <v/>
      </c>
      <c r="K167" t="str">
        <f>IF(OR(GDP.PCAP!J167="",GDP.PCAP!K167=""),"",GDP.PCAP!K167/GDP.PCAP!J167-1)</f>
        <v/>
      </c>
      <c r="L167" t="str">
        <f>IF(OR(GDP.PCAP!K167="",GDP.PCAP!L167=""),"",GDP.PCAP!L167/GDP.PCAP!K167-1)</f>
        <v/>
      </c>
      <c r="M167" t="str">
        <f>IF(OR(GDP.PCAP!L167="",GDP.PCAP!M167=""),"",GDP.PCAP!M167/GDP.PCAP!L167-1)</f>
        <v/>
      </c>
      <c r="N167" t="str">
        <f>IF(OR(GDP.PCAP!M167="",GDP.PCAP!N167=""),"",GDP.PCAP!N167/GDP.PCAP!M167-1)</f>
        <v/>
      </c>
      <c r="O167" t="str">
        <f>IF(OR(GDP.PCAP!N167="",GDP.PCAP!O167=""),"",GDP.PCAP!O167/GDP.PCAP!N167-1)</f>
        <v/>
      </c>
      <c r="P167" t="str">
        <f>IF(OR(GDP.PCAP!O167="",GDP.PCAP!P167=""),"",GDP.PCAP!P167/GDP.PCAP!O167-1)</f>
        <v/>
      </c>
      <c r="Q167" t="str">
        <f>IF(OR(GDP.PCAP!P167="",GDP.PCAP!Q167=""),"",GDP.PCAP!Q167/GDP.PCAP!P167-1)</f>
        <v/>
      </c>
      <c r="R167" t="str">
        <f>IF(OR(GDP.PCAP!Q167="",GDP.PCAP!R167=""),"",GDP.PCAP!R167/GDP.PCAP!Q167-1)</f>
        <v/>
      </c>
      <c r="S167" t="str">
        <f>IF(OR(GDP.PCAP!R167="",GDP.PCAP!S167=""),"",GDP.PCAP!S167/GDP.PCAP!R167-1)</f>
        <v/>
      </c>
      <c r="T167" t="str">
        <f>IF(OR(GDP.PCAP!S167="",GDP.PCAP!T167=""),"",GDP.PCAP!T167/GDP.PCAP!S167-1)</f>
        <v/>
      </c>
      <c r="U167" t="str">
        <f>IF(OR(GDP.PCAP!T167="",GDP.PCAP!U167=""),"",GDP.PCAP!U167/GDP.PCAP!T167-1)</f>
        <v/>
      </c>
      <c r="V167" t="str">
        <f>IF(OR(GDP.PCAP!U167="",GDP.PCAP!V167=""),"",GDP.PCAP!V167/GDP.PCAP!U167-1)</f>
        <v/>
      </c>
      <c r="W167" t="str">
        <f>IF(OR(GDP.PCAP!V167="",GDP.PCAP!W167=""),"",GDP.PCAP!W167/GDP.PCAP!V167-1)</f>
        <v/>
      </c>
      <c r="X167">
        <f>IF(OR(GDP.PCAP!W167="",GDP.PCAP!X167=""),"",GDP.PCAP!X167/GDP.PCAP!W167-1)</f>
        <v>0.15099654419573461</v>
      </c>
      <c r="Y167">
        <f>IF(OR(GDP.PCAP!X167="",GDP.PCAP!Y167=""),"",GDP.PCAP!Y167/GDP.PCAP!X167-1)</f>
        <v>0.21678037710004494</v>
      </c>
      <c r="Z167">
        <f>IF(OR(GDP.PCAP!Y167="",GDP.PCAP!Z167=""),"",GDP.PCAP!Z167/GDP.PCAP!Y167-1)</f>
        <v>0.17223313801690598</v>
      </c>
      <c r="AA167">
        <f>IF(OR(GDP.PCAP!Z167="",GDP.PCAP!AA167=""),"",GDP.PCAP!AA167/GDP.PCAP!Z167-1)</f>
        <v>-8.1142615487571956E-2</v>
      </c>
      <c r="AB167">
        <f>IF(OR(GDP.PCAP!AA167="",GDP.PCAP!AB167=""),"",GDP.PCAP!AB167/GDP.PCAP!AA167-1)</f>
        <v>-5.4778103786822241E-3</v>
      </c>
      <c r="AC167">
        <f>IF(OR(GDP.PCAP!AB167="",GDP.PCAP!AC167=""),"",GDP.PCAP!AC167/GDP.PCAP!AB167-1)</f>
        <v>-6.7478719443255786E-2</v>
      </c>
      <c r="AD167">
        <f>IF(OR(GDP.PCAP!AC167="",GDP.PCAP!AD167=""),"",GDP.PCAP!AD167/GDP.PCAP!AC167-1)</f>
        <v>1.7499457968888077E-3</v>
      </c>
      <c r="AE167">
        <f>IF(OR(GDP.PCAP!AD167="",GDP.PCAP!AE167=""),"",GDP.PCAP!AE167/GDP.PCAP!AD167-1)</f>
        <v>-5.5531421998656905E-2</v>
      </c>
      <c r="AF167">
        <f>IF(OR(GDP.PCAP!AE167="",GDP.PCAP!AF167=""),"",GDP.PCAP!AF167/GDP.PCAP!AE167-1)</f>
        <v>2.5759736606577599E-2</v>
      </c>
      <c r="AG167">
        <f>IF(OR(GDP.PCAP!AF167="",GDP.PCAP!AG167=""),"",GDP.PCAP!AG167/GDP.PCAP!AF167-1)</f>
        <v>0.34906638826320835</v>
      </c>
      <c r="AH167">
        <f>IF(OR(GDP.PCAP!AG167="",GDP.PCAP!AH167=""),"",GDP.PCAP!AH167/GDP.PCAP!AG167-1)</f>
        <v>0.27611897302587485</v>
      </c>
      <c r="AI167">
        <f>IF(OR(GDP.PCAP!AH167="",GDP.PCAP!AI167=""),"",GDP.PCAP!AI167/GDP.PCAP!AH167-1)</f>
        <v>0.12708095599867497</v>
      </c>
      <c r="AJ167">
        <f>IF(OR(GDP.PCAP!AI167="",GDP.PCAP!AJ167=""),"",GDP.PCAP!AJ167/GDP.PCAP!AI167-1)</f>
        <v>1.4413232722782388E-2</v>
      </c>
      <c r="AK167">
        <f>IF(OR(GDP.PCAP!AJ167="",GDP.PCAP!AK167=""),"",GDP.PCAP!AK167/GDP.PCAP!AJ167-1)</f>
        <v>0.2024324946863203</v>
      </c>
      <c r="AL167">
        <f>IF(OR(GDP.PCAP!AK167="",GDP.PCAP!AL167=""),"",GDP.PCAP!AL167/GDP.PCAP!AK167-1)</f>
        <v>6.5098449795856883E-2</v>
      </c>
      <c r="AM167">
        <f>IF(OR(GDP.PCAP!AL167="",GDP.PCAP!AM167=""),"",GDP.PCAP!AM167/GDP.PCAP!AL167-1)</f>
        <v>0.11384112822567238</v>
      </c>
      <c r="AN167">
        <f>IF(OR(GDP.PCAP!AM167="",GDP.PCAP!AN167=""),"",GDP.PCAP!AN167/GDP.PCAP!AM167-1)</f>
        <v>1.9872265083686891E-4</v>
      </c>
      <c r="AO167">
        <f>IF(OR(GDP.PCAP!AN167="",GDP.PCAP!AO167=""),"",GDP.PCAP!AO167/GDP.PCAP!AN167-1)</f>
        <v>7.5167585739991383E-2</v>
      </c>
      <c r="AP167">
        <f>IF(OR(GDP.PCAP!AO167="",GDP.PCAP!AP167=""),"",GDP.PCAP!AP167/GDP.PCAP!AO167-1)</f>
        <v>0.12579997981789992</v>
      </c>
      <c r="AQ167">
        <f>IF(OR(GDP.PCAP!AP167="",GDP.PCAP!AQ167=""),"",GDP.PCAP!AQ167/GDP.PCAP!AP167-1)</f>
        <v>8.331029077137031E-2</v>
      </c>
      <c r="AR167">
        <f>IF(OR(GDP.PCAP!AQ167="",GDP.PCAP!AR167=""),"",GDP.PCAP!AR167/GDP.PCAP!AQ167-1)</f>
        <v>-6.4831072702382531E-2</v>
      </c>
      <c r="AS167">
        <f>IF(OR(GDP.PCAP!AR167="",GDP.PCAP!AS167=""),"",GDP.PCAP!AS167/GDP.PCAP!AR167-1)</f>
        <v>-1.4642707356751661E-2</v>
      </c>
      <c r="AT167">
        <f>IF(OR(GDP.PCAP!AS167="",GDP.PCAP!AT167=""),"",GDP.PCAP!AT167/GDP.PCAP!AS167-1)</f>
        <v>1.6140948315238157E-2</v>
      </c>
      <c r="AU167">
        <f>IF(OR(GDP.PCAP!AT167="",GDP.PCAP!AU167=""),"",GDP.PCAP!AU167/GDP.PCAP!AT167-1)</f>
        <v>5.7460087814846572E-2</v>
      </c>
      <c r="AV167">
        <f>IF(OR(GDP.PCAP!AU167="",GDP.PCAP!AV167=""),"",GDP.PCAP!AV167/GDP.PCAP!AU167-1)</f>
        <v>-1.783208593083585E-2</v>
      </c>
      <c r="AW167">
        <f>IF(OR(GDP.PCAP!AV167="",GDP.PCAP!AW167=""),"",GDP.PCAP!AW167/GDP.PCAP!AV167-1)</f>
        <v>4.3597787913731256E-2</v>
      </c>
      <c r="AX167">
        <f>IF(OR(GDP.PCAP!AW167="",GDP.PCAP!AX167=""),"",GDP.PCAP!AX167/GDP.PCAP!AW167-1)</f>
        <v>0.16824575229287753</v>
      </c>
      <c r="AY167">
        <f>IF(OR(GDP.PCAP!AX167="",GDP.PCAP!AY167=""),"",GDP.PCAP!AY167/GDP.PCAP!AX167-1)</f>
        <v>0.13118829546990329</v>
      </c>
      <c r="AZ167">
        <f>IF(OR(GDP.PCAP!AY167="",GDP.PCAP!AZ167=""),"",GDP.PCAP!AZ167/GDP.PCAP!AY167-1)</f>
        <v>-2.1765582649255544E-2</v>
      </c>
      <c r="BA167">
        <f>IF(OR(GDP.PCAP!AZ167="",GDP.PCAP!BA167=""),"",GDP.PCAP!BA167/GDP.PCAP!AZ167-1)</f>
        <v>0.11335393945241656</v>
      </c>
      <c r="BB167">
        <f>IF(OR(GDP.PCAP!BA167="",GDP.PCAP!BB167=""),"",GDP.PCAP!BB167/GDP.PCAP!BA167-1)</f>
        <v>0.15426435091440971</v>
      </c>
      <c r="BC167">
        <f>IF(OR(GDP.PCAP!BB167="",GDP.PCAP!BC167=""),"",GDP.PCAP!BC167/GDP.PCAP!BB167-1)</f>
        <v>0.2213665680978445</v>
      </c>
      <c r="BD167">
        <f>IF(OR(GDP.PCAP!BC167="",GDP.PCAP!BD167=""),"",GDP.PCAP!BD167/GDP.PCAP!BC167-1)</f>
        <v>-8.8658905312753777E-2</v>
      </c>
      <c r="BE167">
        <f>IF(OR(GDP.PCAP!BD167="",GDP.PCAP!BE167=""),"",GDP.PCAP!BE167/GDP.PCAP!BD167-1)</f>
        <v>9.3227416950704356E-2</v>
      </c>
      <c r="BF167">
        <f>IF(OR(GDP.PCAP!BE167="",GDP.PCAP!BF167=""),"",GDP.PCAP!BF167/GDP.PCAP!BE167-1)</f>
        <v>0.14957427939757739</v>
      </c>
      <c r="BG167">
        <f>IF(OR(GDP.PCAP!BF167="",GDP.PCAP!BG167=""),"",GDP.PCAP!BG167/GDP.PCAP!BF167-1)</f>
        <v>1.0242510692866302E-2</v>
      </c>
      <c r="BH167">
        <f>IF(OR(GDP.PCAP!BG167="",GDP.PCAP!BH167=""),"",GDP.PCAP!BH167/GDP.PCAP!BG167-1)</f>
        <v>3.7215214779334316E-2</v>
      </c>
      <c r="BI167">
        <f>IF(OR(GDP.PCAP!BH167="",GDP.PCAP!BI167=""),"",GDP.PCAP!BI167/GDP.PCAP!BH167-1)</f>
        <v>5.3640700044494505E-2</v>
      </c>
      <c r="BJ167">
        <f>IF(OR(GDP.PCAP!BI167="",GDP.PCAP!BJ167=""),"",GDP.PCAP!BJ167/GDP.PCAP!BI167-1)</f>
        <v>-8.8815538837366259E-2</v>
      </c>
      <c r="BK167">
        <f>IF(OR(GDP.PCAP!BJ167="",GDP.PCAP!BK167=""),"",GDP.PCAP!BK167/GDP.PCAP!BJ167-1)</f>
        <v>4.0583718907210686E-2</v>
      </c>
      <c r="BM167">
        <f t="shared" si="10"/>
        <v>0.34906638826320835</v>
      </c>
      <c r="BN167">
        <f t="shared" si="11"/>
        <v>1986</v>
      </c>
      <c r="BO167">
        <f t="shared" si="12"/>
        <v>-8.8815538837366259E-2</v>
      </c>
      <c r="BP167">
        <f t="shared" si="13"/>
        <v>2015</v>
      </c>
    </row>
    <row r="168" spans="1:68">
      <c r="A168" t="s">
        <v>200</v>
      </c>
      <c r="B168">
        <f t="shared" si="14"/>
        <v>167</v>
      </c>
      <c r="C168" t="s">
        <v>539</v>
      </c>
      <c r="D168" t="s">
        <v>199</v>
      </c>
      <c r="E168" t="s">
        <v>545</v>
      </c>
      <c r="F168" t="s">
        <v>546</v>
      </c>
      <c r="H168">
        <f>IF(OR(GDP.PCAP!G168="",GDP.PCAP!H168=""),"",GDP.PCAP!H168/GDP.PCAP!G168-1)</f>
        <v>4.7729152780514816E-2</v>
      </c>
      <c r="I168">
        <f>IF(OR(GDP.PCAP!H168="",GDP.PCAP!I168=""),"",GDP.PCAP!I168/GDP.PCAP!H168-1)</f>
        <v>2.5520166034624259E-2</v>
      </c>
      <c r="J168">
        <f>IF(OR(GDP.PCAP!I168="",GDP.PCAP!J168=""),"",GDP.PCAP!J168/GDP.PCAP!I168-1)</f>
        <v>1.8453107402000013E-2</v>
      </c>
      <c r="K168">
        <f>IF(OR(GDP.PCAP!J168="",GDP.PCAP!K168=""),"",GDP.PCAP!K168/GDP.PCAP!J168-1)</f>
        <v>-2.9657211395633931E-3</v>
      </c>
      <c r="L168">
        <f>IF(OR(GDP.PCAP!K168="",GDP.PCAP!L168=""),"",GDP.PCAP!L168/GDP.PCAP!K168-1)</f>
        <v>0.15063486424314765</v>
      </c>
      <c r="M168">
        <f>IF(OR(GDP.PCAP!L168="",GDP.PCAP!M168=""),"",GDP.PCAP!M168/GDP.PCAP!L168-1)</f>
        <v>0.10769607464877606</v>
      </c>
      <c r="N168">
        <f>IF(OR(GDP.PCAP!M168="",GDP.PCAP!N168=""),"",GDP.PCAP!N168/GDP.PCAP!M168-1)</f>
        <v>1.0891799423877524E-2</v>
      </c>
      <c r="O168">
        <f>IF(OR(GDP.PCAP!N168="",GDP.PCAP!O168=""),"",GDP.PCAP!O168/GDP.PCAP!N168-1)</f>
        <v>-0.11395619789059752</v>
      </c>
      <c r="P168">
        <f>IF(OR(GDP.PCAP!O168="",GDP.PCAP!P168=""),"",GDP.PCAP!P168/GDP.PCAP!O168-1)</f>
        <v>5.6679477592180172E-2</v>
      </c>
      <c r="Q168">
        <f>IF(OR(GDP.PCAP!P168="",GDP.PCAP!Q168=""),"",GDP.PCAP!Q168/GDP.PCAP!P168-1)</f>
        <v>6.4682203922158621E-2</v>
      </c>
      <c r="R168">
        <f>IF(OR(GDP.PCAP!Q168="",GDP.PCAP!R168=""),"",GDP.PCAP!R168/GDP.PCAP!Q168-1)</f>
        <v>0.22446698764408812</v>
      </c>
      <c r="S168">
        <f>IF(OR(GDP.PCAP!R168="",GDP.PCAP!S168=""),"",GDP.PCAP!S168/GDP.PCAP!R168-1)</f>
        <v>8.1435363370604197E-2</v>
      </c>
      <c r="T168">
        <f>IF(OR(GDP.PCAP!S168="",GDP.PCAP!T168=""),"",GDP.PCAP!T168/GDP.PCAP!S168-1)</f>
        <v>6.4044221119889722E-2</v>
      </c>
      <c r="U168">
        <f>IF(OR(GDP.PCAP!T168="",GDP.PCAP!U168=""),"",GDP.PCAP!U168/GDP.PCAP!T168-1)</f>
        <v>0.20013930800953617</v>
      </c>
      <c r="V168">
        <f>IF(OR(GDP.PCAP!U168="",GDP.PCAP!V168=""),"",GDP.PCAP!V168/GDP.PCAP!U168-1)</f>
        <v>8.5694858434003374E-2</v>
      </c>
      <c r="W168">
        <f>IF(OR(GDP.PCAP!V168="",GDP.PCAP!W168=""),"",GDP.PCAP!W168/GDP.PCAP!V168-1)</f>
        <v>6.0694104738250987E-2</v>
      </c>
      <c r="X168">
        <f>IF(OR(GDP.PCAP!W168="",GDP.PCAP!X168=""),"",GDP.PCAP!X168/GDP.PCAP!W168-1)</f>
        <v>0.1658863621543889</v>
      </c>
      <c r="Y168">
        <f>IF(OR(GDP.PCAP!X168="",GDP.PCAP!Y168=""),"",GDP.PCAP!Y168/GDP.PCAP!X168-1)</f>
        <v>0.14066514637730188</v>
      </c>
      <c r="Z168">
        <f>IF(OR(GDP.PCAP!Y168="",GDP.PCAP!Z168=""),"",GDP.PCAP!Z168/GDP.PCAP!Y168-1)</f>
        <v>8.1754482296157116E-2</v>
      </c>
      <c r="AA168">
        <f>IF(OR(GDP.PCAP!Z168="",GDP.PCAP!AA168=""),"",GDP.PCAP!AA168/GDP.PCAP!Z168-1)</f>
        <v>0.13594481019318749</v>
      </c>
      <c r="AB168">
        <f>IF(OR(GDP.PCAP!AA168="",GDP.PCAP!AB168=""),"",GDP.PCAP!AB168/GDP.PCAP!AA168-1)</f>
        <v>-2.5976016800389967E-2</v>
      </c>
      <c r="AC168">
        <f>IF(OR(GDP.PCAP!AB168="",GDP.PCAP!AC168=""),"",GDP.PCAP!AC168/GDP.PCAP!AB168-1)</f>
        <v>-6.9600605157487228E-2</v>
      </c>
      <c r="AD168">
        <f>IF(OR(GDP.PCAP!AC168="",GDP.PCAP!AD168=""),"",GDP.PCAP!AD168/GDP.PCAP!AC168-1)</f>
        <v>9.0210716263035007E-3</v>
      </c>
      <c r="AE168">
        <f>IF(OR(GDP.PCAP!AD168="",GDP.PCAP!AE168=""),"",GDP.PCAP!AE168/GDP.PCAP!AD168-1)</f>
        <v>-4.601837215089033E-2</v>
      </c>
      <c r="AF168">
        <f>IF(OR(GDP.PCAP!AE168="",GDP.PCAP!AF168=""),"",GDP.PCAP!AF168/GDP.PCAP!AE168-1)</f>
        <v>-0.10440519233557088</v>
      </c>
      <c r="AG168">
        <f>IF(OR(GDP.PCAP!AF168="",GDP.PCAP!AG168=""),"",GDP.PCAP!AG168/GDP.PCAP!AF168-1)</f>
        <v>-1.0584024600695741E-2</v>
      </c>
      <c r="AH168">
        <f>IF(OR(GDP.PCAP!AG168="",GDP.PCAP!AH168=""),"",GDP.PCAP!AH168/GDP.PCAP!AG168-1)</f>
        <v>-6.14101322427828E-2</v>
      </c>
      <c r="AI168">
        <f>IF(OR(GDP.PCAP!AH168="",GDP.PCAP!AI168=""),"",GDP.PCAP!AI168/GDP.PCAP!AH168-1)</f>
        <v>9.6593122266948939E-2</v>
      </c>
      <c r="AJ168">
        <f>IF(OR(GDP.PCAP!AI168="",GDP.PCAP!AJ168=""),"",GDP.PCAP!AJ168/GDP.PCAP!AI168-1)</f>
        <v>9.4384042398207857E-2</v>
      </c>
      <c r="AK168">
        <f>IF(OR(GDP.PCAP!AJ168="",GDP.PCAP!AK168=""),"",GDP.PCAP!AK168/GDP.PCAP!AJ168-1)</f>
        <v>0.13976247377941786</v>
      </c>
      <c r="AL168">
        <f>IF(OR(GDP.PCAP!AK168="",GDP.PCAP!AL168=""),"",GDP.PCAP!AL168/GDP.PCAP!AK168-1)</f>
        <v>0.14686320402982322</v>
      </c>
      <c r="AM168">
        <f>IF(OR(GDP.PCAP!AL168="",GDP.PCAP!AM168=""),"",GDP.PCAP!AM168/GDP.PCAP!AL168-1)</f>
        <v>-0.19077825161979756</v>
      </c>
      <c r="AN168">
        <f>IF(OR(GDP.PCAP!AM168="",GDP.PCAP!AN168=""),"",GDP.PCAP!AN168/GDP.PCAP!AM168-1)</f>
        <v>0.14757727830875744</v>
      </c>
      <c r="AO168">
        <f>IF(OR(GDP.PCAP!AN168="",GDP.PCAP!AO168=""),"",GDP.PCAP!AO168/GDP.PCAP!AN168-1)</f>
        <v>-0.43165508504554284</v>
      </c>
      <c r="AP168">
        <f>IF(OR(GDP.PCAP!AO168="",GDP.PCAP!AP168=""),"",GDP.PCAP!AP168/GDP.PCAP!AO168-1)</f>
        <v>0.16909883267357828</v>
      </c>
      <c r="AQ168">
        <f>IF(OR(GDP.PCAP!AP168="",GDP.PCAP!AQ168=""),"",GDP.PCAP!AQ168/GDP.PCAP!AP168-1)</f>
        <v>0.59987762213389462</v>
      </c>
      <c r="AR168">
        <f>IF(OR(GDP.PCAP!AQ168="",GDP.PCAP!AR168=""),"",GDP.PCAP!AR168/GDP.PCAP!AQ168-1)</f>
        <v>0.13695754924084169</v>
      </c>
      <c r="AS168">
        <f>IF(OR(GDP.PCAP!AR168="",GDP.PCAP!AS168=""),"",GDP.PCAP!AS168/GDP.PCAP!AR168-1)</f>
        <v>-0.36251190254986931</v>
      </c>
      <c r="AT168">
        <f>IF(OR(GDP.PCAP!AS168="",GDP.PCAP!AT168=""),"",GDP.PCAP!AT168/GDP.PCAP!AS168-1)</f>
        <v>-1.672263248113437E-2</v>
      </c>
      <c r="AU168">
        <f>IF(OR(GDP.PCAP!AT168="",GDP.PCAP!AU168=""),"",GDP.PCAP!AU168/GDP.PCAP!AT168-1)</f>
        <v>-4.688707843488682E-2</v>
      </c>
      <c r="AV168">
        <f>IF(OR(GDP.PCAP!AU168="",GDP.PCAP!AV168=""),"",GDP.PCAP!AV168/GDP.PCAP!AU168-1)</f>
        <v>-4.2398337791874741E-2</v>
      </c>
      <c r="AW168">
        <f>IF(OR(GDP.PCAP!AV168="",GDP.PCAP!AW168=""),"",GDP.PCAP!AW168/GDP.PCAP!AV168-1)</f>
        <v>0.9826713335968249</v>
      </c>
      <c r="AX168">
        <f>IF(OR(GDP.PCAP!AW168="",GDP.PCAP!AX168=""),"",GDP.PCAP!AX168/GDP.PCAP!AW168-1)</f>
        <v>-0.10610576962670581</v>
      </c>
      <c r="AY168">
        <f>IF(OR(GDP.PCAP!AX168="",GDP.PCAP!AY168=""),"",GDP.PCAP!AY168/GDP.PCAP!AX168-1)</f>
        <v>5.428716879901363E-2</v>
      </c>
      <c r="AZ168">
        <f>IF(OR(GDP.PCAP!AY168="",GDP.PCAP!AZ168=""),"",GDP.PCAP!AZ168/GDP.PCAP!AY168-1)</f>
        <v>2.2396720678464321E-2</v>
      </c>
      <c r="BA168">
        <f>IF(OR(GDP.PCAP!AZ168="",GDP.PCAP!BA168=""),"",GDP.PCAP!BA168/GDP.PCAP!AZ168-1)</f>
        <v>6.1810816357922294E-2</v>
      </c>
      <c r="BB168">
        <f>IF(OR(GDP.PCAP!BA168="",GDP.PCAP!BB168=""),"",GDP.PCAP!BB168/GDP.PCAP!BA168-1)</f>
        <v>7.566618793196267E-2</v>
      </c>
      <c r="BC168">
        <f>IF(OR(GDP.PCAP!BB168="",GDP.PCAP!BC168=""),"",GDP.PCAP!BC168/GDP.PCAP!BB168-1)</f>
        <v>0.16432297275323071</v>
      </c>
      <c r="BD168">
        <f>IF(OR(GDP.PCAP!BC168="",GDP.PCAP!BD168=""),"",GDP.PCAP!BD168/GDP.PCAP!BC168-1)</f>
        <v>0.12845977838274103</v>
      </c>
      <c r="BE168">
        <f>IF(OR(GDP.PCAP!BD168="",GDP.PCAP!BE168=""),"",GDP.PCAP!BE168/GDP.PCAP!BD168-1)</f>
        <v>9.0626974019544448E-2</v>
      </c>
      <c r="BF168">
        <f>IF(OR(GDP.PCAP!BE168="",GDP.PCAP!BF168=""),"",GDP.PCAP!BF168/GDP.PCAP!BE168-1)</f>
        <v>0.1160621581442205</v>
      </c>
      <c r="BG168">
        <f>IF(OR(GDP.PCAP!BF168="",GDP.PCAP!BG168=""),"",GDP.PCAP!BG168/GDP.PCAP!BF168-1)</f>
        <v>-0.26873012645757188</v>
      </c>
      <c r="BH168">
        <f>IF(OR(GDP.PCAP!BG168="",GDP.PCAP!BH168=""),"",GDP.PCAP!BH168/GDP.PCAP!BG168-1)</f>
        <v>-0.11102634856475224</v>
      </c>
      <c r="BI168">
        <f>IF(OR(GDP.PCAP!BH168="",GDP.PCAP!BI168=""),"",GDP.PCAP!BI168/GDP.PCAP!BH168-1)</f>
        <v>6.5490031544651384E-2</v>
      </c>
      <c r="BJ168">
        <f>IF(OR(GDP.PCAP!BI168="",GDP.PCAP!BJ168=""),"",GDP.PCAP!BJ168/GDP.PCAP!BI168-1)</f>
        <v>2.2361376858919924E-2</v>
      </c>
      <c r="BK168">
        <f>IF(OR(GDP.PCAP!BJ168="",GDP.PCAP!BK168=""),"",GDP.PCAP!BK168/GDP.PCAP!BJ168-1)</f>
        <v>-0.17058164155846067</v>
      </c>
      <c r="BM168">
        <f t="shared" si="10"/>
        <v>0.9826713335968249</v>
      </c>
      <c r="BN168">
        <f t="shared" si="11"/>
        <v>2002</v>
      </c>
      <c r="BO168">
        <f t="shared" si="12"/>
        <v>-0.43165508504554284</v>
      </c>
      <c r="BP168">
        <f t="shared" si="13"/>
        <v>1994</v>
      </c>
    </row>
    <row r="169" spans="1:68">
      <c r="A169" t="s">
        <v>198</v>
      </c>
      <c r="B169">
        <f t="shared" si="14"/>
        <v>168</v>
      </c>
      <c r="C169" t="s">
        <v>539</v>
      </c>
      <c r="D169" t="s">
        <v>197</v>
      </c>
      <c r="E169" t="s">
        <v>545</v>
      </c>
      <c r="F169" t="s">
        <v>546</v>
      </c>
      <c r="H169">
        <f>IF(OR(GDP.PCAP!G169="",GDP.PCAP!H169=""),"",GDP.PCAP!H169/GDP.PCAP!G169-1)</f>
        <v>-3.8313331401357953E-2</v>
      </c>
      <c r="I169">
        <f>IF(OR(GDP.PCAP!H169="",GDP.PCAP!I169=""),"",GDP.PCAP!I169/GDP.PCAP!H169-1)</f>
        <v>1.9172964925706193E-2</v>
      </c>
      <c r="J169">
        <f>IF(OR(GDP.PCAP!I169="",GDP.PCAP!J169=""),"",GDP.PCAP!J169/GDP.PCAP!I169-1)</f>
        <v>0.21481398421249098</v>
      </c>
      <c r="K169">
        <f>IF(OR(GDP.PCAP!J169="",GDP.PCAP!K169=""),"",GDP.PCAP!K169/GDP.PCAP!J169-1)</f>
        <v>3.3236657477712539E-2</v>
      </c>
      <c r="L169">
        <f>IF(OR(GDP.PCAP!K169="",GDP.PCAP!L169=""),"",GDP.PCAP!L169/GDP.PCAP!K169-1)</f>
        <v>7.377998292031851E-2</v>
      </c>
      <c r="M169">
        <f>IF(OR(GDP.PCAP!L169="",GDP.PCAP!M169=""),"",GDP.PCAP!M169/GDP.PCAP!L169-1)</f>
        <v>3.4704307612703378E-2</v>
      </c>
      <c r="N169">
        <f>IF(OR(GDP.PCAP!M169="",GDP.PCAP!N169=""),"",GDP.PCAP!N169/GDP.PCAP!M169-1)</f>
        <v>-1.142505010837469E-2</v>
      </c>
      <c r="O169">
        <f>IF(OR(GDP.PCAP!N169="",GDP.PCAP!O169=""),"",GDP.PCAP!O169/GDP.PCAP!N169-1)</f>
        <v>1.8836607736352651E-2</v>
      </c>
      <c r="P169">
        <f>IF(OR(GDP.PCAP!O169="",GDP.PCAP!P169=""),"",GDP.PCAP!P169/GDP.PCAP!O169-1)</f>
        <v>7.4118271061120122E-2</v>
      </c>
      <c r="Q169">
        <f>IF(OR(GDP.PCAP!P169="",GDP.PCAP!Q169=""),"",GDP.PCAP!Q169/GDP.PCAP!P169-1)</f>
        <v>2.9602293780508049E-2</v>
      </c>
      <c r="R169">
        <f>IF(OR(GDP.PCAP!Q169="",GDP.PCAP!R169=""),"",GDP.PCAP!R169/GDP.PCAP!Q169-1)</f>
        <v>7.273052998983931E-2</v>
      </c>
      <c r="S169">
        <f>IF(OR(GDP.PCAP!R169="",GDP.PCAP!S169=""),"",GDP.PCAP!S169/GDP.PCAP!R169-1)</f>
        <v>0.16075170648787562</v>
      </c>
      <c r="T169">
        <f>IF(OR(GDP.PCAP!S169="",GDP.PCAP!T169=""),"",GDP.PCAP!T169/GDP.PCAP!S169-1)</f>
        <v>0.48426522490848023</v>
      </c>
      <c r="U169">
        <f>IF(OR(GDP.PCAP!T169="",GDP.PCAP!U169=""),"",GDP.PCAP!U169/GDP.PCAP!T169-1)</f>
        <v>0.21013590393251191</v>
      </c>
      <c r="V169">
        <f>IF(OR(GDP.PCAP!U169="",GDP.PCAP!V169=""),"",GDP.PCAP!V169/GDP.PCAP!U169-1)</f>
        <v>-4.4214357685951722E-2</v>
      </c>
      <c r="W169">
        <f>IF(OR(GDP.PCAP!V169="",GDP.PCAP!W169=""),"",GDP.PCAP!W169/GDP.PCAP!V169-1)</f>
        <v>0.15912576533347322</v>
      </c>
      <c r="X169">
        <f>IF(OR(GDP.PCAP!W169="",GDP.PCAP!X169=""),"",GDP.PCAP!X169/GDP.PCAP!W169-1)</f>
        <v>0.15916978339194277</v>
      </c>
      <c r="Y169">
        <f>IF(OR(GDP.PCAP!X169="",GDP.PCAP!Y169=""),"",GDP.PCAP!Y169/GDP.PCAP!X169-1)</f>
        <v>0.21344028118308667</v>
      </c>
      <c r="Z169">
        <f>IF(OR(GDP.PCAP!Y169="",GDP.PCAP!Z169=""),"",GDP.PCAP!Z169/GDP.PCAP!Y169-1)</f>
        <v>0.26432730911654523</v>
      </c>
      <c r="AA169">
        <f>IF(OR(GDP.PCAP!Z169="",GDP.PCAP!AA169=""),"",GDP.PCAP!AA169/GDP.PCAP!Z169-1)</f>
        <v>0.12608073458088587</v>
      </c>
      <c r="AB169">
        <f>IF(OR(GDP.PCAP!AA169="",GDP.PCAP!AB169=""),"",GDP.PCAP!AB169/GDP.PCAP!AA169-1)</f>
        <v>-3.1606784042128577E-3</v>
      </c>
      <c r="AC169">
        <f>IF(OR(GDP.PCAP!AB169="",GDP.PCAP!AC169=""),"",GDP.PCAP!AC169/GDP.PCAP!AB169-1)</f>
        <v>4.7031131536427129E-2</v>
      </c>
      <c r="AD169">
        <f>IF(OR(GDP.PCAP!AC169="",GDP.PCAP!AD169=""),"",GDP.PCAP!AD169/GDP.PCAP!AC169-1)</f>
        <v>0.10557057942928028</v>
      </c>
      <c r="AE169">
        <f>IF(OR(GDP.PCAP!AD169="",GDP.PCAP!AE169=""),"",GDP.PCAP!AE169/GDP.PCAP!AD169-1)</f>
        <v>9.1056898657800645E-2</v>
      </c>
      <c r="AF169">
        <f>IF(OR(GDP.PCAP!AE169="",GDP.PCAP!AF169=""),"",GDP.PCAP!AF169/GDP.PCAP!AE169-1)</f>
        <v>-0.10482235132052464</v>
      </c>
      <c r="AG169">
        <f>IF(OR(GDP.PCAP!AF169="",GDP.PCAP!AG169=""),"",GDP.PCAP!AG169/GDP.PCAP!AF169-1)</f>
        <v>-0.13579129820199543</v>
      </c>
      <c r="AH169">
        <f>IF(OR(GDP.PCAP!AG169="",GDP.PCAP!AH169=""),"",GDP.PCAP!AH169/GDP.PCAP!AG169-1)</f>
        <v>0.12663771843777916</v>
      </c>
      <c r="AI169">
        <f>IF(OR(GDP.PCAP!AH169="",GDP.PCAP!AI169=""),"",GDP.PCAP!AI169/GDP.PCAP!AH169-1)</f>
        <v>6.3679680733706334E-2</v>
      </c>
      <c r="AJ169">
        <f>IF(OR(GDP.PCAP!AI169="",GDP.PCAP!AJ169=""),"",GDP.PCAP!AJ169/GDP.PCAP!AI169-1)</f>
        <v>6.9472727645255805E-2</v>
      </c>
      <c r="AK169">
        <f>IF(OR(GDP.PCAP!AJ169="",GDP.PCAP!AK169=""),"",GDP.PCAP!AK169/GDP.PCAP!AJ169-1)</f>
        <v>0.10166602428277804</v>
      </c>
      <c r="AL169">
        <f>IF(OR(GDP.PCAP!AK169="",GDP.PCAP!AL169=""),"",GDP.PCAP!AL169/GDP.PCAP!AK169-1)</f>
        <v>8.6680788973866996E-2</v>
      </c>
      <c r="AM169">
        <f>IF(OR(GDP.PCAP!AL169="",GDP.PCAP!AM169=""),"",GDP.PCAP!AM169/GDP.PCAP!AL169-1)</f>
        <v>0.17338146646962449</v>
      </c>
      <c r="AN169">
        <f>IF(OR(GDP.PCAP!AM169="",GDP.PCAP!AN169=""),"",GDP.PCAP!AN169/GDP.PCAP!AM169-1)</f>
        <v>0.1026335732738699</v>
      </c>
      <c r="AO169">
        <f>IF(OR(GDP.PCAP!AN169="",GDP.PCAP!AO169=""),"",GDP.PCAP!AO169/GDP.PCAP!AN169-1)</f>
        <v>8.5962885007279111E-2</v>
      </c>
      <c r="AP169">
        <f>IF(OR(GDP.PCAP!AO169="",GDP.PCAP!AP169=""),"",GDP.PCAP!AP169/GDP.PCAP!AO169-1)</f>
        <v>0.16146117720107389</v>
      </c>
      <c r="AQ169">
        <f>IF(OR(GDP.PCAP!AP169="",GDP.PCAP!AQ169=""),"",GDP.PCAP!AQ169/GDP.PCAP!AP169-1)</f>
        <v>0.1084314582640804</v>
      </c>
      <c r="AR169">
        <f>IF(OR(GDP.PCAP!AQ169="",GDP.PCAP!AR169=""),"",GDP.PCAP!AR169/GDP.PCAP!AQ169-1)</f>
        <v>-3.3346085866015174E-2</v>
      </c>
      <c r="AS169">
        <f>IF(OR(GDP.PCAP!AR169="",GDP.PCAP!AS169=""),"",GDP.PCAP!AS169/GDP.PCAP!AR169-1)</f>
        <v>-0.29624855638583247</v>
      </c>
      <c r="AT169">
        <f>IF(OR(GDP.PCAP!AS169="",GDP.PCAP!AT169=""),"",GDP.PCAP!AT169/GDP.PCAP!AS169-1)</f>
        <v>7.0458945291766328E-2</v>
      </c>
      <c r="AU169">
        <f>IF(OR(GDP.PCAP!AT169="",GDP.PCAP!AU169=""),"",GDP.PCAP!AU169/GDP.PCAP!AT169-1)</f>
        <v>0.15792492717888784</v>
      </c>
      <c r="AV169">
        <f>IF(OR(GDP.PCAP!AU169="",GDP.PCAP!AV169=""),"",GDP.PCAP!AV169/GDP.PCAP!AU169-1)</f>
        <v>-3.2150789768554566E-2</v>
      </c>
      <c r="AW169">
        <f>IF(OR(GDP.PCAP!AV169="",GDP.PCAP!AW169=""),"",GDP.PCAP!AW169/GDP.PCAP!AV169-1)</f>
        <v>6.4429611293104427E-2</v>
      </c>
      <c r="AX169">
        <f>IF(OR(GDP.PCAP!AW169="",GDP.PCAP!AX169=""),"",GDP.PCAP!AX169/GDP.PCAP!AW169-1)</f>
        <v>7.1102855283831534E-2</v>
      </c>
      <c r="AY169">
        <f>IF(OR(GDP.PCAP!AX169="",GDP.PCAP!AY169=""),"",GDP.PCAP!AY169/GDP.PCAP!AX169-1)</f>
        <v>0.1101786646316234</v>
      </c>
      <c r="AZ169">
        <f>IF(OR(GDP.PCAP!AY169="",GDP.PCAP!AZ169=""),"",GDP.PCAP!AZ169/GDP.PCAP!AY169-1)</f>
        <v>0.12881608713315051</v>
      </c>
      <c r="BA169">
        <f>IF(OR(GDP.PCAP!AZ169="",GDP.PCAP!BA169=""),"",GDP.PCAP!BA169/GDP.PCAP!AZ169-1)</f>
        <v>0.11247405574562919</v>
      </c>
      <c r="BB169">
        <f>IF(OR(GDP.PCAP!BA169="",GDP.PCAP!BB169=""),"",GDP.PCAP!BB169/GDP.PCAP!BA169-1)</f>
        <v>0.16811683290729684</v>
      </c>
      <c r="BC169">
        <f>IF(OR(GDP.PCAP!BB169="",GDP.PCAP!BC169=""),"",GDP.PCAP!BC169/GDP.PCAP!BB169-1)</f>
        <v>0.17119673989612938</v>
      </c>
      <c r="BD169">
        <f>IF(OR(GDP.PCAP!BC169="",GDP.PCAP!BD169=""),"",GDP.PCAP!BD169/GDP.PCAP!BC169-1)</f>
        <v>-0.139410001430053</v>
      </c>
      <c r="BE169">
        <f>IF(OR(GDP.PCAP!BD169="",GDP.PCAP!BE169=""),"",GDP.PCAP!BE169/GDP.PCAP!BD169-1)</f>
        <v>0.23811565523626421</v>
      </c>
      <c r="BF169">
        <f>IF(OR(GDP.PCAP!BE169="",GDP.PCAP!BF169=""),"",GDP.PCAP!BF169/GDP.PCAP!BE169-1)</f>
        <v>0.14703022208964045</v>
      </c>
      <c r="BG169">
        <f>IF(OR(GDP.PCAP!BF169="",GDP.PCAP!BG169=""),"",GDP.PCAP!BG169/GDP.PCAP!BF169-1)</f>
        <v>3.597995672457821E-2</v>
      </c>
      <c r="BH169">
        <f>IF(OR(GDP.PCAP!BG169="",GDP.PCAP!BH169=""),"",GDP.PCAP!BH169/GDP.PCAP!BG169-1)</f>
        <v>9.5349548960155239E-3</v>
      </c>
      <c r="BI169">
        <f>IF(OR(GDP.PCAP!BH169="",GDP.PCAP!BI169=""),"",GDP.PCAP!BI169/GDP.PCAP!BH169-1)</f>
        <v>2.7722456598851863E-2</v>
      </c>
      <c r="BJ169">
        <f>IF(OR(GDP.PCAP!BI169="",GDP.PCAP!BJ169=""),"",GDP.PCAP!BJ169/GDP.PCAP!BI169-1)</f>
        <v>-0.13772554312456609</v>
      </c>
      <c r="BK169">
        <f>IF(OR(GDP.PCAP!BJ169="",GDP.PCAP!BK169=""),"",GDP.PCAP!BK169/GDP.PCAP!BJ169-1)</f>
        <v>-1.4628938722309415E-2</v>
      </c>
      <c r="BM169">
        <f t="shared" si="10"/>
        <v>0.48426522490848023</v>
      </c>
      <c r="BN169">
        <f t="shared" si="11"/>
        <v>1973</v>
      </c>
      <c r="BO169">
        <f t="shared" si="12"/>
        <v>-0.29624855638583247</v>
      </c>
      <c r="BP169">
        <f t="shared" si="13"/>
        <v>1998</v>
      </c>
    </row>
    <row r="170" spans="1:68">
      <c r="A170" t="s">
        <v>196</v>
      </c>
      <c r="B170">
        <f t="shared" si="14"/>
        <v>169</v>
      </c>
      <c r="C170" t="s">
        <v>536</v>
      </c>
      <c r="D170" t="s">
        <v>195</v>
      </c>
      <c r="E170" t="s">
        <v>545</v>
      </c>
      <c r="F170" t="s">
        <v>546</v>
      </c>
      <c r="H170">
        <f>IF(OR(GDP.PCAP!G170="",GDP.PCAP!H170=""),"",GDP.PCAP!H170/GDP.PCAP!G170-1)</f>
        <v>1.6358641488027237E-2</v>
      </c>
      <c r="I170">
        <f>IF(OR(GDP.PCAP!H170="",GDP.PCAP!I170=""),"",GDP.PCAP!I170/GDP.PCAP!H170-1)</f>
        <v>5.4541128951931084E-2</v>
      </c>
      <c r="J170">
        <f>IF(OR(GDP.PCAP!I170="",GDP.PCAP!J170=""),"",GDP.PCAP!J170/GDP.PCAP!I170-1)</f>
        <v>4.0415279211365007E-2</v>
      </c>
      <c r="K170">
        <f>IF(OR(GDP.PCAP!J170="",GDP.PCAP!K170=""),"",GDP.PCAP!K170/GDP.PCAP!J170-1)</f>
        <v>5.9955369486024868E-2</v>
      </c>
      <c r="L170">
        <f>IF(OR(GDP.PCAP!K170="",GDP.PCAP!L170=""),"",GDP.PCAP!L170/GDP.PCAP!K170-1)</f>
        <v>7.160671529395346E-2</v>
      </c>
      <c r="M170">
        <f>IF(OR(GDP.PCAP!L170="",GDP.PCAP!M170=""),"",GDP.PCAP!M170/GDP.PCAP!L170-1)</f>
        <v>8.4176830200443975E-2</v>
      </c>
      <c r="N170">
        <f>IF(OR(GDP.PCAP!M170="",GDP.PCAP!N170=""),"",GDP.PCAP!N170/GDP.PCAP!M170-1)</f>
        <v>4.6248069631958932E-2</v>
      </c>
      <c r="O170">
        <f>IF(OR(GDP.PCAP!N170="",GDP.PCAP!O170=""),"",GDP.PCAP!O170/GDP.PCAP!N170-1)</f>
        <v>8.2167884001943525E-2</v>
      </c>
      <c r="P170">
        <f>IF(OR(GDP.PCAP!O170="",GDP.PCAP!P170=""),"",GDP.PCAP!P170/GDP.PCAP!O170-1)</f>
        <v>7.2501346282039636E-2</v>
      </c>
      <c r="Q170">
        <f>IF(OR(GDP.PCAP!P170="",GDP.PCAP!Q170=""),"",GDP.PCAP!Q170/GDP.PCAP!P170-1)</f>
        <v>4.7614626997856346E-2</v>
      </c>
      <c r="R170">
        <f>IF(OR(GDP.PCAP!Q170="",GDP.PCAP!R170=""),"",GDP.PCAP!R170/GDP.PCAP!Q170-1)</f>
        <v>7.4827977705240079E-2</v>
      </c>
      <c r="S170">
        <f>IF(OR(GDP.PCAP!R170="",GDP.PCAP!S170=""),"",GDP.PCAP!S170/GDP.PCAP!R170-1)</f>
        <v>8.9147374164267656E-2</v>
      </c>
      <c r="T170">
        <f>IF(OR(GDP.PCAP!S170="",GDP.PCAP!T170=""),"",GDP.PCAP!T170/GDP.PCAP!S170-1)</f>
        <v>0.10637287156466302</v>
      </c>
      <c r="U170">
        <f>IF(OR(GDP.PCAP!T170="",GDP.PCAP!U170=""),"",GDP.PCAP!U170/GDP.PCAP!T170-1)</f>
        <v>8.4887962779783166E-2</v>
      </c>
      <c r="V170">
        <f>IF(OR(GDP.PCAP!U170="",GDP.PCAP!V170=""),"",GDP.PCAP!V170/GDP.PCAP!U170-1)</f>
        <v>7.8190111085132186E-2</v>
      </c>
      <c r="W170">
        <f>IF(OR(GDP.PCAP!V170="",GDP.PCAP!W170=""),"",GDP.PCAP!W170/GDP.PCAP!V170-1)</f>
        <v>0.10787836985201515</v>
      </c>
      <c r="X170">
        <f>IF(OR(GDP.PCAP!W170="",GDP.PCAP!X170=""),"",GDP.PCAP!X170/GDP.PCAP!W170-1)</f>
        <v>9.1191057197860692E-2</v>
      </c>
      <c r="Y170">
        <f>IF(OR(GDP.PCAP!X170="",GDP.PCAP!Y170=""),"",GDP.PCAP!Y170/GDP.PCAP!X170-1)</f>
        <v>0.10907933594194952</v>
      </c>
      <c r="Z170">
        <f>IF(OR(GDP.PCAP!Y170="",GDP.PCAP!Z170=""),"",GDP.PCAP!Z170/GDP.PCAP!Y170-1)</f>
        <v>0.10435656583081743</v>
      </c>
      <c r="AA170">
        <f>IF(OR(GDP.PCAP!Z170="",GDP.PCAP!AA170=""),"",GDP.PCAP!AA170/GDP.PCAP!Z170-1)</f>
        <v>8.0072427124552092E-2</v>
      </c>
      <c r="AB170">
        <f>IF(OR(GDP.PCAP!AA170="",GDP.PCAP!AB170=""),"",GDP.PCAP!AB170/GDP.PCAP!AA170-1)</f>
        <v>0.1102021540460183</v>
      </c>
      <c r="AC170">
        <f>IF(OR(GDP.PCAP!AB170="",GDP.PCAP!AC170=""),"",GDP.PCAP!AC170/GDP.PCAP!AB170-1)</f>
        <v>3.0063406442123686E-2</v>
      </c>
      <c r="AD170">
        <f>IF(OR(GDP.PCAP!AC170="",GDP.PCAP!AD170=""),"",GDP.PCAP!AD170/GDP.PCAP!AC170-1)</f>
        <v>7.7536176247293254E-2</v>
      </c>
      <c r="AE170">
        <f>IF(OR(GDP.PCAP!AD170="",GDP.PCAP!AE170=""),"",GDP.PCAP!AE170/GDP.PCAP!AD170-1)</f>
        <v>9.5276606387492802E-2</v>
      </c>
      <c r="AF170">
        <f>IF(OR(GDP.PCAP!AE170="",GDP.PCAP!AF170=""),"",GDP.PCAP!AF170/GDP.PCAP!AE170-1)</f>
        <v>6.2247571079248942E-2</v>
      </c>
      <c r="AG170">
        <f>IF(OR(GDP.PCAP!AF170="",GDP.PCAP!AG170=""),"",GDP.PCAP!AG170/GDP.PCAP!AF170-1)</f>
        <v>4.4591442087081434E-2</v>
      </c>
      <c r="AH170">
        <f>IF(OR(GDP.PCAP!AG170="",GDP.PCAP!AH170=""),"",GDP.PCAP!AH170/GDP.PCAP!AG170-1)</f>
        <v>5.7300630591744728E-2</v>
      </c>
      <c r="AI170">
        <f>IF(OR(GDP.PCAP!AH170="",GDP.PCAP!AI170=""),"",GDP.PCAP!AI170/GDP.PCAP!AH170-1)</f>
        <v>7.624785590821892E-2</v>
      </c>
      <c r="AJ170">
        <f>IF(OR(GDP.PCAP!AI170="",GDP.PCAP!AJ170=""),"",GDP.PCAP!AJ170/GDP.PCAP!AI170-1)</f>
        <v>6.9289408417453791E-2</v>
      </c>
      <c r="AK170">
        <f>IF(OR(GDP.PCAP!AJ170="",GDP.PCAP!AK170=""),"",GDP.PCAP!AK170/GDP.PCAP!AJ170-1)</f>
        <v>4.4124460641645546E-2</v>
      </c>
      <c r="AL170">
        <f>IF(OR(GDP.PCAP!AK170="",GDP.PCAP!AL170=""),"",GDP.PCAP!AL170/GDP.PCAP!AK170-1)</f>
        <v>1.8354550757721411E-2</v>
      </c>
      <c r="AM170">
        <f>IF(OR(GDP.PCAP!AL170="",GDP.PCAP!AM170=""),"",GDP.PCAP!AM170/GDP.PCAP!AL170-1)</f>
        <v>3.6879685704302112E-2</v>
      </c>
      <c r="AN170">
        <f>IF(OR(GDP.PCAP!AM170="",GDP.PCAP!AN170=""),"",GDP.PCAP!AN170/GDP.PCAP!AM170-1)</f>
        <v>3.2005492436438576E-2</v>
      </c>
      <c r="AO170">
        <f>IF(OR(GDP.PCAP!AN170="",GDP.PCAP!AO170=""),"",GDP.PCAP!AO170/GDP.PCAP!AN170-1)</f>
        <v>4.5184355168258694E-2</v>
      </c>
      <c r="AP170">
        <f>IF(OR(GDP.PCAP!AO170="",GDP.PCAP!AP170=""),"",GDP.PCAP!AP170/GDP.PCAP!AO170-1)</f>
        <v>3.6307413451881931E-2</v>
      </c>
      <c r="AQ170">
        <f>IF(OR(GDP.PCAP!AP170="",GDP.PCAP!AQ170=""),"",GDP.PCAP!AQ170/GDP.PCAP!AP170-1)</f>
        <v>4.3660080920370881E-2</v>
      </c>
      <c r="AR170">
        <f>IF(OR(GDP.PCAP!AQ170="",GDP.PCAP!AR170=""),"",GDP.PCAP!AR170/GDP.PCAP!AQ170-1)</f>
        <v>4.8480570551312496E-2</v>
      </c>
      <c r="AS170">
        <f>IF(OR(GDP.PCAP!AR170="",GDP.PCAP!AS170=""),"",GDP.PCAP!AS170/GDP.PCAP!AR170-1)</f>
        <v>3.7779955083483197E-2</v>
      </c>
      <c r="AT170">
        <f>IF(OR(GDP.PCAP!AS170="",GDP.PCAP!AT170=""),"",GDP.PCAP!AT170/GDP.PCAP!AS170-1)</f>
        <v>5.1532598239472094E-2</v>
      </c>
      <c r="AU170">
        <f>IF(OR(GDP.PCAP!AT170="",GDP.PCAP!AU170=""),"",GDP.PCAP!AU170/GDP.PCAP!AT170-1)</f>
        <v>5.5215412299033151E-2</v>
      </c>
      <c r="AV170">
        <f>IF(OR(GDP.PCAP!AU170="",GDP.PCAP!AV170=""),"",GDP.PCAP!AV170/GDP.PCAP!AU170-1)</f>
        <v>1.987318545191874E-2</v>
      </c>
      <c r="AW170">
        <f>IF(OR(GDP.PCAP!AV170="",GDP.PCAP!AW170=""),"",GDP.PCAP!AW170/GDP.PCAP!AV170-1)</f>
        <v>2.3716181261559388E-2</v>
      </c>
      <c r="AX170">
        <f>IF(OR(GDP.PCAP!AW170="",GDP.PCAP!AX170=""),"",GDP.PCAP!AX170/GDP.PCAP!AW170-1)</f>
        <v>4.7703037815141736E-2</v>
      </c>
      <c r="AY170">
        <f>IF(OR(GDP.PCAP!AX170="",GDP.PCAP!AY170=""),"",GDP.PCAP!AY170/GDP.PCAP!AX170-1)</f>
        <v>6.2208801925253354E-2</v>
      </c>
      <c r="AZ170">
        <f>IF(OR(GDP.PCAP!AY170="",GDP.PCAP!AZ170=""),"",GDP.PCAP!AZ170/GDP.PCAP!AY170-1)</f>
        <v>6.2660766438939142E-2</v>
      </c>
      <c r="BA170">
        <f>IF(OR(GDP.PCAP!AZ170="",GDP.PCAP!BA170=""),"",GDP.PCAP!BA170/GDP.PCAP!AZ170-1)</f>
        <v>5.3659845166643017E-2</v>
      </c>
      <c r="BB170">
        <f>IF(OR(GDP.PCAP!BA170="",GDP.PCAP!BB170=""),"",GDP.PCAP!BB170/GDP.PCAP!BA170-1)</f>
        <v>4.0888241378284063E-2</v>
      </c>
      <c r="BC170">
        <f>IF(OR(GDP.PCAP!BB170="",GDP.PCAP!BC170=""),"",GDP.PCAP!BC170/GDP.PCAP!BB170-1)</f>
        <v>1.0656806701275778E-2</v>
      </c>
      <c r="BD170">
        <f>IF(OR(GDP.PCAP!BC170="",GDP.PCAP!BD170=""),"",GDP.PCAP!BD170/GDP.PCAP!BC170-1)</f>
        <v>-3.8105683953604141E-2</v>
      </c>
      <c r="BE170">
        <f>IF(OR(GDP.PCAP!BD170="",GDP.PCAP!BE170=""),"",GDP.PCAP!BE170/GDP.PCAP!BD170-1)</f>
        <v>4.0852259596233731E-2</v>
      </c>
      <c r="BF170">
        <f>IF(OR(GDP.PCAP!BE170="",GDP.PCAP!BF170=""),"",GDP.PCAP!BF170/GDP.PCAP!BE170-1)</f>
        <v>3.593147161169985E-2</v>
      </c>
      <c r="BG170">
        <f>IF(OR(GDP.PCAP!BF170="",GDP.PCAP!BG170=""),"",GDP.PCAP!BG170/GDP.PCAP!BF170-1)</f>
        <v>3.0702446018233687E-2</v>
      </c>
      <c r="BH170">
        <f>IF(OR(GDP.PCAP!BG170="",GDP.PCAP!BH170=""),"",GDP.PCAP!BH170/GDP.PCAP!BG170-1)</f>
        <v>2.3178011638808504E-2</v>
      </c>
      <c r="BI170">
        <f>IF(OR(GDP.PCAP!BH170="",GDP.PCAP!BI170=""),"",GDP.PCAP!BI170/GDP.PCAP!BH170-1)</f>
        <v>2.7138540318750959E-2</v>
      </c>
      <c r="BJ170">
        <f>IF(OR(GDP.PCAP!BI170="",GDP.PCAP!BJ170=""),"",GDP.PCAP!BJ170/GDP.PCAP!BI170-1)</f>
        <v>1.3482616181713647E-2</v>
      </c>
      <c r="BK170">
        <f>IF(OR(GDP.PCAP!BJ170="",GDP.PCAP!BK170=""),"",GDP.PCAP!BK170/GDP.PCAP!BJ170-1)</f>
        <v>1.8386887432695564E-2</v>
      </c>
      <c r="BM170">
        <f t="shared" si="10"/>
        <v>0.1102021540460183</v>
      </c>
      <c r="BN170">
        <f t="shared" si="11"/>
        <v>1981</v>
      </c>
      <c r="BO170">
        <f t="shared" si="12"/>
        <v>-3.8105683953604141E-2</v>
      </c>
      <c r="BP170">
        <f t="shared" si="13"/>
        <v>2009</v>
      </c>
    </row>
    <row r="171" spans="1:68">
      <c r="A171" t="s">
        <v>194</v>
      </c>
      <c r="B171">
        <f t="shared" si="14"/>
        <v>170</v>
      </c>
      <c r="C171" t="s">
        <v>539</v>
      </c>
      <c r="D171" t="s">
        <v>193</v>
      </c>
      <c r="E171" t="s">
        <v>545</v>
      </c>
      <c r="F171" t="s">
        <v>546</v>
      </c>
      <c r="H171" t="str">
        <f>IF(OR(GDP.PCAP!G171="",GDP.PCAP!H171=""),"",GDP.PCAP!H171/GDP.PCAP!G171-1)</f>
        <v/>
      </c>
      <c r="I171" t="str">
        <f>IF(OR(GDP.PCAP!H171="",GDP.PCAP!I171=""),"",GDP.PCAP!I171/GDP.PCAP!H171-1)</f>
        <v/>
      </c>
      <c r="J171" t="str">
        <f>IF(OR(GDP.PCAP!I171="",GDP.PCAP!J171=""),"",GDP.PCAP!J171/GDP.PCAP!I171-1)</f>
        <v/>
      </c>
      <c r="K171" t="str">
        <f>IF(OR(GDP.PCAP!J171="",GDP.PCAP!K171=""),"",GDP.PCAP!K171/GDP.PCAP!J171-1)</f>
        <v/>
      </c>
      <c r="L171" t="str">
        <f>IF(OR(GDP.PCAP!K171="",GDP.PCAP!L171=""),"",GDP.PCAP!L171/GDP.PCAP!K171-1)</f>
        <v/>
      </c>
      <c r="M171" t="str">
        <f>IF(OR(GDP.PCAP!L171="",GDP.PCAP!M171=""),"",GDP.PCAP!M171/GDP.PCAP!L171-1)</f>
        <v/>
      </c>
      <c r="N171" t="str">
        <f>IF(OR(GDP.PCAP!M171="",GDP.PCAP!N171=""),"",GDP.PCAP!N171/GDP.PCAP!M171-1)</f>
        <v/>
      </c>
      <c r="O171" t="str">
        <f>IF(OR(GDP.PCAP!N171="",GDP.PCAP!O171=""),"",GDP.PCAP!O171/GDP.PCAP!N171-1)</f>
        <v/>
      </c>
      <c r="P171" t="str">
        <f>IF(OR(GDP.PCAP!O171="",GDP.PCAP!P171=""),"",GDP.PCAP!P171/GDP.PCAP!O171-1)</f>
        <v/>
      </c>
      <c r="Q171" t="str">
        <f>IF(OR(GDP.PCAP!P171="",GDP.PCAP!Q171=""),"",GDP.PCAP!Q171/GDP.PCAP!P171-1)</f>
        <v/>
      </c>
      <c r="R171" t="str">
        <f>IF(OR(GDP.PCAP!Q171="",GDP.PCAP!R171=""),"",GDP.PCAP!R171/GDP.PCAP!Q171-1)</f>
        <v/>
      </c>
      <c r="S171" t="str">
        <f>IF(OR(GDP.PCAP!R171="",GDP.PCAP!S171=""),"",GDP.PCAP!S171/GDP.PCAP!R171-1)</f>
        <v/>
      </c>
      <c r="T171" t="str">
        <f>IF(OR(GDP.PCAP!S171="",GDP.PCAP!T171=""),"",GDP.PCAP!T171/GDP.PCAP!S171-1)</f>
        <v/>
      </c>
      <c r="U171" t="str">
        <f>IF(OR(GDP.PCAP!T171="",GDP.PCAP!U171=""),"",GDP.PCAP!U171/GDP.PCAP!T171-1)</f>
        <v/>
      </c>
      <c r="V171" t="str">
        <f>IF(OR(GDP.PCAP!U171="",GDP.PCAP!V171=""),"",GDP.PCAP!V171/GDP.PCAP!U171-1)</f>
        <v/>
      </c>
      <c r="W171" t="str">
        <f>IF(OR(GDP.PCAP!V171="",GDP.PCAP!W171=""),"",GDP.PCAP!W171/GDP.PCAP!V171-1)</f>
        <v/>
      </c>
      <c r="X171" t="str">
        <f>IF(OR(GDP.PCAP!W171="",GDP.PCAP!X171=""),"",GDP.PCAP!X171/GDP.PCAP!W171-1)</f>
        <v/>
      </c>
      <c r="Y171" t="str">
        <f>IF(OR(GDP.PCAP!X171="",GDP.PCAP!Y171=""),"",GDP.PCAP!Y171/GDP.PCAP!X171-1)</f>
        <v/>
      </c>
      <c r="Z171" t="str">
        <f>IF(OR(GDP.PCAP!Y171="",GDP.PCAP!Z171=""),"",GDP.PCAP!Z171/GDP.PCAP!Y171-1)</f>
        <v/>
      </c>
      <c r="AA171" t="str">
        <f>IF(OR(GDP.PCAP!Z171="",GDP.PCAP!AA171=""),"",GDP.PCAP!AA171/GDP.PCAP!Z171-1)</f>
        <v/>
      </c>
      <c r="AB171">
        <f>IF(OR(GDP.PCAP!AA171="",GDP.PCAP!AB171=""),"",GDP.PCAP!AB171/GDP.PCAP!AA171-1)</f>
        <v>-9.153204097020462E-2</v>
      </c>
      <c r="AC171">
        <f>IF(OR(GDP.PCAP!AB171="",GDP.PCAP!AC171=""),"",GDP.PCAP!AC171/GDP.PCAP!AB171-1)</f>
        <v>-7.7733914004310956E-2</v>
      </c>
      <c r="AD171">
        <f>IF(OR(GDP.PCAP!AC171="",GDP.PCAP!AD171=""),"",GDP.PCAP!AD171/GDP.PCAP!AC171-1)</f>
        <v>5.9793971985694361E-2</v>
      </c>
      <c r="AE171">
        <f>IF(OR(GDP.PCAP!AD171="",GDP.PCAP!AE171=""),"",GDP.PCAP!AE171/GDP.PCAP!AD171-1)</f>
        <v>-0.17354519888861708</v>
      </c>
      <c r="AF171">
        <f>IF(OR(GDP.PCAP!AE171="",GDP.PCAP!AF171=""),"",GDP.PCAP!AF171/GDP.PCAP!AE171-1)</f>
        <v>-0.20253945821605002</v>
      </c>
      <c r="AG171">
        <f>IF(OR(GDP.PCAP!AF171="",GDP.PCAP!AG171=""),"",GDP.PCAP!AG171/GDP.PCAP!AF171-1)</f>
        <v>8.1720312444302001E-2</v>
      </c>
      <c r="AH171">
        <f>IF(OR(GDP.PCAP!AG171="",GDP.PCAP!AH171=""),"",GDP.PCAP!AH171/GDP.PCAP!AG171-1)</f>
        <v>0.21826765223414291</v>
      </c>
      <c r="AI171">
        <f>IF(OR(GDP.PCAP!AH171="",GDP.PCAP!AI171=""),"",GDP.PCAP!AI171/GDP.PCAP!AH171-1)</f>
        <v>3.7614755083166251E-2</v>
      </c>
      <c r="AJ171">
        <f>IF(OR(GDP.PCAP!AI171="",GDP.PCAP!AJ171=""),"",GDP.PCAP!AJ171/GDP.PCAP!AI171-1)</f>
        <v>-2.6467439003280635E-2</v>
      </c>
      <c r="AK171">
        <f>IF(OR(GDP.PCAP!AJ171="",GDP.PCAP!AK171=""),"",GDP.PCAP!AK171/GDP.PCAP!AJ171-1)</f>
        <v>5.8291579594554888E-2</v>
      </c>
      <c r="AL171">
        <f>IF(OR(GDP.PCAP!AK171="",GDP.PCAP!AL171=""),"",GDP.PCAP!AL171/GDP.PCAP!AK171-1)</f>
        <v>3.6883830496041714E-2</v>
      </c>
      <c r="AM171">
        <f>IF(OR(GDP.PCAP!AL171="",GDP.PCAP!AM171=""),"",GDP.PCAP!AM171/GDP.PCAP!AL171-1)</f>
        <v>0.10830061842308214</v>
      </c>
      <c r="AN171">
        <f>IF(OR(GDP.PCAP!AM171="",GDP.PCAP!AN171=""),"",GDP.PCAP!AN171/GDP.PCAP!AM171-1)</f>
        <v>-9.4334535788231366E-2</v>
      </c>
      <c r="AO171">
        <f>IF(OR(GDP.PCAP!AN171="",GDP.PCAP!AO171=""),"",GDP.PCAP!AO171/GDP.PCAP!AN171-1)</f>
        <v>9.7061494837424656E-2</v>
      </c>
      <c r="AP171">
        <f>IF(OR(GDP.PCAP!AO171="",GDP.PCAP!AP171=""),"",GDP.PCAP!AP171/GDP.PCAP!AO171-1)</f>
        <v>5.2242257041524853E-2</v>
      </c>
      <c r="AQ171">
        <f>IF(OR(GDP.PCAP!AP171="",GDP.PCAP!AQ171=""),"",GDP.PCAP!AQ171/GDP.PCAP!AP171-1)</f>
        <v>-2.9257774399326419E-2</v>
      </c>
      <c r="AR171">
        <f>IF(OR(GDP.PCAP!AQ171="",GDP.PCAP!AR171=""),"",GDP.PCAP!AR171/GDP.PCAP!AQ171-1)</f>
        <v>8.8322265218772067E-3</v>
      </c>
      <c r="AS171">
        <f>IF(OR(GDP.PCAP!AR171="",GDP.PCAP!AS171=""),"",GDP.PCAP!AS171/GDP.PCAP!AR171-1)</f>
        <v>-9.3869981602463515E-2</v>
      </c>
      <c r="AT171">
        <f>IF(OR(GDP.PCAP!AS171="",GDP.PCAP!AT171=""),"",GDP.PCAP!AT171/GDP.PCAP!AS171-1)</f>
        <v>-2.7480185757815301E-2</v>
      </c>
      <c r="AU171">
        <f>IF(OR(GDP.PCAP!AT171="",GDP.PCAP!AU171=""),"",GDP.PCAP!AU171/GDP.PCAP!AT171-1)</f>
        <v>1.2796181342400459E-3</v>
      </c>
      <c r="AV171">
        <f>IF(OR(GDP.PCAP!AU171="",GDP.PCAP!AV171=""),"",GDP.PCAP!AV171/GDP.PCAP!AU171-1)</f>
        <v>-0.10869849748084937</v>
      </c>
      <c r="AW171">
        <f>IF(OR(GDP.PCAP!AV171="",GDP.PCAP!AW171=""),"",GDP.PCAP!AW171/GDP.PCAP!AV171-1)</f>
        <v>-6.6099810854443608E-2</v>
      </c>
      <c r="AX171">
        <f>IF(OR(GDP.PCAP!AW171="",GDP.PCAP!AX171=""),"",GDP.PCAP!AX171/GDP.PCAP!AW171-1)</f>
        <v>0.44909495147955947</v>
      </c>
      <c r="AY171">
        <f>IF(OR(GDP.PCAP!AX171="",GDP.PCAP!AY171=""),"",GDP.PCAP!AY171/GDP.PCAP!AX171-1)</f>
        <v>0.32464507750354454</v>
      </c>
      <c r="AZ171">
        <f>IF(OR(GDP.PCAP!AY171="",GDP.PCAP!AZ171=""),"",GDP.PCAP!AZ171/GDP.PCAP!AY171-1)</f>
        <v>8.6638295280198951E-2</v>
      </c>
      <c r="BA171">
        <f>IF(OR(GDP.PCAP!AZ171="",GDP.PCAP!BA171=""),"",GDP.PCAP!BA171/GDP.PCAP!AZ171-1)</f>
        <v>8.621621242290578E-2</v>
      </c>
      <c r="BB171">
        <f>IF(OR(GDP.PCAP!BA171="",GDP.PCAP!BB171=""),"",GDP.PCAP!BB171/GDP.PCAP!BA171-1)</f>
        <v>8.2783841114800527E-2</v>
      </c>
      <c r="BC171">
        <f>IF(OR(GDP.PCAP!BB171="",GDP.PCAP!BC171=""),"",GDP.PCAP!BC171/GDP.PCAP!BB171-1)</f>
        <v>-4.1271970230135402E-2</v>
      </c>
      <c r="BD171">
        <f>IF(OR(GDP.PCAP!BC171="",GDP.PCAP!BD171=""),"",GDP.PCAP!BD171/GDP.PCAP!BC171-1)</f>
        <v>3.0883796330666069E-2</v>
      </c>
      <c r="BE171">
        <f>IF(OR(GDP.PCAP!BD171="",GDP.PCAP!BE171=""),"",GDP.PCAP!BE171/GDP.PCAP!BD171-1)</f>
        <v>0.24993035383780904</v>
      </c>
      <c r="BF171">
        <f>IF(OR(GDP.PCAP!BE171="",GDP.PCAP!BF171=""),"",GDP.PCAP!BF171/GDP.PCAP!BE171-1)</f>
        <v>7.8856160789080976E-2</v>
      </c>
      <c r="BG171">
        <f>IF(OR(GDP.PCAP!BF171="",GDP.PCAP!BG171=""),"",GDP.PCAP!BG171/GDP.PCAP!BF171-1)</f>
        <v>2.6501360294505449E-2</v>
      </c>
      <c r="BH171">
        <f>IF(OR(GDP.PCAP!BG171="",GDP.PCAP!BH171=""),"",GDP.PCAP!BH171/GDP.PCAP!BG171-1)</f>
        <v>-4.5443494020059538E-2</v>
      </c>
      <c r="BI171">
        <f>IF(OR(GDP.PCAP!BH171="",GDP.PCAP!BI171=""),"",GDP.PCAP!BI171/GDP.PCAP!BH171-1)</f>
        <v>-1.2169489012951451E-2</v>
      </c>
      <c r="BJ171">
        <f>IF(OR(GDP.PCAP!BI171="",GDP.PCAP!BJ171=""),"",GDP.PCAP!BJ171/GDP.PCAP!BI171-1)</f>
        <v>-0.12610785313999751</v>
      </c>
      <c r="BK171">
        <f>IF(OR(GDP.PCAP!BJ171="",GDP.PCAP!BK171=""),"",GDP.PCAP!BK171/GDP.PCAP!BJ171-1)</f>
        <v>-0.12605520976410789</v>
      </c>
      <c r="BM171">
        <f t="shared" si="10"/>
        <v>0.44909495147955947</v>
      </c>
      <c r="BN171">
        <f t="shared" si="11"/>
        <v>2003</v>
      </c>
      <c r="BO171">
        <f t="shared" si="12"/>
        <v>-0.20253945821605002</v>
      </c>
      <c r="BP171">
        <f t="shared" si="13"/>
        <v>1985</v>
      </c>
    </row>
    <row r="172" spans="1:68">
      <c r="A172" t="s">
        <v>192</v>
      </c>
      <c r="B172">
        <f t="shared" si="14"/>
        <v>171</v>
      </c>
      <c r="C172" t="s">
        <v>539</v>
      </c>
      <c r="D172" t="s">
        <v>191</v>
      </c>
      <c r="E172" t="s">
        <v>545</v>
      </c>
      <c r="F172" t="s">
        <v>546</v>
      </c>
      <c r="H172" t="str">
        <f>IF(OR(GDP.PCAP!G172="",GDP.PCAP!H172=""),"",GDP.PCAP!H172/GDP.PCAP!G172-1)</f>
        <v/>
      </c>
      <c r="I172" t="str">
        <f>IF(OR(GDP.PCAP!H172="",GDP.PCAP!I172=""),"",GDP.PCAP!I172/GDP.PCAP!H172-1)</f>
        <v/>
      </c>
      <c r="J172" t="str">
        <f>IF(OR(GDP.PCAP!I172="",GDP.PCAP!J172=""),"",GDP.PCAP!J172/GDP.PCAP!I172-1)</f>
        <v/>
      </c>
      <c r="K172" t="str">
        <f>IF(OR(GDP.PCAP!J172="",GDP.PCAP!K172=""),"",GDP.PCAP!K172/GDP.PCAP!J172-1)</f>
        <v/>
      </c>
      <c r="L172" t="str">
        <f>IF(OR(GDP.PCAP!K172="",GDP.PCAP!L172=""),"",GDP.PCAP!L172/GDP.PCAP!K172-1)</f>
        <v/>
      </c>
      <c r="M172">
        <f>IF(OR(GDP.PCAP!L172="",GDP.PCAP!M172=""),"",GDP.PCAP!M172/GDP.PCAP!L172-1)</f>
        <v>-4.1142706852272948E-3</v>
      </c>
      <c r="N172">
        <f>IF(OR(GDP.PCAP!M172="",GDP.PCAP!N172=""),"",GDP.PCAP!N172/GDP.PCAP!M172-1)</f>
        <v>6.2319280749949524E-2</v>
      </c>
      <c r="O172">
        <f>IF(OR(GDP.PCAP!N172="",GDP.PCAP!O172=""),"",GDP.PCAP!O172/GDP.PCAP!N172-1)</f>
        <v>0.16092652575577548</v>
      </c>
      <c r="P172">
        <f>IF(OR(GDP.PCAP!O172="",GDP.PCAP!P172=""),"",GDP.PCAP!P172/GDP.PCAP!O172-1)</f>
        <v>0.16805545089757645</v>
      </c>
      <c r="Q172">
        <f>IF(OR(GDP.PCAP!P172="",GDP.PCAP!Q172=""),"",GDP.PCAP!Q172/GDP.PCAP!P172-1)</f>
        <v>0.26634284601433578</v>
      </c>
      <c r="R172">
        <f>IF(OR(GDP.PCAP!Q172="",GDP.PCAP!R172=""),"",GDP.PCAP!R172/GDP.PCAP!Q172-1)</f>
        <v>7.5924861675614297E-2</v>
      </c>
      <c r="S172">
        <f>IF(OR(GDP.PCAP!R172="",GDP.PCAP!S172=""),"",GDP.PCAP!S172/GDP.PCAP!R172-1)</f>
        <v>0.16944335467942095</v>
      </c>
      <c r="T172">
        <f>IF(OR(GDP.PCAP!S172="",GDP.PCAP!T172=""),"",GDP.PCAP!T172/GDP.PCAP!S172-1)</f>
        <v>4.693046614731089E-2</v>
      </c>
      <c r="U172">
        <f>IF(OR(GDP.PCAP!T172="",GDP.PCAP!U172=""),"",GDP.PCAP!U172/GDP.PCAP!T172-1)</f>
        <v>0.15294485296209581</v>
      </c>
      <c r="V172">
        <f>IF(OR(GDP.PCAP!U172="",GDP.PCAP!V172=""),"",GDP.PCAP!V172/GDP.PCAP!U172-1)</f>
        <v>0.26671249362482174</v>
      </c>
      <c r="W172">
        <f>IF(OR(GDP.PCAP!V172="",GDP.PCAP!W172=""),"",GDP.PCAP!W172/GDP.PCAP!V172-1)</f>
        <v>-3.3397096839757889E-2</v>
      </c>
      <c r="X172">
        <f>IF(OR(GDP.PCAP!W172="",GDP.PCAP!X172=""),"",GDP.PCAP!X172/GDP.PCAP!W172-1)</f>
        <v>3.3806837166386439E-2</v>
      </c>
      <c r="Y172">
        <f>IF(OR(GDP.PCAP!X172="",GDP.PCAP!Y172=""),"",GDP.PCAP!Y172/GDP.PCAP!X172-1)</f>
        <v>-1.0008546272682883E-3</v>
      </c>
      <c r="Z172">
        <f>IF(OR(GDP.PCAP!Y172="",GDP.PCAP!Z172=""),"",GDP.PCAP!Z172/GDP.PCAP!Y172-1)</f>
        <v>0.2289061478509502</v>
      </c>
      <c r="AA172">
        <f>IF(OR(GDP.PCAP!Z172="",GDP.PCAP!AA172=""),"",GDP.PCAP!AA172/GDP.PCAP!Z172-1)</f>
        <v>0.11663699896549828</v>
      </c>
      <c r="AB172">
        <f>IF(OR(GDP.PCAP!AA172="",GDP.PCAP!AB172=""),"",GDP.PCAP!AB172/GDP.PCAP!AA172-1)</f>
        <v>-0.1924972066634395</v>
      </c>
      <c r="AC172">
        <f>IF(OR(GDP.PCAP!AB172="",GDP.PCAP!AC172=""),"",GDP.PCAP!AC172/GDP.PCAP!AB172-1)</f>
        <v>-8.9331894270950452E-2</v>
      </c>
      <c r="AD172">
        <f>IF(OR(GDP.PCAP!AC172="",GDP.PCAP!AD172=""),"",GDP.PCAP!AD172/GDP.PCAP!AC172-1)</f>
        <v>-0.10767773664925762</v>
      </c>
      <c r="AE172">
        <f>IF(OR(GDP.PCAP!AD172="",GDP.PCAP!AE172=""),"",GDP.PCAP!AE172/GDP.PCAP!AD172-1)</f>
        <v>-5.2557585371789672E-2</v>
      </c>
      <c r="AF172">
        <f>IF(OR(GDP.PCAP!AE172="",GDP.PCAP!AF172=""),"",GDP.PCAP!AF172/GDP.PCAP!AE172-1)</f>
        <v>5.4405581358013322E-2</v>
      </c>
      <c r="AG172">
        <f>IF(OR(GDP.PCAP!AF172="",GDP.PCAP!AG172=""),"",GDP.PCAP!AG172/GDP.PCAP!AF172-1)</f>
        <v>0.37937539660378317</v>
      </c>
      <c r="AH172">
        <f>IF(OR(GDP.PCAP!AG172="",GDP.PCAP!AH172=""),"",GDP.PCAP!AH172/GDP.PCAP!AG172-1)</f>
        <v>0.21447855406606853</v>
      </c>
      <c r="AI172">
        <f>IF(OR(GDP.PCAP!AH172="",GDP.PCAP!AI172=""),"",GDP.PCAP!AI172/GDP.PCAP!AH172-1)</f>
        <v>0.36605097934022646</v>
      </c>
      <c r="AJ172">
        <f>IF(OR(GDP.PCAP!AI172="",GDP.PCAP!AJ172=""),"",GDP.PCAP!AJ172/GDP.PCAP!AI172-1)</f>
        <v>3.3681733875284836E-2</v>
      </c>
      <c r="AK172">
        <f>IF(OR(GDP.PCAP!AJ172="",GDP.PCAP!AK172=""),"",GDP.PCAP!AK172/GDP.PCAP!AJ172-1)</f>
        <v>0.13044068413452203</v>
      </c>
      <c r="AL172">
        <f>IF(OR(GDP.PCAP!AK172="",GDP.PCAP!AL172=""),"",GDP.PCAP!AL172/GDP.PCAP!AK172-1)</f>
        <v>2.2508979609667579E-2</v>
      </c>
      <c r="AM172">
        <f>IF(OR(GDP.PCAP!AL172="",GDP.PCAP!AM172=""),"",GDP.PCAP!AM172/GDP.PCAP!AL172-1)</f>
        <v>7.4547187956411465E-2</v>
      </c>
      <c r="AN172">
        <f>IF(OR(GDP.PCAP!AM172="",GDP.PCAP!AN172=""),"",GDP.PCAP!AN172/GDP.PCAP!AM172-1)</f>
        <v>2.333795558460916E-2</v>
      </c>
      <c r="AO172">
        <f>IF(OR(GDP.PCAP!AN172="",GDP.PCAP!AO172=""),"",GDP.PCAP!AO172/GDP.PCAP!AN172-1)</f>
        <v>-3.6282932645802957E-2</v>
      </c>
      <c r="AP172">
        <f>IF(OR(GDP.PCAP!AO172="",GDP.PCAP!AP172=""),"",GDP.PCAP!AP172/GDP.PCAP!AO172-1)</f>
        <v>0.16736465492172869</v>
      </c>
      <c r="AQ172">
        <f>IF(OR(GDP.PCAP!AP172="",GDP.PCAP!AQ172=""),"",GDP.PCAP!AQ172/GDP.PCAP!AP172-1)</f>
        <v>-2.477645377661708E-2</v>
      </c>
      <c r="AR172">
        <f>IF(OR(GDP.PCAP!AQ172="",GDP.PCAP!AR172=""),"",GDP.PCAP!AR172/GDP.PCAP!AQ172-1)</f>
        <v>-0.10492442003012481</v>
      </c>
      <c r="AS172">
        <f>IF(OR(GDP.PCAP!AR172="",GDP.PCAP!AS172=""),"",GDP.PCAP!AS172/GDP.PCAP!AR172-1)</f>
        <v>-5.8361390761408338E-2</v>
      </c>
      <c r="AT172">
        <f>IF(OR(GDP.PCAP!AS172="",GDP.PCAP!AT172=""),"",GDP.PCAP!AT172/GDP.PCAP!AS172-1)</f>
        <v>-5.0431723261847639E-2</v>
      </c>
      <c r="AU172">
        <f>IF(OR(GDP.PCAP!AT172="",GDP.PCAP!AU172=""),"",GDP.PCAP!AU172/GDP.PCAP!AT172-1)</f>
        <v>-0.13908164191284111</v>
      </c>
      <c r="AV172" t="str">
        <f>IF(OR(GDP.PCAP!AU172="",GDP.PCAP!AV172=""),"",GDP.PCAP!AV172/GDP.PCAP!AU172-1)</f>
        <v/>
      </c>
      <c r="AW172" t="str">
        <f>IF(OR(GDP.PCAP!AV172="",GDP.PCAP!AW172=""),"",GDP.PCAP!AW172/GDP.PCAP!AV172-1)</f>
        <v/>
      </c>
      <c r="AX172" t="str">
        <f>IF(OR(GDP.PCAP!AW172="",GDP.PCAP!AX172=""),"",GDP.PCAP!AX172/GDP.PCAP!AW172-1)</f>
        <v/>
      </c>
      <c r="AY172" t="str">
        <f>IF(OR(GDP.PCAP!AX172="",GDP.PCAP!AY172=""),"",GDP.PCAP!AY172/GDP.PCAP!AX172-1)</f>
        <v/>
      </c>
      <c r="AZ172" t="str">
        <f>IF(OR(GDP.PCAP!AY172="",GDP.PCAP!AZ172=""),"",GDP.PCAP!AZ172/GDP.PCAP!AY172-1)</f>
        <v/>
      </c>
      <c r="BA172" t="str">
        <f>IF(OR(GDP.PCAP!AZ172="",GDP.PCAP!BA172=""),"",GDP.PCAP!BA172/GDP.PCAP!AZ172-1)</f>
        <v/>
      </c>
      <c r="BB172" t="str">
        <f>IF(OR(GDP.PCAP!BA172="",GDP.PCAP!BB172=""),"",GDP.PCAP!BB172/GDP.PCAP!BA172-1)</f>
        <v/>
      </c>
      <c r="BC172" t="str">
        <f>IF(OR(GDP.PCAP!BB172="",GDP.PCAP!BC172=""),"",GDP.PCAP!BC172/GDP.PCAP!BB172-1)</f>
        <v/>
      </c>
      <c r="BD172" t="str">
        <f>IF(OR(GDP.PCAP!BC172="",GDP.PCAP!BD172=""),"",GDP.PCAP!BD172/GDP.PCAP!BC172-1)</f>
        <v/>
      </c>
      <c r="BE172" t="str">
        <f>IF(OR(GDP.PCAP!BD172="",GDP.PCAP!BE172=""),"",GDP.PCAP!BE172/GDP.PCAP!BD172-1)</f>
        <v/>
      </c>
      <c r="BF172" t="str">
        <f>IF(OR(GDP.PCAP!BE172="",GDP.PCAP!BF172=""),"",GDP.PCAP!BF172/GDP.PCAP!BE172-1)</f>
        <v/>
      </c>
      <c r="BG172" t="str">
        <f>IF(OR(GDP.PCAP!BF172="",GDP.PCAP!BG172=""),"",GDP.PCAP!BG172/GDP.PCAP!BF172-1)</f>
        <v/>
      </c>
      <c r="BH172" t="str">
        <f>IF(OR(GDP.PCAP!BG172="",GDP.PCAP!BH172=""),"",GDP.PCAP!BH172/GDP.PCAP!BG172-1)</f>
        <v/>
      </c>
      <c r="BI172" t="str">
        <f>IF(OR(GDP.PCAP!BH172="",GDP.PCAP!BI172=""),"",GDP.PCAP!BI172/GDP.PCAP!BH172-1)</f>
        <v/>
      </c>
      <c r="BJ172" t="str">
        <f>IF(OR(GDP.PCAP!BI172="",GDP.PCAP!BJ172=""),"",GDP.PCAP!BJ172/GDP.PCAP!BI172-1)</f>
        <v/>
      </c>
      <c r="BK172" t="str">
        <f>IF(OR(GDP.PCAP!BJ172="",GDP.PCAP!BK172=""),"",GDP.PCAP!BK172/GDP.PCAP!BJ172-1)</f>
        <v/>
      </c>
      <c r="BM172">
        <f t="shared" si="10"/>
        <v>0.37937539660378317</v>
      </c>
      <c r="BN172">
        <f t="shared" si="11"/>
        <v>1986</v>
      </c>
      <c r="BO172">
        <f t="shared" si="12"/>
        <v>-0.1924972066634395</v>
      </c>
      <c r="BP172">
        <f t="shared" si="13"/>
        <v>1981</v>
      </c>
    </row>
    <row r="173" spans="1:68">
      <c r="A173" t="s">
        <v>190</v>
      </c>
      <c r="B173">
        <f t="shared" si="14"/>
        <v>172</v>
      </c>
      <c r="C173" t="s">
        <v>539</v>
      </c>
      <c r="D173" t="s">
        <v>189</v>
      </c>
      <c r="E173" t="s">
        <v>545</v>
      </c>
      <c r="F173" t="s">
        <v>546</v>
      </c>
      <c r="H173">
        <f>IF(OR(GDP.PCAP!G173="",GDP.PCAP!H173=""),"",GDP.PCAP!H173/GDP.PCAP!G173-1)</f>
        <v>5.0426913954883856E-2</v>
      </c>
      <c r="I173">
        <f>IF(OR(GDP.PCAP!H173="",GDP.PCAP!I173=""),"",GDP.PCAP!I173/GDP.PCAP!H173-1)</f>
        <v>6.3518535021541478E-2</v>
      </c>
      <c r="J173">
        <f>IF(OR(GDP.PCAP!I173="",GDP.PCAP!J173=""),"",GDP.PCAP!J173/GDP.PCAP!I173-1)</f>
        <v>7.1049953084884487E-2</v>
      </c>
      <c r="K173">
        <f>IF(OR(GDP.PCAP!J173="",GDP.PCAP!K173=""),"",GDP.PCAP!K173/GDP.PCAP!J173-1)</f>
        <v>-3.4368144265750744E-2</v>
      </c>
      <c r="L173">
        <f>IF(OR(GDP.PCAP!K173="",GDP.PCAP!L173=""),"",GDP.PCAP!L173/GDP.PCAP!K173-1)</f>
        <v>0.12254156368984348</v>
      </c>
      <c r="M173">
        <f>IF(OR(GDP.PCAP!L173="",GDP.PCAP!M173=""),"",GDP.PCAP!M173/GDP.PCAP!L173-1)</f>
        <v>1.3462995706584158E-2</v>
      </c>
      <c r="N173">
        <f>IF(OR(GDP.PCAP!M173="",GDP.PCAP!N173=""),"",GDP.PCAP!N173/GDP.PCAP!M173-1)</f>
        <v>-7.8942524936867153E-2</v>
      </c>
      <c r="O173">
        <f>IF(OR(GDP.PCAP!N173="",GDP.PCAP!O173=""),"",GDP.PCAP!O173/GDP.PCAP!N173-1)</f>
        <v>-6.3585090944794254E-2</v>
      </c>
      <c r="P173">
        <f>IF(OR(GDP.PCAP!O173="",GDP.PCAP!P173=""),"",GDP.PCAP!P173/GDP.PCAP!O173-1)</f>
        <v>-5.1087548259675764E-2</v>
      </c>
      <c r="Q173">
        <f>IF(OR(GDP.PCAP!P173="",GDP.PCAP!Q173=""),"",GDP.PCAP!Q173/GDP.PCAP!P173-1)</f>
        <v>9.7105794645138133E-3</v>
      </c>
      <c r="R173">
        <f>IF(OR(GDP.PCAP!Q173="",GDP.PCAP!R173=""),"",GDP.PCAP!R173/GDP.PCAP!Q173-1)</f>
        <v>3.7869880537706679E-2</v>
      </c>
      <c r="S173">
        <f>IF(OR(GDP.PCAP!R173="",GDP.PCAP!S173=""),"",GDP.PCAP!S173/GDP.PCAP!R173-1)</f>
        <v>4.1690644111491704E-2</v>
      </c>
      <c r="T173">
        <f>IF(OR(GDP.PCAP!S173="",GDP.PCAP!T173=""),"",GDP.PCAP!T173/GDP.PCAP!S173-1)</f>
        <v>0.23930273133214919</v>
      </c>
      <c r="U173">
        <f>IF(OR(GDP.PCAP!T173="",GDP.PCAP!U173=""),"",GDP.PCAP!U173/GDP.PCAP!T173-1)</f>
        <v>5.4445838635198474E-2</v>
      </c>
      <c r="V173">
        <f>IF(OR(GDP.PCAP!U173="",GDP.PCAP!V173=""),"",GDP.PCAP!V173/GDP.PCAP!U173-1)</f>
        <v>-6.4350841467094577E-3</v>
      </c>
      <c r="W173">
        <f>IF(OR(GDP.PCAP!V173="",GDP.PCAP!W173=""),"",GDP.PCAP!W173/GDP.PCAP!V173-1)</f>
        <v>-1.3469503654513382E-2</v>
      </c>
      <c r="X173">
        <f>IF(OR(GDP.PCAP!W173="",GDP.PCAP!X173=""),"",GDP.PCAP!X173/GDP.PCAP!W173-1)</f>
        <v>0.17871825213387171</v>
      </c>
      <c r="Y173">
        <f>IF(OR(GDP.PCAP!X173="",GDP.PCAP!Y173=""),"",GDP.PCAP!Y173/GDP.PCAP!X173-1)</f>
        <v>0.3346843550409786</v>
      </c>
      <c r="Z173">
        <f>IF(OR(GDP.PCAP!Y173="",GDP.PCAP!Z173=""),"",GDP.PCAP!Z173/GDP.PCAP!Y173-1)</f>
        <v>0.15480482853743882</v>
      </c>
      <c r="AA173">
        <f>IF(OR(GDP.PCAP!Z173="",GDP.PCAP!AA173=""),"",GDP.PCAP!AA173/GDP.PCAP!Z173-1)</f>
        <v>0.15544363823399832</v>
      </c>
      <c r="AB173">
        <f>IF(OR(GDP.PCAP!AA173="",GDP.PCAP!AB173=""),"",GDP.PCAP!AB173/GDP.PCAP!AA173-1)</f>
        <v>-0.15917732264576268</v>
      </c>
      <c r="AC173">
        <f>IF(OR(GDP.PCAP!AB173="",GDP.PCAP!AC173=""),"",GDP.PCAP!AC173/GDP.PCAP!AB173-1)</f>
        <v>-9.7030823217954421E-2</v>
      </c>
      <c r="AD173">
        <f>IF(OR(GDP.PCAP!AC173="",GDP.PCAP!AD173=""),"",GDP.PCAP!AD173/GDP.PCAP!AC173-1)</f>
        <v>-0.13170919614354537</v>
      </c>
      <c r="AE173">
        <f>IF(OR(GDP.PCAP!AD173="",GDP.PCAP!AE173=""),"",GDP.PCAP!AE173/GDP.PCAP!AD173-1)</f>
        <v>-0.21256002125120421</v>
      </c>
      <c r="AF173">
        <f>IF(OR(GDP.PCAP!AE173="",GDP.PCAP!AF173=""),"",GDP.PCAP!AF173/GDP.PCAP!AE173-1)</f>
        <v>-4.2019999873453395E-2</v>
      </c>
      <c r="AG173">
        <f>IF(OR(GDP.PCAP!AF173="",GDP.PCAP!AG173=""),"",GDP.PCAP!AG173/GDP.PCAP!AF173-1)</f>
        <v>0.28445899992543522</v>
      </c>
      <c r="AH173">
        <f>IF(OR(GDP.PCAP!AG173="",GDP.PCAP!AH173=""),"",GDP.PCAP!AH173/GDP.PCAP!AG173-1)</f>
        <v>0.1395560399866933</v>
      </c>
      <c r="AI173">
        <f>IF(OR(GDP.PCAP!AH173="",GDP.PCAP!AI173=""),"",GDP.PCAP!AI173/GDP.PCAP!AH173-1)</f>
        <v>-8.0875095884223036E-3</v>
      </c>
      <c r="AJ173">
        <f>IF(OR(GDP.PCAP!AI173="",GDP.PCAP!AJ173=""),"",GDP.PCAP!AJ173/GDP.PCAP!AI173-1)</f>
        <v>-7.234042304173216E-2</v>
      </c>
      <c r="AK173">
        <f>IF(OR(GDP.PCAP!AJ173="",GDP.PCAP!AK173=""),"",GDP.PCAP!AK173/GDP.PCAP!AJ173-1)</f>
        <v>0.10351072923461713</v>
      </c>
      <c r="AL173">
        <f>IF(OR(GDP.PCAP!AK173="",GDP.PCAP!AL173=""),"",GDP.PCAP!AL173/GDP.PCAP!AK173-1)</f>
        <v>-9.1056944255790806E-2</v>
      </c>
      <c r="AM173">
        <f>IF(OR(GDP.PCAP!AL173="",GDP.PCAP!AM173=""),"",GDP.PCAP!AM173/GDP.PCAP!AL173-1)</f>
        <v>-2.5268374492180223E-2</v>
      </c>
      <c r="AN173">
        <f>IF(OR(GDP.PCAP!AM173="",GDP.PCAP!AN173=""),"",GDP.PCAP!AN173/GDP.PCAP!AM173-1)</f>
        <v>-0.33758793090161066</v>
      </c>
      <c r="AO173">
        <f>IF(OR(GDP.PCAP!AN173="",GDP.PCAP!AO173=""),"",GDP.PCAP!AO173/GDP.PCAP!AN173-1)</f>
        <v>-5.988744015261338E-2</v>
      </c>
      <c r="AP173">
        <f>IF(OR(GDP.PCAP!AO173="",GDP.PCAP!AP173=""),"",GDP.PCAP!AP173/GDP.PCAP!AO173-1)</f>
        <v>0.16183769612439636</v>
      </c>
      <c r="AQ173">
        <f>IF(OR(GDP.PCAP!AP173="",GDP.PCAP!AQ173=""),"",GDP.PCAP!AQ173/GDP.PCAP!AP173-1)</f>
        <v>1.9997672061115468E-2</v>
      </c>
      <c r="AR173">
        <f>IF(OR(GDP.PCAP!AQ173="",GDP.PCAP!AR173=""),"",GDP.PCAP!AR173/GDP.PCAP!AQ173-1)</f>
        <v>-0.10436578412015274</v>
      </c>
      <c r="AS173">
        <f>IF(OR(GDP.PCAP!AR173="",GDP.PCAP!AS173=""),"",GDP.PCAP!AS173/GDP.PCAP!AR173-1)</f>
        <v>8.5106832834028756E-2</v>
      </c>
      <c r="AT173">
        <f>IF(OR(GDP.PCAP!AS173="",GDP.PCAP!AT173=""),"",GDP.PCAP!AT173/GDP.PCAP!AS173-1)</f>
        <v>-6.2923095489103797E-2</v>
      </c>
      <c r="AU173">
        <f>IF(OR(GDP.PCAP!AT173="",GDP.PCAP!AU173=""),"",GDP.PCAP!AU173/GDP.PCAP!AT173-1)</f>
        <v>-0.14071806464810555</v>
      </c>
      <c r="AV173">
        <f>IF(OR(GDP.PCAP!AU173="",GDP.PCAP!AV173=""),"",GDP.PCAP!AV173/GDP.PCAP!AU173-1)</f>
        <v>4.321266136182178E-2</v>
      </c>
      <c r="AW173">
        <f>IF(OR(GDP.PCAP!AV173="",GDP.PCAP!AW173=""),"",GDP.PCAP!AW173/GDP.PCAP!AV173-1)</f>
        <v>7.6066920404733285E-2</v>
      </c>
      <c r="AX173">
        <f>IF(OR(GDP.PCAP!AW173="",GDP.PCAP!AX173=""),"",GDP.PCAP!AX173/GDP.PCAP!AW173-1)</f>
        <v>0.21360939892463726</v>
      </c>
      <c r="AY173">
        <f>IF(OR(GDP.PCAP!AX173="",GDP.PCAP!AY173=""),"",GDP.PCAP!AY173/GDP.PCAP!AX173-1)</f>
        <v>7.7667864465187586E-2</v>
      </c>
      <c r="AZ173">
        <f>IF(OR(GDP.PCAP!AY173="",GDP.PCAP!AZ173=""),"",GDP.PCAP!AZ173/GDP.PCAP!AY173-1)</f>
        <v>7.5127937086680863E-2</v>
      </c>
      <c r="BA173">
        <f>IF(OR(GDP.PCAP!AZ173="",GDP.PCAP!BA173=""),"",GDP.PCAP!BA173/GDP.PCAP!AZ173-1)</f>
        <v>3.2027140890058758E-2</v>
      </c>
      <c r="BB173">
        <f>IF(OR(GDP.PCAP!BA173="",GDP.PCAP!BB173=""),"",GDP.PCAP!BB173/GDP.PCAP!BA173-1)</f>
        <v>0.13374817238178482</v>
      </c>
      <c r="BC173">
        <f>IF(OR(GDP.PCAP!BB173="",GDP.PCAP!BC173=""),"",GDP.PCAP!BC173/GDP.PCAP!BB173-1)</f>
        <v>0.21280783663578617</v>
      </c>
      <c r="BD173">
        <f>IF(OR(GDP.PCAP!BC173="",GDP.PCAP!BD173=""),"",GDP.PCAP!BD173/GDP.PCAP!BC173-1)</f>
        <v>-3.8129731693257507E-2</v>
      </c>
      <c r="BE173">
        <f>IF(OR(GDP.PCAP!BD173="",GDP.PCAP!BE173=""),"",GDP.PCAP!BE173/GDP.PCAP!BD173-1)</f>
        <v>2.0106243998712525E-2</v>
      </c>
      <c r="BF173">
        <f>IF(OR(GDP.PCAP!BE173="",GDP.PCAP!BF173=""),"",GDP.PCAP!BF173/GDP.PCAP!BE173-1)</f>
        <v>7.8788903014403777E-2</v>
      </c>
      <c r="BG173">
        <f>IF(OR(GDP.PCAP!BF173="",GDP.PCAP!BG173=""),"",GDP.PCAP!BG173/GDP.PCAP!BF173-1)</f>
        <v>4.2423535752335484E-2</v>
      </c>
      <c r="BH173">
        <f>IF(OR(GDP.PCAP!BG173="",GDP.PCAP!BH173=""),"",GDP.PCAP!BH173/GDP.PCAP!BG173-1)</f>
        <v>6.2895546104213551E-2</v>
      </c>
      <c r="BI173">
        <f>IF(OR(GDP.PCAP!BH173="",GDP.PCAP!BI173=""),"",GDP.PCAP!BI173/GDP.PCAP!BH173-1)</f>
        <v>3.4758886683710744E-2</v>
      </c>
      <c r="BJ173">
        <f>IF(OR(GDP.PCAP!BI173="",GDP.PCAP!BJ173=""),"",GDP.PCAP!BJ173/GDP.PCAP!BI173-1)</f>
        <v>-0.16629550970421636</v>
      </c>
      <c r="BK173">
        <f>IF(OR(GDP.PCAP!BJ173="",GDP.PCAP!BK173=""),"",GDP.PCAP!BK173/GDP.PCAP!BJ173-1)</f>
        <v>1.1782670787738647E-2</v>
      </c>
      <c r="BM173">
        <f t="shared" si="10"/>
        <v>0.3346843550409786</v>
      </c>
      <c r="BN173">
        <f t="shared" si="11"/>
        <v>1978</v>
      </c>
      <c r="BO173">
        <f t="shared" si="12"/>
        <v>-0.33758793090161066</v>
      </c>
      <c r="BP173">
        <f t="shared" si="13"/>
        <v>1993</v>
      </c>
    </row>
    <row r="174" spans="1:68">
      <c r="A174" t="s">
        <v>188</v>
      </c>
      <c r="B174">
        <f t="shared" si="14"/>
        <v>173</v>
      </c>
      <c r="C174" t="s">
        <v>539</v>
      </c>
      <c r="D174" t="s">
        <v>187</v>
      </c>
      <c r="E174" t="s">
        <v>545</v>
      </c>
      <c r="F174" t="s">
        <v>546</v>
      </c>
      <c r="H174">
        <f>IF(OR(GDP.PCAP!G174="",GDP.PCAP!H174=""),"",GDP.PCAP!H174/GDP.PCAP!G174-1)</f>
        <v>4.3228830470749546E-2</v>
      </c>
      <c r="I174">
        <f>IF(OR(GDP.PCAP!H174="",GDP.PCAP!I174=""),"",GDP.PCAP!I174/GDP.PCAP!H174-1)</f>
        <v>7.638761140431849E-2</v>
      </c>
      <c r="J174">
        <f>IF(OR(GDP.PCAP!I174="",GDP.PCAP!J174=""),"",GDP.PCAP!J174/GDP.PCAP!I174-1)</f>
        <v>3.0209975508555198E-2</v>
      </c>
      <c r="K174">
        <f>IF(OR(GDP.PCAP!J174="",GDP.PCAP!K174=""),"",GDP.PCAP!K174/GDP.PCAP!J174-1)</f>
        <v>5.2335123762859981E-2</v>
      </c>
      <c r="L174">
        <f>IF(OR(GDP.PCAP!K174="",GDP.PCAP!L174=""),"",GDP.PCAP!L174/GDP.PCAP!K174-1)</f>
        <v>3.5521209502456408E-2</v>
      </c>
      <c r="M174">
        <f>IF(OR(GDP.PCAP!L174="",GDP.PCAP!M174=""),"",GDP.PCAP!M174/GDP.PCAP!L174-1)</f>
        <v>6.0747251230363508E-2</v>
      </c>
      <c r="N174">
        <f>IF(OR(GDP.PCAP!M174="",GDP.PCAP!N174=""),"",GDP.PCAP!N174/GDP.PCAP!M174-1)</f>
        <v>-0.20032648970701072</v>
      </c>
      <c r="O174">
        <f>IF(OR(GDP.PCAP!N174="",GDP.PCAP!O174=""),"",GDP.PCAP!O174/GDP.PCAP!N174-1)</f>
        <v>-2.2178404283069941E-2</v>
      </c>
      <c r="P174">
        <f>IF(OR(GDP.PCAP!O174="",GDP.PCAP!P174=""),"",GDP.PCAP!P174/GDP.PCAP!O174-1)</f>
        <v>0.24735965681729954</v>
      </c>
      <c r="Q174">
        <f>IF(OR(GDP.PCAP!P174="",GDP.PCAP!Q174=""),"",GDP.PCAP!Q174/GDP.PCAP!P174-1)</f>
        <v>0.84836930943447864</v>
      </c>
      <c r="R174">
        <f>IF(OR(GDP.PCAP!Q174="",GDP.PCAP!R174=""),"",GDP.PCAP!R174/GDP.PCAP!Q174-1)</f>
        <v>-0.28492468491417178</v>
      </c>
      <c r="S174">
        <f>IF(OR(GDP.PCAP!R174="",GDP.PCAP!S174=""),"",GDP.PCAP!S174/GDP.PCAP!R174-1)</f>
        <v>0.30566396776469773</v>
      </c>
      <c r="T174">
        <f>IF(OR(GDP.PCAP!S174="",GDP.PCAP!T174=""),"",GDP.PCAP!T174/GDP.PCAP!S174-1)</f>
        <v>0.20556903052728437</v>
      </c>
      <c r="U174">
        <f>IF(OR(GDP.PCAP!T174="",GDP.PCAP!U174=""),"",GDP.PCAP!U174/GDP.PCAP!T174-1)</f>
        <v>0.59711830620724471</v>
      </c>
      <c r="V174">
        <f>IF(OR(GDP.PCAP!U174="",GDP.PCAP!V174=""),"",GDP.PCAP!V174/GDP.PCAP!U174-1)</f>
        <v>8.8024612089327992E-2</v>
      </c>
      <c r="W174">
        <f>IF(OR(GDP.PCAP!V174="",GDP.PCAP!W174=""),"",GDP.PCAP!W174/GDP.PCAP!V174-1)</f>
        <v>0.26994005501351159</v>
      </c>
      <c r="X174">
        <f>IF(OR(GDP.PCAP!W174="",GDP.PCAP!X174=""),"",GDP.PCAP!X174/GDP.PCAP!W174-1)</f>
        <v>-3.6908798371156015E-2</v>
      </c>
      <c r="Y174">
        <f>IF(OR(GDP.PCAP!X174="",GDP.PCAP!Y174=""),"",GDP.PCAP!Y174/GDP.PCAP!X174-1)</f>
        <v>-1.6728597087184327E-2</v>
      </c>
      <c r="Z174">
        <f>IF(OR(GDP.PCAP!Y174="",GDP.PCAP!Z174=""),"",GDP.PCAP!Z174/GDP.PCAP!Y174-1)</f>
        <v>0.25578772508503334</v>
      </c>
      <c r="AA174">
        <f>IF(OR(GDP.PCAP!Z174="",GDP.PCAP!AA174=""),"",GDP.PCAP!AA174/GDP.PCAP!Z174-1)</f>
        <v>0.32021371958239175</v>
      </c>
      <c r="AB174">
        <f>IF(OR(GDP.PCAP!AA174="",GDP.PCAP!AB174=""),"",GDP.PCAP!AB174/GDP.PCAP!AA174-1)</f>
        <v>-7.4160723000967654E-2</v>
      </c>
      <c r="AC174">
        <f>IF(OR(GDP.PCAP!AB174="",GDP.PCAP!AC174=""),"",GDP.PCAP!AC174/GDP.PCAP!AB174-1)</f>
        <v>-0.18009355830529761</v>
      </c>
      <c r="AD174">
        <f>IF(OR(GDP.PCAP!AC174="",GDP.PCAP!AD174=""),"",GDP.PCAP!AD174/GDP.PCAP!AC174-1)</f>
        <v>-0.32751500877408635</v>
      </c>
      <c r="AE174">
        <f>IF(OR(GDP.PCAP!AD174="",GDP.PCAP!AE174=""),"",GDP.PCAP!AE174/GDP.PCAP!AD174-1)</f>
        <v>-0.21614215844574725</v>
      </c>
      <c r="AF174">
        <f>IF(OR(GDP.PCAP!AE174="",GDP.PCAP!AF174=""),"",GDP.PCAP!AF174/GDP.PCAP!AE174-1)</f>
        <v>-1.2539976049420587E-2</v>
      </c>
      <c r="AG174">
        <f>IF(OR(GDP.PCAP!AF174="",GDP.PCAP!AG174=""),"",GDP.PCAP!AG174/GDP.PCAP!AF174-1)</f>
        <v>-0.30078779438516257</v>
      </c>
      <c r="AH174">
        <f>IF(OR(GDP.PCAP!AG174="",GDP.PCAP!AH174=""),"",GDP.PCAP!AH174/GDP.PCAP!AG174-1)</f>
        <v>0.13258385893143232</v>
      </c>
      <c r="AI174">
        <f>IF(OR(GDP.PCAP!AH174="",GDP.PCAP!AI174=""),"",GDP.PCAP!AI174/GDP.PCAP!AH174-1)</f>
        <v>-5.9159106751521806E-2</v>
      </c>
      <c r="AJ174">
        <f>IF(OR(GDP.PCAP!AI174="",GDP.PCAP!AJ174=""),"",GDP.PCAP!AJ174/GDP.PCAP!AI174-1)</f>
        <v>1.4359895273430068E-2</v>
      </c>
      <c r="AK174">
        <f>IF(OR(GDP.PCAP!AJ174="",GDP.PCAP!AK174=""),"",GDP.PCAP!AK174/GDP.PCAP!AJ174-1)</f>
        <v>0.2370010253362862</v>
      </c>
      <c r="AL174">
        <f>IF(OR(GDP.PCAP!AK174="",GDP.PCAP!AL174=""),"",GDP.PCAP!AL174/GDP.PCAP!AK174-1)</f>
        <v>-0.13176494627742319</v>
      </c>
      <c r="AM174">
        <f>IF(OR(GDP.PCAP!AL174="",GDP.PCAP!AM174=""),"",GDP.PCAP!AM174/GDP.PCAP!AL174-1)</f>
        <v>4.3022308513076313E-2</v>
      </c>
      <c r="AN174">
        <f>IF(OR(GDP.PCAP!AM174="",GDP.PCAP!AN174=""),"",GDP.PCAP!AN174/GDP.PCAP!AM174-1)</f>
        <v>-0.47446281729178363</v>
      </c>
      <c r="AO174">
        <f>IF(OR(GDP.PCAP!AN174="",GDP.PCAP!AO174=""),"",GDP.PCAP!AO174/GDP.PCAP!AN174-1)</f>
        <v>0.11730173690436829</v>
      </c>
      <c r="AP174">
        <f>IF(OR(GDP.PCAP!AO174="",GDP.PCAP!AP174=""),"",GDP.PCAP!AP174/GDP.PCAP!AO174-1)</f>
        <v>0.53955859974015419</v>
      </c>
      <c r="AQ174">
        <f>IF(OR(GDP.PCAP!AP174="",GDP.PCAP!AQ174=""),"",GDP.PCAP!AQ174/GDP.PCAP!AP174-1)</f>
        <v>0.19550620762335758</v>
      </c>
      <c r="AR174">
        <f>IF(OR(GDP.PCAP!AQ174="",GDP.PCAP!AR174=""),"",GDP.PCAP!AR174/GDP.PCAP!AQ174-1)</f>
        <v>-1.3129285890955966E-3</v>
      </c>
      <c r="AS174">
        <f>IF(OR(GDP.PCAP!AR174="",GDP.PCAP!AS174=""),"",GDP.PCAP!AS174/GDP.PCAP!AR174-1)</f>
        <v>-0.1285518982358006</v>
      </c>
      <c r="AT174">
        <f>IF(OR(GDP.PCAP!AS174="",GDP.PCAP!AT174=""),"",GDP.PCAP!AT174/GDP.PCAP!AS174-1)</f>
        <v>9.3173786546319803E-2</v>
      </c>
      <c r="AU174">
        <f>IF(OR(GDP.PCAP!AT174="",GDP.PCAP!AU174=""),"",GDP.PCAP!AU174/GDP.PCAP!AT174-1)</f>
        <v>0.26117087927108851</v>
      </c>
      <c r="AV174">
        <f>IF(OR(GDP.PCAP!AU174="",GDP.PCAP!AV174=""),"",GDP.PCAP!AV174/GDP.PCAP!AU174-1)</f>
        <v>-7.2060846980963711E-2</v>
      </c>
      <c r="AW174">
        <f>IF(OR(GDP.PCAP!AV174="",GDP.PCAP!AW174=""),"",GDP.PCAP!AW174/GDP.PCAP!AV174-1)</f>
        <v>0.30601946326644525</v>
      </c>
      <c r="AX174">
        <f>IF(OR(GDP.PCAP!AW174="",GDP.PCAP!AX174=""),"",GDP.PCAP!AX174/GDP.PCAP!AW174-1)</f>
        <v>0.11577467038411804</v>
      </c>
      <c r="AY174">
        <f>IF(OR(GDP.PCAP!AX174="",GDP.PCAP!AY174=""),"",GDP.PCAP!AY174/GDP.PCAP!AX174-1)</f>
        <v>0.26560845657315268</v>
      </c>
      <c r="AZ174">
        <f>IF(OR(GDP.PCAP!AY174="",GDP.PCAP!AZ174=""),"",GDP.PCAP!AZ174/GDP.PCAP!AY174-1)</f>
        <v>0.24518355412952508</v>
      </c>
      <c r="BA174">
        <f>IF(OR(GDP.PCAP!AZ174="",GDP.PCAP!BA174=""),"",GDP.PCAP!BA174/GDP.PCAP!AZ174-1)</f>
        <v>0.26222430839402766</v>
      </c>
      <c r="BB174">
        <f>IF(OR(GDP.PCAP!BA174="",GDP.PCAP!BB174=""),"",GDP.PCAP!BB174/GDP.PCAP!BA174-1)</f>
        <v>0.11481944558589841</v>
      </c>
      <c r="BC174">
        <f>IF(OR(GDP.PCAP!BB174="",GDP.PCAP!BC174=""),"",GDP.PCAP!BC174/GDP.PCAP!BB174-1)</f>
        <v>0.21732694071659586</v>
      </c>
      <c r="BD174">
        <f>IF(OR(GDP.PCAP!BC174="",GDP.PCAP!BD174=""),"",GDP.PCAP!BD174/GDP.PCAP!BC174-1)</f>
        <v>-0.20683091730644743</v>
      </c>
      <c r="BE174">
        <f>IF(OR(GDP.PCAP!BD174="",GDP.PCAP!BE174=""),"",GDP.PCAP!BE174/GDP.PCAP!BD174-1)</f>
        <v>1.120253680368108</v>
      </c>
      <c r="BF174">
        <f>IF(OR(GDP.PCAP!BE174="",GDP.PCAP!BF174=""),"",GDP.PCAP!BF174/GDP.PCAP!BE174-1)</f>
        <v>8.6202703321713425E-2</v>
      </c>
      <c r="BG174">
        <f>IF(OR(GDP.PCAP!BF174="",GDP.PCAP!BG174=""),"",GDP.PCAP!BG174/GDP.PCAP!BF174-1)</f>
        <v>8.9937104715370086E-2</v>
      </c>
      <c r="BH174">
        <f>IF(OR(GDP.PCAP!BG174="",GDP.PCAP!BH174=""),"",GDP.PCAP!BH174/GDP.PCAP!BG174-1)</f>
        <v>8.7709762680278081E-2</v>
      </c>
      <c r="BI174">
        <f>IF(OR(GDP.PCAP!BH174="",GDP.PCAP!BI174=""),"",GDP.PCAP!BI174/GDP.PCAP!BH174-1)</f>
        <v>7.4980481268680288E-2</v>
      </c>
      <c r="BJ174">
        <f>IF(OR(GDP.PCAP!BI174="",GDP.PCAP!BJ174=""),"",GDP.PCAP!BJ174/GDP.PCAP!BI174-1)</f>
        <v>-0.17584629148021069</v>
      </c>
      <c r="BK174">
        <f>IF(OR(GDP.PCAP!BJ174="",GDP.PCAP!BK174=""),"",GDP.PCAP!BK174/GDP.PCAP!BJ174-1)</f>
        <v>-0.17971541103151045</v>
      </c>
      <c r="BM174">
        <f t="shared" si="10"/>
        <v>1.120253680368108</v>
      </c>
      <c r="BN174">
        <f t="shared" si="11"/>
        <v>2010</v>
      </c>
      <c r="BO174">
        <f t="shared" si="12"/>
        <v>-0.47446281729178363</v>
      </c>
      <c r="BP174">
        <f t="shared" si="13"/>
        <v>1993</v>
      </c>
    </row>
    <row r="175" spans="1:68">
      <c r="A175" t="s">
        <v>186</v>
      </c>
      <c r="B175">
        <f t="shared" si="14"/>
        <v>174</v>
      </c>
      <c r="C175" t="s">
        <v>539</v>
      </c>
      <c r="D175" t="s">
        <v>185</v>
      </c>
      <c r="E175" t="s">
        <v>545</v>
      </c>
      <c r="F175" t="s">
        <v>546</v>
      </c>
      <c r="H175">
        <f>IF(OR(GDP.PCAP!G175="",GDP.PCAP!H175=""),"",GDP.PCAP!H175/GDP.PCAP!G175-1)</f>
        <v>4.1771012493528659E-2</v>
      </c>
      <c r="I175">
        <f>IF(OR(GDP.PCAP!H175="",GDP.PCAP!I175=""),"",GDP.PCAP!I175/GDP.PCAP!H175-1)</f>
        <v>7.0135277977733335E-2</v>
      </c>
      <c r="J175">
        <f>IF(OR(GDP.PCAP!I175="",GDP.PCAP!J175=""),"",GDP.PCAP!J175/GDP.PCAP!I175-1)</f>
        <v>7.1732494312823691E-2</v>
      </c>
      <c r="K175">
        <f>IF(OR(GDP.PCAP!J175="",GDP.PCAP!K175=""),"",GDP.PCAP!K175/GDP.PCAP!J175-1)</f>
        <v>0.13335012910977229</v>
      </c>
      <c r="L175">
        <f>IF(OR(GDP.PCAP!K175="",GDP.PCAP!L175=""),"",GDP.PCAP!L175/GDP.PCAP!K175-1)</f>
        <v>0.60808334917197038</v>
      </c>
      <c r="M175">
        <f>IF(OR(GDP.PCAP!L175="",GDP.PCAP!M175=""),"",GDP.PCAP!M175/GDP.PCAP!L175-1)</f>
        <v>3.9283714180916585E-2</v>
      </c>
      <c r="N175">
        <f>IF(OR(GDP.PCAP!M175="",GDP.PCAP!N175=""),"",GDP.PCAP!N175/GDP.PCAP!M175-1)</f>
        <v>5.126545433336771E-2</v>
      </c>
      <c r="O175">
        <f>IF(OR(GDP.PCAP!N175="",GDP.PCAP!O175=""),"",GDP.PCAP!O175/GDP.PCAP!N175-1)</f>
        <v>2.7541213368325934E-2</v>
      </c>
      <c r="P175">
        <f>IF(OR(GDP.PCAP!O175="",GDP.PCAP!P175=""),"",GDP.PCAP!P175/GDP.PCAP!O175-1)</f>
        <v>4.2778679800959507E-2</v>
      </c>
      <c r="Q175">
        <f>IF(OR(GDP.PCAP!P175="",GDP.PCAP!Q175=""),"",GDP.PCAP!Q175/GDP.PCAP!P175-1)</f>
        <v>7.1019937070175843E-3</v>
      </c>
      <c r="R175">
        <f>IF(OR(GDP.PCAP!Q175="",GDP.PCAP!R175=""),"",GDP.PCAP!R175/GDP.PCAP!Q175-1)</f>
        <v>3.2271332520133145E-2</v>
      </c>
      <c r="S175">
        <f>IF(OR(GDP.PCAP!R175="",GDP.PCAP!S175=""),"",GDP.PCAP!S175/GDP.PCAP!R175-1)</f>
        <v>3.3427666976995507E-2</v>
      </c>
      <c r="T175">
        <f>IF(OR(GDP.PCAP!S175="",GDP.PCAP!T175=""),"",GDP.PCAP!T175/GDP.PCAP!S175-1)</f>
        <v>0.20386113569096009</v>
      </c>
      <c r="U175">
        <f>IF(OR(GDP.PCAP!T175="",GDP.PCAP!U175=""),"",GDP.PCAP!U175/GDP.PCAP!T175-1)</f>
        <v>0.34853483671081475</v>
      </c>
      <c r="V175">
        <f>IF(OR(GDP.PCAP!U175="",GDP.PCAP!V175=""),"",GDP.PCAP!V175/GDP.PCAP!U175-1)</f>
        <v>1.3971622661306693E-2</v>
      </c>
      <c r="W175">
        <f>IF(OR(GDP.PCAP!V175="",GDP.PCAP!W175=""),"",GDP.PCAP!W175/GDP.PCAP!V175-1)</f>
        <v>0.12665775548713087</v>
      </c>
      <c r="X175">
        <f>IF(OR(GDP.PCAP!W175="",GDP.PCAP!X175=""),"",GDP.PCAP!X175/GDP.PCAP!W175-1)</f>
        <v>0.17558633743831642</v>
      </c>
      <c r="Y175">
        <f>IF(OR(GDP.PCAP!X175="",GDP.PCAP!Y175=""),"",GDP.PCAP!Y175/GDP.PCAP!X175-1)</f>
        <v>-7.2122138784258882E-2</v>
      </c>
      <c r="Z175">
        <f>IF(OR(GDP.PCAP!Y175="",GDP.PCAP!Z175=""),"",GDP.PCAP!Z175/GDP.PCAP!Y175-1)</f>
        <v>-0.30759599820468231</v>
      </c>
      <c r="AA175">
        <f>IF(OR(GDP.PCAP!Z175="",GDP.PCAP!AA175=""),"",GDP.PCAP!AA175/GDP.PCAP!Z175-1)</f>
        <v>0.39214761062630155</v>
      </c>
      <c r="AB175">
        <f>IF(OR(GDP.PCAP!AA175="",GDP.PCAP!AB175=""),"",GDP.PCAP!AB175/GDP.PCAP!AA175-1)</f>
        <v>8.7241861131391429E-2</v>
      </c>
      <c r="AC175">
        <f>IF(OR(GDP.PCAP!AB175="",GDP.PCAP!AC175=""),"",GDP.PCAP!AC175/GDP.PCAP!AB175-1)</f>
        <v>-2.0321883631189586E-2</v>
      </c>
      <c r="AD175">
        <f>IF(OR(GDP.PCAP!AC175="",GDP.PCAP!AD175=""),"",GDP.PCAP!AD175/GDP.PCAP!AC175-1)</f>
        <v>8.3692156290036568E-2</v>
      </c>
      <c r="AE175">
        <f>IF(OR(GDP.PCAP!AD175="",GDP.PCAP!AE175=""),"",GDP.PCAP!AE175/GDP.PCAP!AD175-1)</f>
        <v>0.10345884249343529</v>
      </c>
      <c r="AF175">
        <f>IF(OR(GDP.PCAP!AE175="",GDP.PCAP!AF175=""),"",GDP.PCAP!AF175/GDP.PCAP!AE175-1)</f>
        <v>-0.15672288381283384</v>
      </c>
      <c r="AG175">
        <f>IF(OR(GDP.PCAP!AF175="",GDP.PCAP!AG175=""),"",GDP.PCAP!AG175/GDP.PCAP!AF175-1)</f>
        <v>5.035565168299172E-2</v>
      </c>
      <c r="AH175">
        <f>IF(OR(GDP.PCAP!AG175="",GDP.PCAP!AH175=""),"",GDP.PCAP!AH175/GDP.PCAP!AG175-1)</f>
        <v>0.30501328622375934</v>
      </c>
      <c r="AI175">
        <f>IF(OR(GDP.PCAP!AH175="",GDP.PCAP!AI175=""),"",GDP.PCAP!AI175/GDP.PCAP!AH175-1)</f>
        <v>-0.3315836135335718</v>
      </c>
      <c r="AJ175">
        <f>IF(OR(GDP.PCAP!AI175="",GDP.PCAP!AJ175=""),"",GDP.PCAP!AJ175/GDP.PCAP!AI175-1)</f>
        <v>-0.62313508374495297</v>
      </c>
      <c r="AK175">
        <f>IF(OR(GDP.PCAP!AJ175="",GDP.PCAP!AK175=""),"",GDP.PCAP!AK175/GDP.PCAP!AJ175-1)</f>
        <v>-2.5147723878817363E-2</v>
      </c>
      <c r="AL175">
        <f>IF(OR(GDP.PCAP!AK175="",GDP.PCAP!AL175=""),"",GDP.PCAP!AL175/GDP.PCAP!AK175-1)</f>
        <v>0.44275066758815207</v>
      </c>
      <c r="AM175">
        <f>IF(OR(GDP.PCAP!AL175="",GDP.PCAP!AM175=""),"",GDP.PCAP!AM175/GDP.PCAP!AL175-1)</f>
        <v>0.17792160406491364</v>
      </c>
      <c r="AN175">
        <f>IF(OR(GDP.PCAP!AM175="",GDP.PCAP!AN175=""),"",GDP.PCAP!AN175/GDP.PCAP!AM175-1)</f>
        <v>-4.1366414937874962E-2</v>
      </c>
      <c r="AO175">
        <f>IF(OR(GDP.PCAP!AN175="",GDP.PCAP!AO175=""),"",GDP.PCAP!AO175/GDP.PCAP!AN175-1)</f>
        <v>1.1536191573251866</v>
      </c>
      <c r="AP175">
        <f>IF(OR(GDP.PCAP!AO175="",GDP.PCAP!AP175=""),"",GDP.PCAP!AP175/GDP.PCAP!AO175-1)</f>
        <v>5.0513031365519545E-2</v>
      </c>
      <c r="AQ175">
        <f>IF(OR(GDP.PCAP!AP175="",GDP.PCAP!AQ175=""),"",GDP.PCAP!AQ175/GDP.PCAP!AP175-1)</f>
        <v>2.0945268179680454E-2</v>
      </c>
      <c r="AR175">
        <f>IF(OR(GDP.PCAP!AQ175="",GDP.PCAP!AR175=""),"",GDP.PCAP!AR175/GDP.PCAP!AQ175-1)</f>
        <v>6.6570440577762291E-4</v>
      </c>
      <c r="AS175">
        <f>IF(OR(GDP.PCAP!AR175="",GDP.PCAP!AS175=""),"",GDP.PCAP!AS175/GDP.PCAP!AR175-1)</f>
        <v>3.7884003512170805E-2</v>
      </c>
      <c r="AT175">
        <f>IF(OR(GDP.PCAP!AS175="",GDP.PCAP!AT175=""),"",GDP.PCAP!AT175/GDP.PCAP!AS175-1)</f>
        <v>3.0620814102248595E-2</v>
      </c>
      <c r="AU175">
        <f>IF(OR(GDP.PCAP!AT175="",GDP.PCAP!AU175=""),"",GDP.PCAP!AU175/GDP.PCAP!AT175-1)</f>
        <v>3.5677393300980409E-2</v>
      </c>
      <c r="AV175">
        <f>IF(OR(GDP.PCAP!AU175="",GDP.PCAP!AV175=""),"",GDP.PCAP!AV175/GDP.PCAP!AU175-1)</f>
        <v>2.714512966972471E-2</v>
      </c>
      <c r="AW175">
        <f>IF(OR(GDP.PCAP!AV175="",GDP.PCAP!AW175=""),"",GDP.PCAP!AW175/GDP.PCAP!AV175-1)</f>
        <v>-3.2055822691471336E-2</v>
      </c>
      <c r="AX175">
        <f>IF(OR(GDP.PCAP!AW175="",GDP.PCAP!AX175=""),"",GDP.PCAP!AX175/GDP.PCAP!AW175-1)</f>
        <v>5.3636106704972875E-3</v>
      </c>
      <c r="AY175">
        <f>IF(OR(GDP.PCAP!AX175="",GDP.PCAP!AY175=""),"",GDP.PCAP!AY175/GDP.PCAP!AX175-1)</f>
        <v>7.4775932054504279E-2</v>
      </c>
      <c r="AZ175">
        <f>IF(OR(GDP.PCAP!AY175="",GDP.PCAP!AZ175=""),"",GDP.PCAP!AZ175/GDP.PCAP!AY175-1)</f>
        <v>7.6601624678975355E-2</v>
      </c>
      <c r="BA175">
        <f>IF(OR(GDP.PCAP!AZ175="",GDP.PCAP!BA175=""),"",GDP.PCAP!BA175/GDP.PCAP!AZ175-1)</f>
        <v>5.6059469163421749E-2</v>
      </c>
      <c r="BB175">
        <f>IF(OR(GDP.PCAP!BA175="",GDP.PCAP!BB175=""),"",GDP.PCAP!BB175/GDP.PCAP!BA175-1)</f>
        <v>8.3247275700775836E-2</v>
      </c>
      <c r="BC175">
        <f>IF(OR(GDP.PCAP!BB175="",GDP.PCAP!BC175=""),"",GDP.PCAP!BC175/GDP.PCAP!BB175-1)</f>
        <v>0.1298097681968351</v>
      </c>
      <c r="BD175">
        <f>IF(OR(GDP.PCAP!BC175="",GDP.PCAP!BD175=""),"",GDP.PCAP!BD175/GDP.PCAP!BC175-1)</f>
        <v>-3.5756807616951658E-2</v>
      </c>
      <c r="BE175">
        <f>IF(OR(GDP.PCAP!BD175="",GDP.PCAP!BE175=""),"",GDP.PCAP!BE175/GDP.PCAP!BD175-1)</f>
        <v>4.2335458925761404E-2</v>
      </c>
      <c r="BF175">
        <f>IF(OR(GDP.PCAP!BE175="",GDP.PCAP!BF175=""),"",GDP.PCAP!BF175/GDP.PCAP!BE175-1)</f>
        <v>0.10249603512746552</v>
      </c>
      <c r="BG175">
        <f>IF(OR(GDP.PCAP!BF175="",GDP.PCAP!BG175=""),"",GDP.PCAP!BG175/GDP.PCAP!BF175-1)</f>
        <v>6.481452621306838E-2</v>
      </c>
      <c r="BH175">
        <f>IF(OR(GDP.PCAP!BG175="",GDP.PCAP!BH175=""),"",GDP.PCAP!BH175/GDP.PCAP!BG175-1)</f>
        <v>3.078059865866889E-2</v>
      </c>
      <c r="BI175">
        <f>IF(OR(GDP.PCAP!BH175="",GDP.PCAP!BI175=""),"",GDP.PCAP!BI175/GDP.PCAP!BH175-1)</f>
        <v>6.9438498430293594E-2</v>
      </c>
      <c r="BJ175">
        <f>IF(OR(GDP.PCAP!BI175="",GDP.PCAP!BJ175=""),"",GDP.PCAP!BJ175/GDP.PCAP!BI175-1)</f>
        <v>6.0999207021261714E-2</v>
      </c>
      <c r="BK175">
        <f>IF(OR(GDP.PCAP!BJ175="",GDP.PCAP!BK175=""),"",GDP.PCAP!BK175/GDP.PCAP!BJ175-1)</f>
        <v>2.643914334115105E-2</v>
      </c>
      <c r="BM175">
        <f t="shared" si="10"/>
        <v>1.1536191573251866</v>
      </c>
      <c r="BN175">
        <f t="shared" si="11"/>
        <v>1994</v>
      </c>
      <c r="BO175">
        <f t="shared" si="12"/>
        <v>-0.62313508374495297</v>
      </c>
      <c r="BP175">
        <f t="shared" si="13"/>
        <v>1989</v>
      </c>
    </row>
    <row r="176" spans="1:68">
      <c r="A176" t="s">
        <v>184</v>
      </c>
      <c r="B176">
        <f t="shared" si="14"/>
        <v>175</v>
      </c>
      <c r="C176" t="s">
        <v>539</v>
      </c>
      <c r="D176" t="s">
        <v>183</v>
      </c>
      <c r="E176" t="s">
        <v>545</v>
      </c>
      <c r="F176" t="s">
        <v>546</v>
      </c>
      <c r="H176">
        <f>IF(OR(GDP.PCAP!G176="",GDP.PCAP!H176=""),"",GDP.PCAP!H176/GDP.PCAP!G176-1)</f>
        <v>8.4776456364881181E-2</v>
      </c>
      <c r="I176">
        <f>IF(OR(GDP.PCAP!H176="",GDP.PCAP!I176=""),"",GDP.PCAP!I176/GDP.PCAP!H176-1)</f>
        <v>7.011046494326334E-2</v>
      </c>
      <c r="J176">
        <f>IF(OR(GDP.PCAP!I176="",GDP.PCAP!J176=""),"",GDP.PCAP!J176/GDP.PCAP!I176-1)</f>
        <v>7.0412114879257359E-2</v>
      </c>
      <c r="K176">
        <f>IF(OR(GDP.PCAP!J176="",GDP.PCAP!K176=""),"",GDP.PCAP!K176/GDP.PCAP!J176-1)</f>
        <v>0.16107290155278808</v>
      </c>
      <c r="L176">
        <f>IF(OR(GDP.PCAP!K176="",GDP.PCAP!L176=""),"",GDP.PCAP!L176/GDP.PCAP!K176-1)</f>
        <v>0.10775269963759593</v>
      </c>
      <c r="M176">
        <f>IF(OR(GDP.PCAP!L176="",GDP.PCAP!M176=""),"",GDP.PCAP!M176/GDP.PCAP!L176-1)</f>
        <v>7.4764556774917779E-2</v>
      </c>
      <c r="N176">
        <f>IF(OR(GDP.PCAP!M176="",GDP.PCAP!N176=""),"",GDP.PCAP!N176/GDP.PCAP!M176-1)</f>
        <v>8.4736431810046753E-2</v>
      </c>
      <c r="O176">
        <f>IF(OR(GDP.PCAP!N176="",GDP.PCAP!O176=""),"",GDP.PCAP!O176/GDP.PCAP!N176-1)</f>
        <v>9.7364568173560873E-2</v>
      </c>
      <c r="P176">
        <f>IF(OR(GDP.PCAP!O176="",GDP.PCAP!P176=""),"",GDP.PCAP!P176/GDP.PCAP!O176-1)</f>
        <v>0.11947692728105364</v>
      </c>
      <c r="Q176">
        <f>IF(OR(GDP.PCAP!P176="",GDP.PCAP!Q176=""),"",GDP.PCAP!Q176/GDP.PCAP!P176-1)</f>
        <v>0.1812422512027787</v>
      </c>
      <c r="R176">
        <f>IF(OR(GDP.PCAP!Q176="",GDP.PCAP!R176=""),"",GDP.PCAP!R176/GDP.PCAP!Q176-1)</f>
        <v>0.1542639480545196</v>
      </c>
      <c r="S176">
        <f>IF(OR(GDP.PCAP!R176="",GDP.PCAP!S176=""),"",GDP.PCAP!S176/GDP.PCAP!R176-1)</f>
        <v>0.21483249568518037</v>
      </c>
      <c r="T176">
        <f>IF(OR(GDP.PCAP!S176="",GDP.PCAP!T176=""),"",GDP.PCAP!T176/GDP.PCAP!S176-1)</f>
        <v>0.30238500247317757</v>
      </c>
      <c r="U176">
        <f>IF(OR(GDP.PCAP!T176="",GDP.PCAP!U176=""),"",GDP.PCAP!U176/GDP.PCAP!T176-1)</f>
        <v>0.20491768638645302</v>
      </c>
      <c r="V176">
        <f>IF(OR(GDP.PCAP!U176="",GDP.PCAP!V176=""),"",GDP.PCAP!V176/GDP.PCAP!U176-1)</f>
        <v>0.1388811599966453</v>
      </c>
      <c r="W176">
        <f>IF(OR(GDP.PCAP!V176="",GDP.PCAP!W176=""),"",GDP.PCAP!W176/GDP.PCAP!V176-1)</f>
        <v>8.0455096503234014E-2</v>
      </c>
      <c r="X176">
        <f>IF(OR(GDP.PCAP!W176="",GDP.PCAP!X176=""),"",GDP.PCAP!X176/GDP.PCAP!W176-1)</f>
        <v>0.156594626004394</v>
      </c>
      <c r="Y176">
        <f>IF(OR(GDP.PCAP!X176="",GDP.PCAP!Y176=""),"",GDP.PCAP!Y176/GDP.PCAP!X176-1)</f>
        <v>0.2195509395459081</v>
      </c>
      <c r="Z176">
        <f>IF(OR(GDP.PCAP!Y176="",GDP.PCAP!Z176=""),"",GDP.PCAP!Z176/GDP.PCAP!Y176-1)</f>
        <v>0.14483381357338998</v>
      </c>
      <c r="AA176">
        <f>IF(OR(GDP.PCAP!Z176="",GDP.PCAP!AA176=""),"",GDP.PCAP!AA176/GDP.PCAP!Z176-1)</f>
        <v>7.7611884024773481E-2</v>
      </c>
      <c r="AB176">
        <f>IF(OR(GDP.PCAP!AA176="",GDP.PCAP!AB176=""),"",GDP.PCAP!AB176/GDP.PCAP!AA176-1)</f>
        <v>-0.16469236333319448</v>
      </c>
      <c r="AC176">
        <f>IF(OR(GDP.PCAP!AB176="",GDP.PCAP!AC176=""),"",GDP.PCAP!AC176/GDP.PCAP!AB176-1)</f>
        <v>-3.8869096041106332E-2</v>
      </c>
      <c r="AD176">
        <f>IF(OR(GDP.PCAP!AC176="",GDP.PCAP!AD176=""),"",GDP.PCAP!AD176/GDP.PCAP!AC176-1)</f>
        <v>-3.5429560944006289E-2</v>
      </c>
      <c r="AE176">
        <f>IF(OR(GDP.PCAP!AD176="",GDP.PCAP!AE176=""),"",GDP.PCAP!AE176/GDP.PCAP!AD176-1)</f>
        <v>-6.5840374361591736E-2</v>
      </c>
      <c r="AF176">
        <f>IF(OR(GDP.PCAP!AE176="",GDP.PCAP!AF176=""),"",GDP.PCAP!AF176/GDP.PCAP!AE176-1)</f>
        <v>-5.1147046093795723E-3</v>
      </c>
      <c r="AG176">
        <f>IF(OR(GDP.PCAP!AF176="",GDP.PCAP!AG176=""),"",GDP.PCAP!AG176/GDP.PCAP!AF176-1)</f>
        <v>0.38864291961054165</v>
      </c>
      <c r="AH176">
        <f>IF(OR(GDP.PCAP!AG176="",GDP.PCAP!AH176=""),"",GDP.PCAP!AH176/GDP.PCAP!AG176-1)</f>
        <v>0.21225633880911454</v>
      </c>
      <c r="AI176">
        <f>IF(OR(GDP.PCAP!AH176="",GDP.PCAP!AI176=""),"",GDP.PCAP!AI176/GDP.PCAP!AH176-1)</f>
        <v>6.1937101665610506E-2</v>
      </c>
      <c r="AJ176">
        <f>IF(OR(GDP.PCAP!AI176="",GDP.PCAP!AJ176=""),"",GDP.PCAP!AJ176/GDP.PCAP!AI176-1)</f>
        <v>-1.9544629880161701E-2</v>
      </c>
      <c r="AK176">
        <f>IF(OR(GDP.PCAP!AJ176="",GDP.PCAP!AK176=""),"",GDP.PCAP!AK176/GDP.PCAP!AJ176-1)</f>
        <v>0.22377501521096277</v>
      </c>
      <c r="AL176">
        <f>IF(OR(GDP.PCAP!AK176="",GDP.PCAP!AL176=""),"",GDP.PCAP!AL176/GDP.PCAP!AK176-1)</f>
        <v>2.0730511213286507E-2</v>
      </c>
      <c r="AM176">
        <f>IF(OR(GDP.PCAP!AL176="",GDP.PCAP!AM176=""),"",GDP.PCAP!AM176/GDP.PCAP!AL176-1)</f>
        <v>9.9934820523233325E-2</v>
      </c>
      <c r="AN176">
        <f>IF(OR(GDP.PCAP!AM176="",GDP.PCAP!AN176=""),"",GDP.PCAP!AN176/GDP.PCAP!AM176-1)</f>
        <v>-3.2698518226458972E-2</v>
      </c>
      <c r="AO176">
        <f>IF(OR(GDP.PCAP!AN176="",GDP.PCAP!AO176=""),"",GDP.PCAP!AO176/GDP.PCAP!AN176-1)</f>
        <v>6.5905909688717124E-2</v>
      </c>
      <c r="AP176">
        <f>IF(OR(GDP.PCAP!AO176="",GDP.PCAP!AP176=""),"",GDP.PCAP!AP176/GDP.PCAP!AO176-1)</f>
        <v>0.18712006954327509</v>
      </c>
      <c r="AQ176">
        <f>IF(OR(GDP.PCAP!AP176="",GDP.PCAP!AQ176=""),"",GDP.PCAP!AQ176/GDP.PCAP!AP176-1)</f>
        <v>-6.441036922483323E-3</v>
      </c>
      <c r="AR176">
        <f>IF(OR(GDP.PCAP!AQ176="",GDP.PCAP!AR176=""),"",GDP.PCAP!AR176/GDP.PCAP!AQ176-1)</f>
        <v>-7.9922853714920028E-2</v>
      </c>
      <c r="AS176">
        <f>IF(OR(GDP.PCAP!AR176="",GDP.PCAP!AS176=""),"",GDP.PCAP!AS176/GDP.PCAP!AR176-1)</f>
        <v>4.2742686228357751E-2</v>
      </c>
      <c r="AT176">
        <f>IF(OR(GDP.PCAP!AS176="",GDP.PCAP!AT176=""),"",GDP.PCAP!AT176/GDP.PCAP!AS176-1)</f>
        <v>1.5186077859460356E-2</v>
      </c>
      <c r="AU176">
        <f>IF(OR(GDP.PCAP!AT176="",GDP.PCAP!AU176=""),"",GDP.PCAP!AU176/GDP.PCAP!AT176-1)</f>
        <v>-7.2646882210488539E-2</v>
      </c>
      <c r="AV176">
        <f>IF(OR(GDP.PCAP!AU176="",GDP.PCAP!AV176=""),"",GDP.PCAP!AV176/GDP.PCAP!AU176-1)</f>
        <v>2.5577349539457561E-2</v>
      </c>
      <c r="AW176">
        <f>IF(OR(GDP.PCAP!AV176="",GDP.PCAP!AW176=""),"",GDP.PCAP!AW176/GDP.PCAP!AV176-1)</f>
        <v>8.4005089329277416E-2</v>
      </c>
      <c r="AX176">
        <f>IF(OR(GDP.PCAP!AW176="",GDP.PCAP!AX176=""),"",GDP.PCAP!AX176/GDP.PCAP!AW176-1)</f>
        <v>0.22305475148745879</v>
      </c>
      <c r="AY176">
        <f>IF(OR(GDP.PCAP!AX176="",GDP.PCAP!AY176=""),"",GDP.PCAP!AY176/GDP.PCAP!AX176-1)</f>
        <v>0.13362054808799728</v>
      </c>
      <c r="AZ176">
        <f>IF(OR(GDP.PCAP!AY176="",GDP.PCAP!AZ176=""),"",GDP.PCAP!AZ176/GDP.PCAP!AY176-1)</f>
        <v>4.0608995165613004E-2</v>
      </c>
      <c r="BA176">
        <f>IF(OR(GDP.PCAP!AZ176="",GDP.PCAP!BA176=""),"",GDP.PCAP!BA176/GDP.PCAP!AZ176-1)</f>
        <v>6.91921021092059E-2</v>
      </c>
      <c r="BB176">
        <f>IF(OR(GDP.PCAP!BA176="",GDP.PCAP!BB176=""),"",GDP.PCAP!BB176/GDP.PCAP!BA176-1)</f>
        <v>0.1526825217184784</v>
      </c>
      <c r="BC176">
        <f>IF(OR(GDP.PCAP!BB176="",GDP.PCAP!BC176=""),"",GDP.PCAP!BC176/GDP.PCAP!BB176-1)</f>
        <v>0.1109945127321299</v>
      </c>
      <c r="BD176">
        <f>IF(OR(GDP.PCAP!BC176="",GDP.PCAP!BD176=""),"",GDP.PCAP!BD176/GDP.PCAP!BC176-1)</f>
        <v>-8.832925640859568E-2</v>
      </c>
      <c r="BE176">
        <f>IF(OR(GDP.PCAP!BD176="",GDP.PCAP!BE176=""),"",GDP.PCAP!BE176/GDP.PCAP!BD176-1)</f>
        <v>-3.0097784804842043E-2</v>
      </c>
      <c r="BF176">
        <f>IF(OR(GDP.PCAP!BE176="",GDP.PCAP!BF176=""),"",GDP.PCAP!BF176/GDP.PCAP!BE176-1)</f>
        <v>6.3616637862426995E-2</v>
      </c>
      <c r="BG176">
        <f>IF(OR(GDP.PCAP!BF176="",GDP.PCAP!BG176=""),"",GDP.PCAP!BG176/GDP.PCAP!BF176-1)</f>
        <v>-7.5940488941886763E-2</v>
      </c>
      <c r="BH176">
        <f>IF(OR(GDP.PCAP!BG176="",GDP.PCAP!BH176=""),"",GDP.PCAP!BH176/GDP.PCAP!BG176-1)</f>
        <v>4.2441562537915978E-2</v>
      </c>
      <c r="BI176">
        <f>IF(OR(GDP.PCAP!BH176="",GDP.PCAP!BI176=""),"",GDP.PCAP!BI176/GDP.PCAP!BH176-1)</f>
        <v>1.1302437664424403E-2</v>
      </c>
      <c r="BJ176">
        <f>IF(OR(GDP.PCAP!BI176="",GDP.PCAP!BJ176=""),"",GDP.PCAP!BJ176/GDP.PCAP!BI176-1)</f>
        <v>-0.1507843777184662</v>
      </c>
      <c r="BK176">
        <f>IF(OR(GDP.PCAP!BJ176="",GDP.PCAP!BK176=""),"",GDP.PCAP!BK176/GDP.PCAP!BJ176-1)</f>
        <v>2.2619778991445294E-2</v>
      </c>
      <c r="BM176">
        <f t="shared" si="10"/>
        <v>0.38864291961054165</v>
      </c>
      <c r="BN176">
        <f t="shared" si="11"/>
        <v>1986</v>
      </c>
      <c r="BO176">
        <f t="shared" si="12"/>
        <v>-0.16469236333319448</v>
      </c>
      <c r="BP176">
        <f t="shared" si="13"/>
        <v>1981</v>
      </c>
    </row>
    <row r="177" spans="1:68">
      <c r="A177" t="s">
        <v>182</v>
      </c>
      <c r="B177">
        <f t="shared" si="14"/>
        <v>176</v>
      </c>
      <c r="C177" t="s">
        <v>539</v>
      </c>
      <c r="D177" t="s">
        <v>181</v>
      </c>
      <c r="E177" t="s">
        <v>545</v>
      </c>
      <c r="F177" t="s">
        <v>546</v>
      </c>
      <c r="H177">
        <f>IF(OR(GDP.PCAP!G177="",GDP.PCAP!H177=""),"",GDP.PCAP!H177/GDP.PCAP!G177-1)</f>
        <v>8.2239504538379471E-2</v>
      </c>
      <c r="I177">
        <f>IF(OR(GDP.PCAP!H177="",GDP.PCAP!I177=""),"",GDP.PCAP!I177/GDP.PCAP!H177-1)</f>
        <v>6.8525790026038536E-2</v>
      </c>
      <c r="J177">
        <f>IF(OR(GDP.PCAP!I177="",GDP.PCAP!J177=""),"",GDP.PCAP!J177/GDP.PCAP!I177-1)</f>
        <v>6.4978493135836146E-2</v>
      </c>
      <c r="K177">
        <f>IF(OR(GDP.PCAP!J177="",GDP.PCAP!K177=""),"",GDP.PCAP!K177/GDP.PCAP!J177-1)</f>
        <v>9.1407717861705429E-2</v>
      </c>
      <c r="L177">
        <f>IF(OR(GDP.PCAP!K177="",GDP.PCAP!L177=""),"",GDP.PCAP!L177/GDP.PCAP!K177-1)</f>
        <v>0.11692347825438443</v>
      </c>
      <c r="M177">
        <f>IF(OR(GDP.PCAP!L177="",GDP.PCAP!M177=""),"",GDP.PCAP!M177/GDP.PCAP!L177-1)</f>
        <v>7.0560526818586045E-2</v>
      </c>
      <c r="N177">
        <f>IF(OR(GDP.PCAP!M177="",GDP.PCAP!N177=""),"",GDP.PCAP!N177/GDP.PCAP!M177-1)</f>
        <v>8.4951373617488501E-2</v>
      </c>
      <c r="O177">
        <f>IF(OR(GDP.PCAP!N177="",GDP.PCAP!O177=""),"",GDP.PCAP!O177/GDP.PCAP!N177-1)</f>
        <v>5.8898624210375505E-2</v>
      </c>
      <c r="P177">
        <f>IF(OR(GDP.PCAP!O177="",GDP.PCAP!P177=""),"",GDP.PCAP!P177/GDP.PCAP!O177-1)</f>
        <v>8.0055952870368818E-2</v>
      </c>
      <c r="Q177">
        <f>IF(OR(GDP.PCAP!P177="",GDP.PCAP!Q177=""),"",GDP.PCAP!Q177/GDP.PCAP!P177-1)</f>
        <v>0.14989505400511716</v>
      </c>
      <c r="R177">
        <f>IF(OR(GDP.PCAP!Q177="",GDP.PCAP!R177=""),"",GDP.PCAP!R177/GDP.PCAP!Q177-1)</f>
        <v>0.13009700793744661</v>
      </c>
      <c r="S177">
        <f>IF(OR(GDP.PCAP!R177="",GDP.PCAP!S177=""),"",GDP.PCAP!S177/GDP.PCAP!R177-1)</f>
        <v>0.1812536788625676</v>
      </c>
      <c r="T177">
        <f>IF(OR(GDP.PCAP!S177="",GDP.PCAP!T177=""),"",GDP.PCAP!T177/GDP.PCAP!S177-1)</f>
        <v>0.28911096221036758</v>
      </c>
      <c r="U177">
        <f>IF(OR(GDP.PCAP!T177="",GDP.PCAP!U177=""),"",GDP.PCAP!U177/GDP.PCAP!T177-1)</f>
        <v>0.19719149624926935</v>
      </c>
      <c r="V177">
        <f>IF(OR(GDP.PCAP!U177="",GDP.PCAP!V177=""),"",GDP.PCAP!V177/GDP.PCAP!U177-1)</f>
        <v>0.20449513100047079</v>
      </c>
      <c r="W177">
        <f>IF(OR(GDP.PCAP!V177="",GDP.PCAP!W177=""),"",GDP.PCAP!W177/GDP.PCAP!V177-1)</f>
        <v>8.8092435527139745E-2</v>
      </c>
      <c r="X177">
        <f>IF(OR(GDP.PCAP!W177="",GDP.PCAP!X177=""),"",GDP.PCAP!X177/GDP.PCAP!W177-1)</f>
        <v>0.14998194287712918</v>
      </c>
      <c r="Y177">
        <f>IF(OR(GDP.PCAP!X177="",GDP.PCAP!Y177=""),"",GDP.PCAP!Y177/GDP.PCAP!X177-1)</f>
        <v>0.11655044369651946</v>
      </c>
      <c r="Z177">
        <f>IF(OR(GDP.PCAP!Y177="",GDP.PCAP!Z177=""),"",GDP.PCAP!Z177/GDP.PCAP!Y177-1)</f>
        <v>0.13817893696166417</v>
      </c>
      <c r="AA177">
        <f>IF(OR(GDP.PCAP!Z177="",GDP.PCAP!AA177=""),"",GDP.PCAP!AA177/GDP.PCAP!Z177-1)</f>
        <v>0.20892161959382238</v>
      </c>
      <c r="AB177">
        <f>IF(OR(GDP.PCAP!AA177="",GDP.PCAP!AB177=""),"",GDP.PCAP!AB177/GDP.PCAP!AA177-1)</f>
        <v>-1.6467805973111815E-2</v>
      </c>
      <c r="AC177">
        <f>IF(OR(GDP.PCAP!AB177="",GDP.PCAP!AC177=""),"",GDP.PCAP!AC177/GDP.PCAP!AB177-1)</f>
        <v>-1.8540703945578829E-2</v>
      </c>
      <c r="AD177">
        <f>IF(OR(GDP.PCAP!AC177="",GDP.PCAP!AD177=""),"",GDP.PCAP!AD177/GDP.PCAP!AC177-1)</f>
        <v>-1.9532249959849257E-2</v>
      </c>
      <c r="AE177">
        <f>IF(OR(GDP.PCAP!AD177="",GDP.PCAP!AE177=""),"",GDP.PCAP!AE177/GDP.PCAP!AD177-1)</f>
        <v>4.1512790089597296E-3</v>
      </c>
      <c r="AF177">
        <f>IF(OR(GDP.PCAP!AE177="",GDP.PCAP!AF177=""),"",GDP.PCAP!AF177/GDP.PCAP!AE177-1)</f>
        <v>5.0973529747452062E-2</v>
      </c>
      <c r="AG177">
        <f>IF(OR(GDP.PCAP!AF177="",GDP.PCAP!AG177=""),"",GDP.PCAP!AG177/GDP.PCAP!AF177-1)</f>
        <v>0.19866712506972739</v>
      </c>
      <c r="AH177">
        <f>IF(OR(GDP.PCAP!AG177="",GDP.PCAP!AH177=""),"",GDP.PCAP!AH177/GDP.PCAP!AG177-1)</f>
        <v>0.19184350561188168</v>
      </c>
      <c r="AI177">
        <f>IF(OR(GDP.PCAP!AH177="",GDP.PCAP!AI177=""),"",GDP.PCAP!AI177/GDP.PCAP!AH177-1)</f>
        <v>7.5597240290171897E-2</v>
      </c>
      <c r="AJ177">
        <f>IF(OR(GDP.PCAP!AI177="",GDP.PCAP!AJ177=""),"",GDP.PCAP!AJ177/GDP.PCAP!AI177-1)</f>
        <v>3.0492755524540449E-3</v>
      </c>
      <c r="AK177">
        <f>IF(OR(GDP.PCAP!AJ177="",GDP.PCAP!AK177=""),"",GDP.PCAP!AK177/GDP.PCAP!AJ177-1)</f>
        <v>0.1631659285505207</v>
      </c>
      <c r="AL177">
        <f>IF(OR(GDP.PCAP!AK177="",GDP.PCAP!AL177=""),"",GDP.PCAP!AL177/GDP.PCAP!AK177-1)</f>
        <v>1.2533724118439338E-2</v>
      </c>
      <c r="AM177">
        <f>IF(OR(GDP.PCAP!AL177="",GDP.PCAP!AM177=""),"",GDP.PCAP!AM177/GDP.PCAP!AL177-1)</f>
        <v>6.7386668773448344E-2</v>
      </c>
      <c r="AN177">
        <f>IF(OR(GDP.PCAP!AM177="",GDP.PCAP!AN177=""),"",GDP.PCAP!AN177/GDP.PCAP!AM177-1)</f>
        <v>-8.3878950680316144E-2</v>
      </c>
      <c r="AO177">
        <f>IF(OR(GDP.PCAP!AN177="",GDP.PCAP!AO177=""),"",GDP.PCAP!AO177/GDP.PCAP!AN177-1)</f>
        <v>4.8354773153357566E-2</v>
      </c>
      <c r="AP177">
        <f>IF(OR(GDP.PCAP!AO177="",GDP.PCAP!AP177=""),"",GDP.PCAP!AP177/GDP.PCAP!AO177-1)</f>
        <v>0.18963656232105919</v>
      </c>
      <c r="AQ177">
        <f>IF(OR(GDP.PCAP!AP177="",GDP.PCAP!AQ177=""),"",GDP.PCAP!AQ177/GDP.PCAP!AP177-1)</f>
        <v>7.014285754767835E-2</v>
      </c>
      <c r="AR177">
        <f>IF(OR(GDP.PCAP!AQ177="",GDP.PCAP!AR177=""),"",GDP.PCAP!AR177/GDP.PCAP!AQ177-1)</f>
        <v>-1.8566430223987407E-2</v>
      </c>
      <c r="AS177">
        <f>IF(OR(GDP.PCAP!AR177="",GDP.PCAP!AS177=""),"",GDP.PCAP!AS177/GDP.PCAP!AR177-1)</f>
        <v>-5.0226953781154382E-2</v>
      </c>
      <c r="AT177">
        <f>IF(OR(GDP.PCAP!AS177="",GDP.PCAP!AT177=""),"",GDP.PCAP!AT177/GDP.PCAP!AS177-1)</f>
        <v>4.549217559830443E-2</v>
      </c>
      <c r="AU177">
        <f>IF(OR(GDP.PCAP!AT177="",GDP.PCAP!AU177=""),"",GDP.PCAP!AU177/GDP.PCAP!AT177-1)</f>
        <v>4.8810873647815001E-2</v>
      </c>
      <c r="AV177">
        <f>IF(OR(GDP.PCAP!AU177="",GDP.PCAP!AV177=""),"",GDP.PCAP!AV177/GDP.PCAP!AU177-1)</f>
        <v>1.0561170090497285E-2</v>
      </c>
      <c r="AW177">
        <f>IF(OR(GDP.PCAP!AV177="",GDP.PCAP!AW177=""),"",GDP.PCAP!AW177/GDP.PCAP!AV177-1)</f>
        <v>0.11703266148683555</v>
      </c>
      <c r="AX177">
        <f>IF(OR(GDP.PCAP!AW177="",GDP.PCAP!AX177=""),"",GDP.PCAP!AX177/GDP.PCAP!AW177-1)</f>
        <v>0.1637323667804742</v>
      </c>
      <c r="AY177">
        <f>IF(OR(GDP.PCAP!AX177="",GDP.PCAP!AY177=""),"",GDP.PCAP!AY177/GDP.PCAP!AX177-1)</f>
        <v>0.14883992142517743</v>
      </c>
      <c r="AZ177">
        <f>IF(OR(GDP.PCAP!AY177="",GDP.PCAP!AZ177=""),"",GDP.PCAP!AZ177/GDP.PCAP!AY177-1)</f>
        <v>0.15989373284615471</v>
      </c>
      <c r="BA177">
        <f>IF(OR(GDP.PCAP!AZ177="",GDP.PCAP!BA177=""),"",GDP.PCAP!BA177/GDP.PCAP!AZ177-1)</f>
        <v>0.10991028685287518</v>
      </c>
      <c r="BB177">
        <f>IF(OR(GDP.PCAP!BA177="",GDP.PCAP!BB177=""),"",GDP.PCAP!BB177/GDP.PCAP!BA177-1)</f>
        <v>0.14860696817373431</v>
      </c>
      <c r="BC177">
        <f>IF(OR(GDP.PCAP!BB177="",GDP.PCAP!BC177=""),"",GDP.PCAP!BC177/GDP.PCAP!BB177-1)</f>
        <v>0.13804813040133834</v>
      </c>
      <c r="BD177">
        <f>IF(OR(GDP.PCAP!BC177="",GDP.PCAP!BD177=""),"",GDP.PCAP!BD177/GDP.PCAP!BC177-1)</f>
        <v>-0.1740570200570325</v>
      </c>
      <c r="BE177">
        <f>IF(OR(GDP.PCAP!BD177="",GDP.PCAP!BE177=""),"",GDP.PCAP!BE177/GDP.PCAP!BD177-1)</f>
        <v>9.5341022429787481E-2</v>
      </c>
      <c r="BF177">
        <f>IF(OR(GDP.PCAP!BE177="",GDP.PCAP!BF177=""),"",GDP.PCAP!BF177/GDP.PCAP!BE177-1)</f>
        <v>0.14750383977843406</v>
      </c>
      <c r="BG177">
        <f>IF(OR(GDP.PCAP!BF177="",GDP.PCAP!BG177=""),"",GDP.PCAP!BG177/GDP.PCAP!BF177-1)</f>
        <v>9.8306405251396001E-3</v>
      </c>
      <c r="BH177">
        <f>IF(OR(GDP.PCAP!BG177="",GDP.PCAP!BH177=""),"",GDP.PCAP!BH177/GDP.PCAP!BG177-1)</f>
        <v>1.3259977002231915E-2</v>
      </c>
      <c r="BI177">
        <f>IF(OR(GDP.PCAP!BH177="",GDP.PCAP!BI177=""),"",GDP.PCAP!BI177/GDP.PCAP!BH177-1)</f>
        <v>-5.7379375328965088E-2</v>
      </c>
      <c r="BJ177">
        <f>IF(OR(GDP.PCAP!BI177="",GDP.PCAP!BJ177=""),"",GDP.PCAP!BJ177/GDP.PCAP!BI177-1)</f>
        <v>-0.23194821279031264</v>
      </c>
      <c r="BK177">
        <f>IF(OR(GDP.PCAP!BJ177="",GDP.PCAP!BK177=""),"",GDP.PCAP!BK177/GDP.PCAP!BJ177-1)</f>
        <v>-4.9563880244381964E-2</v>
      </c>
      <c r="BM177">
        <f t="shared" si="10"/>
        <v>0.28911096221036758</v>
      </c>
      <c r="BN177">
        <f t="shared" si="11"/>
        <v>1973</v>
      </c>
      <c r="BO177">
        <f t="shared" si="12"/>
        <v>-0.23194821279031264</v>
      </c>
      <c r="BP177">
        <f t="shared" si="13"/>
        <v>2015</v>
      </c>
    </row>
    <row r="178" spans="1:68">
      <c r="A178" t="s">
        <v>180</v>
      </c>
      <c r="B178">
        <f t="shared" si="14"/>
        <v>177</v>
      </c>
      <c r="C178" t="s">
        <v>539</v>
      </c>
      <c r="D178" t="s">
        <v>179</v>
      </c>
      <c r="E178" t="s">
        <v>545</v>
      </c>
      <c r="F178" t="s">
        <v>546</v>
      </c>
      <c r="H178">
        <f>IF(OR(GDP.PCAP!G178="",GDP.PCAP!H178=""),"",GDP.PCAP!H178/GDP.PCAP!G178-1)</f>
        <v>3.0223417439699807E-2</v>
      </c>
      <c r="I178">
        <f>IF(OR(GDP.PCAP!H178="",GDP.PCAP!I178=""),"",GDP.PCAP!I178/GDP.PCAP!H178-1)</f>
        <v>6.2318198875353614E-2</v>
      </c>
      <c r="J178">
        <f>IF(OR(GDP.PCAP!I178="",GDP.PCAP!J178=""),"",GDP.PCAP!J178/GDP.PCAP!I178-1)</f>
        <v>-0.14816106122316497</v>
      </c>
      <c r="K178">
        <f>IF(OR(GDP.PCAP!J178="",GDP.PCAP!K178=""),"",GDP.PCAP!K178/GDP.PCAP!J178-1)</f>
        <v>-1.8079509215574441E-2</v>
      </c>
      <c r="L178">
        <f>IF(OR(GDP.PCAP!K178="",GDP.PCAP!L178=""),"",GDP.PCAP!L178/GDP.PCAP!K178-1)</f>
        <v>0.45690334837260815</v>
      </c>
      <c r="M178">
        <f>IF(OR(GDP.PCAP!L178="",GDP.PCAP!M178=""),"",GDP.PCAP!M178/GDP.PCAP!L178-1)</f>
        <v>0.21153384428741662</v>
      </c>
      <c r="N178">
        <f>IF(OR(GDP.PCAP!M178="",GDP.PCAP!N178=""),"",GDP.PCAP!N178/GDP.PCAP!M178-1)</f>
        <v>-8.8479693511888891E-2</v>
      </c>
      <c r="O178">
        <f>IF(OR(GDP.PCAP!N178="",GDP.PCAP!O178=""),"",GDP.PCAP!O178/GDP.PCAP!N178-1)</f>
        <v>-0.10012546215837648</v>
      </c>
      <c r="P178">
        <f>IF(OR(GDP.PCAP!O178="",GDP.PCAP!P178=""),"",GDP.PCAP!P178/GDP.PCAP!O178-1)</f>
        <v>1.5258156705746373E-3</v>
      </c>
      <c r="Q178">
        <f>IF(OR(GDP.PCAP!P178="",GDP.PCAP!Q178=""),"",GDP.PCAP!Q178/GDP.PCAP!P178-1)</f>
        <v>7.6418255209749431E-2</v>
      </c>
      <c r="R178">
        <f>IF(OR(GDP.PCAP!Q178="",GDP.PCAP!R178=""),"",GDP.PCAP!R178/GDP.PCAP!Q178-1)</f>
        <v>-1.0792733937426968E-3</v>
      </c>
      <c r="S178">
        <f>IF(OR(GDP.PCAP!R178="",GDP.PCAP!S178=""),"",GDP.PCAP!S178/GDP.PCAP!R178-1)</f>
        <v>0.13637439432518139</v>
      </c>
      <c r="T178">
        <f>IF(OR(GDP.PCAP!S178="",GDP.PCAP!T178=""),"",GDP.PCAP!T178/GDP.PCAP!S178-1)</f>
        <v>-7.0518666802101282E-2</v>
      </c>
      <c r="U178">
        <f>IF(OR(GDP.PCAP!T178="",GDP.PCAP!U178=""),"",GDP.PCAP!U178/GDP.PCAP!T178-1)</f>
        <v>0.22644286386317525</v>
      </c>
      <c r="V178">
        <f>IF(OR(GDP.PCAP!U178="",GDP.PCAP!V178=""),"",GDP.PCAP!V178/GDP.PCAP!U178-1)</f>
        <v>0.2660903810006372</v>
      </c>
      <c r="W178">
        <f>IF(OR(GDP.PCAP!V178="",GDP.PCAP!W178=""),"",GDP.PCAP!W178/GDP.PCAP!V178-1)</f>
        <v>-9.8040893541703977E-2</v>
      </c>
      <c r="X178">
        <f>IF(OR(GDP.PCAP!W178="",GDP.PCAP!X178=""),"",GDP.PCAP!X178/GDP.PCAP!W178-1)</f>
        <v>-6.9303692524403604E-2</v>
      </c>
      <c r="Y178">
        <f>IF(OR(GDP.PCAP!X178="",GDP.PCAP!Y178=""),"",GDP.PCAP!Y178/GDP.PCAP!X178-1)</f>
        <v>0.13473998086227446</v>
      </c>
      <c r="Z178">
        <f>IF(OR(GDP.PCAP!Y178="",GDP.PCAP!Z178=""),"",GDP.PCAP!Z178/GDP.PCAP!Y178-1)</f>
        <v>0.12825841894163914</v>
      </c>
      <c r="AA178">
        <f>IF(OR(GDP.PCAP!Z178="",GDP.PCAP!AA178=""),"",GDP.PCAP!AA178/GDP.PCAP!Z178-1)</f>
        <v>2.7473770684476984E-2</v>
      </c>
      <c r="AB178">
        <f>IF(OR(GDP.PCAP!AA178="",GDP.PCAP!AB178=""),"",GDP.PCAP!AB178/GDP.PCAP!AA178-1)</f>
        <v>0.14281565788783701</v>
      </c>
      <c r="AC178">
        <f>IF(OR(GDP.PCAP!AB178="",GDP.PCAP!AC178=""),"",GDP.PCAP!AC178/GDP.PCAP!AB178-1)</f>
        <v>2.8504907315889394E-2</v>
      </c>
      <c r="AD178">
        <f>IF(OR(GDP.PCAP!AC178="",GDP.PCAP!AD178=""),"",GDP.PCAP!AD178/GDP.PCAP!AC178-1)</f>
        <v>-1.8807453407500008E-3</v>
      </c>
      <c r="AE178">
        <f>IF(OR(GDP.PCAP!AD178="",GDP.PCAP!AE178=""),"",GDP.PCAP!AE178/GDP.PCAP!AD178-1)</f>
        <v>3.0714804306027244E-2</v>
      </c>
      <c r="AF178">
        <f>IF(OR(GDP.PCAP!AE178="",GDP.PCAP!AF178=""),"",GDP.PCAP!AF178/GDP.PCAP!AE178-1)</f>
        <v>-7.8676644736571655E-3</v>
      </c>
      <c r="AG178">
        <f>IF(OR(GDP.PCAP!AF178="",GDP.PCAP!AG178=""),"",GDP.PCAP!AG178/GDP.PCAP!AF178-1)</f>
        <v>6.4121994066012267E-2</v>
      </c>
      <c r="AH178">
        <f>IF(OR(GDP.PCAP!AG178="",GDP.PCAP!AH178=""),"",GDP.PCAP!AH178/GDP.PCAP!AG178-1)</f>
        <v>1.4810819312989221E-2</v>
      </c>
      <c r="AI178">
        <f>IF(OR(GDP.PCAP!AH178="",GDP.PCAP!AI178=""),"",GDP.PCAP!AI178/GDP.PCAP!AH178-1)</f>
        <v>0.15322746983303448</v>
      </c>
      <c r="AJ178">
        <f>IF(OR(GDP.PCAP!AI178="",GDP.PCAP!AJ178=""),"",GDP.PCAP!AJ178/GDP.PCAP!AI178-1)</f>
        <v>-1.2241913825037698E-2</v>
      </c>
      <c r="AK178">
        <f>IF(OR(GDP.PCAP!AJ178="",GDP.PCAP!AK178=""),"",GDP.PCAP!AK178/GDP.PCAP!AJ178-1)</f>
        <v>4.0082603706315112E-3</v>
      </c>
      <c r="AL178">
        <f>IF(OR(GDP.PCAP!AK178="",GDP.PCAP!AL178=""),"",GDP.PCAP!AL178/GDP.PCAP!AK178-1)</f>
        <v>5.3181103149890996E-2</v>
      </c>
      <c r="AM178">
        <f>IF(OR(GDP.PCAP!AL178="",GDP.PCAP!AM178=""),"",GDP.PCAP!AM178/GDP.PCAP!AL178-1)</f>
        <v>-0.15586153523941004</v>
      </c>
      <c r="AN178">
        <f>IF(OR(GDP.PCAP!AM178="",GDP.PCAP!AN178=""),"",GDP.PCAP!AN178/GDP.PCAP!AM178-1)</f>
        <v>4.7111879482510943E-2</v>
      </c>
      <c r="AO178">
        <f>IF(OR(GDP.PCAP!AN178="",GDP.PCAP!AO178=""),"",GDP.PCAP!AO178/GDP.PCAP!AN178-1)</f>
        <v>8.2057312446608632E-2</v>
      </c>
      <c r="AP178">
        <f>IF(OR(GDP.PCAP!AO178="",GDP.PCAP!AP178=""),"",GDP.PCAP!AP178/GDP.PCAP!AO178-1)</f>
        <v>5.5440635596605947E-2</v>
      </c>
      <c r="AQ178">
        <f>IF(OR(GDP.PCAP!AP178="",GDP.PCAP!AQ178=""),"",GDP.PCAP!AQ178/GDP.PCAP!AP178-1)</f>
        <v>3.5935211081612461E-3</v>
      </c>
      <c r="AR178">
        <f>IF(OR(GDP.PCAP!AQ178="",GDP.PCAP!AR178=""),"",GDP.PCAP!AR178/GDP.PCAP!AQ178-1)</f>
        <v>6.4192541959397165E-2</v>
      </c>
      <c r="AS178">
        <f>IF(OR(GDP.PCAP!AR178="",GDP.PCAP!AS178=""),"",GDP.PCAP!AS178/GDP.PCAP!AR178-1)</f>
        <v>-3.2844923684850147E-2</v>
      </c>
      <c r="AT178">
        <f>IF(OR(GDP.PCAP!AS178="",GDP.PCAP!AT178=""),"",GDP.PCAP!AT178/GDP.PCAP!AS178-1)</f>
        <v>1.652780640452467E-2</v>
      </c>
      <c r="AU178">
        <f>IF(OR(GDP.PCAP!AT178="",GDP.PCAP!AU178=""),"",GDP.PCAP!AU178/GDP.PCAP!AT178-1)</f>
        <v>7.1510630270885667E-2</v>
      </c>
      <c r="AV178">
        <f>IF(OR(GDP.PCAP!AU178="",GDP.PCAP!AV178=""),"",GDP.PCAP!AV178/GDP.PCAP!AU178-1)</f>
        <v>7.4291093494867955E-2</v>
      </c>
      <c r="AW178">
        <f>IF(OR(GDP.PCAP!AV178="",GDP.PCAP!AW178=""),"",GDP.PCAP!AW178/GDP.PCAP!AV178-1)</f>
        <v>-9.2945343126341617E-3</v>
      </c>
      <c r="AX178">
        <f>IF(OR(GDP.PCAP!AW178="",GDP.PCAP!AX178=""),"",GDP.PCAP!AX178/GDP.PCAP!AW178-1)</f>
        <v>3.0094403608171172E-2</v>
      </c>
      <c r="AY178">
        <f>IF(OR(GDP.PCAP!AX178="",GDP.PCAP!AY178=""),"",GDP.PCAP!AY178/GDP.PCAP!AX178-1)</f>
        <v>0.13274498999991913</v>
      </c>
      <c r="AZ178">
        <f>IF(OR(GDP.PCAP!AY178="",GDP.PCAP!AZ178=""),"",GDP.PCAP!AZ178/GDP.PCAP!AY178-1)</f>
        <v>0.10330230174440169</v>
      </c>
      <c r="BA178">
        <f>IF(OR(GDP.PCAP!AZ178="",GDP.PCAP!BA178=""),"",GDP.PCAP!BA178/GDP.PCAP!AZ178-1)</f>
        <v>9.9474392726503824E-2</v>
      </c>
      <c r="BB178">
        <f>IF(OR(GDP.PCAP!BA178="",GDP.PCAP!BB178=""),"",GDP.PCAP!BB178/GDP.PCAP!BA178-1)</f>
        <v>0.12980153658028315</v>
      </c>
      <c r="BC178">
        <f>IF(OR(GDP.PCAP!BB178="",GDP.PCAP!BC178=""),"",GDP.PCAP!BC178/GDP.PCAP!BB178-1)</f>
        <v>0.20300397509173873</v>
      </c>
      <c r="BD178">
        <f>IF(OR(GDP.PCAP!BC178="",GDP.PCAP!BD178=""),"",GDP.PCAP!BD178/GDP.PCAP!BC178-1)</f>
        <v>1.4510352696637252E-2</v>
      </c>
      <c r="BE178">
        <f>IF(OR(GDP.PCAP!BD178="",GDP.PCAP!BE178=""),"",GDP.PCAP!BE178/GDP.PCAP!BD178-1)</f>
        <v>0.23186763543100941</v>
      </c>
      <c r="BF178">
        <f>IF(OR(GDP.PCAP!BE178="",GDP.PCAP!BF178=""),"",GDP.PCAP!BF178/GDP.PCAP!BE178-1)</f>
        <v>0.16875370374750975</v>
      </c>
      <c r="BG178">
        <f>IF(OR(GDP.PCAP!BF178="",GDP.PCAP!BG178=""),"",GDP.PCAP!BG178/GDP.PCAP!BF178-1)</f>
        <v>-1.4916700659081017E-2</v>
      </c>
      <c r="BH178">
        <f>IF(OR(GDP.PCAP!BG178="",GDP.PCAP!BH178=""),"",GDP.PCAP!BH178/GDP.PCAP!BG178-1)</f>
        <v>1.0009924001711745E-2</v>
      </c>
      <c r="BI178">
        <f>IF(OR(GDP.PCAP!BH178="",GDP.PCAP!BI178=""),"",GDP.PCAP!BI178/GDP.PCAP!BH178-1)</f>
        <v>2.5589568294258402E-2</v>
      </c>
      <c r="BJ178">
        <f>IF(OR(GDP.PCAP!BI178="",GDP.PCAP!BJ178=""),"",GDP.PCAP!BJ178/GDP.PCAP!BI178-1)</f>
        <v>5.3135931661601354E-2</v>
      </c>
      <c r="BK178">
        <f>IF(OR(GDP.PCAP!BJ178="",GDP.PCAP!BK178=""),"",GDP.PCAP!BK178/GDP.PCAP!BJ178-1)</f>
        <v>-1.9136207066529742E-2</v>
      </c>
      <c r="BM178">
        <f t="shared" si="10"/>
        <v>0.45690334837260815</v>
      </c>
      <c r="BN178">
        <f t="shared" si="11"/>
        <v>1965</v>
      </c>
      <c r="BO178">
        <f t="shared" si="12"/>
        <v>-0.15586153523941004</v>
      </c>
      <c r="BP178">
        <f t="shared" si="13"/>
        <v>1992</v>
      </c>
    </row>
    <row r="179" spans="1:68">
      <c r="A179" t="s">
        <v>178</v>
      </c>
      <c r="B179">
        <f t="shared" si="14"/>
        <v>178</v>
      </c>
      <c r="C179" t="s">
        <v>539</v>
      </c>
      <c r="D179" t="s">
        <v>177</v>
      </c>
      <c r="E179" t="s">
        <v>545</v>
      </c>
      <c r="F179" t="s">
        <v>546</v>
      </c>
      <c r="H179" t="str">
        <f>IF(OR(GDP.PCAP!G179="",GDP.PCAP!H179=""),"",GDP.PCAP!H179/GDP.PCAP!G179-1)</f>
        <v/>
      </c>
      <c r="I179" t="str">
        <f>IF(OR(GDP.PCAP!H179="",GDP.PCAP!I179=""),"",GDP.PCAP!I179/GDP.PCAP!H179-1)</f>
        <v/>
      </c>
      <c r="J179" t="str">
        <f>IF(OR(GDP.PCAP!I179="",GDP.PCAP!J179=""),"",GDP.PCAP!J179/GDP.PCAP!I179-1)</f>
        <v/>
      </c>
      <c r="K179" t="str">
        <f>IF(OR(GDP.PCAP!J179="",GDP.PCAP!K179=""),"",GDP.PCAP!K179/GDP.PCAP!J179-1)</f>
        <v/>
      </c>
      <c r="L179" t="str">
        <f>IF(OR(GDP.PCAP!K179="",GDP.PCAP!L179=""),"",GDP.PCAP!L179/GDP.PCAP!K179-1)</f>
        <v/>
      </c>
      <c r="M179" t="str">
        <f>IF(OR(GDP.PCAP!L179="",GDP.PCAP!M179=""),"",GDP.PCAP!M179/GDP.PCAP!L179-1)</f>
        <v/>
      </c>
      <c r="N179" t="str">
        <f>IF(OR(GDP.PCAP!M179="",GDP.PCAP!N179=""),"",GDP.PCAP!N179/GDP.PCAP!M179-1)</f>
        <v/>
      </c>
      <c r="O179" t="str">
        <f>IF(OR(GDP.PCAP!N179="",GDP.PCAP!O179=""),"",GDP.PCAP!O179/GDP.PCAP!N179-1)</f>
        <v/>
      </c>
      <c r="P179" t="str">
        <f>IF(OR(GDP.PCAP!O179="",GDP.PCAP!P179=""),"",GDP.PCAP!P179/GDP.PCAP!O179-1)</f>
        <v/>
      </c>
      <c r="Q179" t="str">
        <f>IF(OR(GDP.PCAP!P179="",GDP.PCAP!Q179=""),"",GDP.PCAP!Q179/GDP.PCAP!P179-1)</f>
        <v/>
      </c>
      <c r="R179" t="str">
        <f>IF(OR(GDP.PCAP!Q179="",GDP.PCAP!R179=""),"",GDP.PCAP!R179/GDP.PCAP!Q179-1)</f>
        <v/>
      </c>
      <c r="S179" t="str">
        <f>IF(OR(GDP.PCAP!R179="",GDP.PCAP!S179=""),"",GDP.PCAP!S179/GDP.PCAP!R179-1)</f>
        <v/>
      </c>
      <c r="T179" t="str">
        <f>IF(OR(GDP.PCAP!S179="",GDP.PCAP!T179=""),"",GDP.PCAP!T179/GDP.PCAP!S179-1)</f>
        <v/>
      </c>
      <c r="U179" t="str">
        <f>IF(OR(GDP.PCAP!T179="",GDP.PCAP!U179=""),"",GDP.PCAP!U179/GDP.PCAP!T179-1)</f>
        <v/>
      </c>
      <c r="V179" t="str">
        <f>IF(OR(GDP.PCAP!U179="",GDP.PCAP!V179=""),"",GDP.PCAP!V179/GDP.PCAP!U179-1)</f>
        <v/>
      </c>
      <c r="W179" t="str">
        <f>IF(OR(GDP.PCAP!V179="",GDP.PCAP!W179=""),"",GDP.PCAP!W179/GDP.PCAP!V179-1)</f>
        <v/>
      </c>
      <c r="X179" t="str">
        <f>IF(OR(GDP.PCAP!W179="",GDP.PCAP!X179=""),"",GDP.PCAP!X179/GDP.PCAP!W179-1)</f>
        <v/>
      </c>
      <c r="Y179" t="str">
        <f>IF(OR(GDP.PCAP!X179="",GDP.PCAP!Y179=""),"",GDP.PCAP!Y179/GDP.PCAP!X179-1)</f>
        <v/>
      </c>
      <c r="Z179" t="str">
        <f>IF(OR(GDP.PCAP!Y179="",GDP.PCAP!Z179=""),"",GDP.PCAP!Z179/GDP.PCAP!Y179-1)</f>
        <v/>
      </c>
      <c r="AA179" t="str">
        <f>IF(OR(GDP.PCAP!Z179="",GDP.PCAP!AA179=""),"",GDP.PCAP!AA179/GDP.PCAP!Z179-1)</f>
        <v/>
      </c>
      <c r="AB179" t="str">
        <f>IF(OR(GDP.PCAP!AA179="",GDP.PCAP!AB179=""),"",GDP.PCAP!AB179/GDP.PCAP!AA179-1)</f>
        <v/>
      </c>
      <c r="AC179" t="str">
        <f>IF(OR(GDP.PCAP!AB179="",GDP.PCAP!AC179=""),"",GDP.PCAP!AC179/GDP.PCAP!AB179-1)</f>
        <v/>
      </c>
      <c r="AD179" t="str">
        <f>IF(OR(GDP.PCAP!AC179="",GDP.PCAP!AD179=""),"",GDP.PCAP!AD179/GDP.PCAP!AC179-1)</f>
        <v/>
      </c>
      <c r="AE179" t="str">
        <f>IF(OR(GDP.PCAP!AD179="",GDP.PCAP!AE179=""),"",GDP.PCAP!AE179/GDP.PCAP!AD179-1)</f>
        <v/>
      </c>
      <c r="AF179" t="str">
        <f>IF(OR(GDP.PCAP!AE179="",GDP.PCAP!AF179=""),"",GDP.PCAP!AF179/GDP.PCAP!AE179-1)</f>
        <v/>
      </c>
      <c r="AG179" t="str">
        <f>IF(OR(GDP.PCAP!AF179="",GDP.PCAP!AG179=""),"",GDP.PCAP!AG179/GDP.PCAP!AF179-1)</f>
        <v/>
      </c>
      <c r="AH179" t="str">
        <f>IF(OR(GDP.PCAP!AG179="",GDP.PCAP!AH179=""),"",GDP.PCAP!AH179/GDP.PCAP!AG179-1)</f>
        <v/>
      </c>
      <c r="AI179" t="str">
        <f>IF(OR(GDP.PCAP!AH179="",GDP.PCAP!AI179=""),"",GDP.PCAP!AI179/GDP.PCAP!AH179-1)</f>
        <v/>
      </c>
      <c r="AJ179" t="str">
        <f>IF(OR(GDP.PCAP!AI179="",GDP.PCAP!AJ179=""),"",GDP.PCAP!AJ179/GDP.PCAP!AI179-1)</f>
        <v/>
      </c>
      <c r="AK179" t="str">
        <f>IF(OR(GDP.PCAP!AJ179="",GDP.PCAP!AK179=""),"",GDP.PCAP!AK179/GDP.PCAP!AJ179-1)</f>
        <v/>
      </c>
      <c r="AL179" t="str">
        <f>IF(OR(GDP.PCAP!AK179="",GDP.PCAP!AL179=""),"",GDP.PCAP!AL179/GDP.PCAP!AK179-1)</f>
        <v/>
      </c>
      <c r="AM179" t="str">
        <f>IF(OR(GDP.PCAP!AL179="",GDP.PCAP!AM179=""),"",GDP.PCAP!AM179/GDP.PCAP!AL179-1)</f>
        <v/>
      </c>
      <c r="AN179" t="str">
        <f>IF(OR(GDP.PCAP!AM179="",GDP.PCAP!AN179=""),"",GDP.PCAP!AN179/GDP.PCAP!AM179-1)</f>
        <v/>
      </c>
      <c r="AO179" t="str">
        <f>IF(OR(GDP.PCAP!AN179="",GDP.PCAP!AO179=""),"",GDP.PCAP!AO179/GDP.PCAP!AN179-1)</f>
        <v/>
      </c>
      <c r="AP179" t="str">
        <f>IF(OR(GDP.PCAP!AO179="",GDP.PCAP!AP179=""),"",GDP.PCAP!AP179/GDP.PCAP!AO179-1)</f>
        <v/>
      </c>
      <c r="AQ179" t="str">
        <f>IF(OR(GDP.PCAP!AP179="",GDP.PCAP!AQ179=""),"",GDP.PCAP!AQ179/GDP.PCAP!AP179-1)</f>
        <v/>
      </c>
      <c r="AR179" t="str">
        <f>IF(OR(GDP.PCAP!AQ179="",GDP.PCAP!AR179=""),"",GDP.PCAP!AR179/GDP.PCAP!AQ179-1)</f>
        <v/>
      </c>
      <c r="AS179" t="str">
        <f>IF(OR(GDP.PCAP!AR179="",GDP.PCAP!AS179=""),"",GDP.PCAP!AS179/GDP.PCAP!AR179-1)</f>
        <v/>
      </c>
      <c r="AT179" t="str">
        <f>IF(OR(GDP.PCAP!AS179="",GDP.PCAP!AT179=""),"",GDP.PCAP!AT179/GDP.PCAP!AS179-1)</f>
        <v/>
      </c>
      <c r="AU179" t="str">
        <f>IF(OR(GDP.PCAP!AT179="",GDP.PCAP!AU179=""),"",GDP.PCAP!AU179/GDP.PCAP!AT179-1)</f>
        <v/>
      </c>
      <c r="AV179" t="str">
        <f>IF(OR(GDP.PCAP!AU179="",GDP.PCAP!AV179=""),"",GDP.PCAP!AV179/GDP.PCAP!AU179-1)</f>
        <v/>
      </c>
      <c r="AW179" t="str">
        <f>IF(OR(GDP.PCAP!AV179="",GDP.PCAP!AW179=""),"",GDP.PCAP!AW179/GDP.PCAP!AV179-1)</f>
        <v/>
      </c>
      <c r="AX179" t="str">
        <f>IF(OR(GDP.PCAP!AW179="",GDP.PCAP!AX179=""),"",GDP.PCAP!AX179/GDP.PCAP!AW179-1)</f>
        <v/>
      </c>
      <c r="AY179" t="str">
        <f>IF(OR(GDP.PCAP!AX179="",GDP.PCAP!AY179=""),"",GDP.PCAP!AY179/GDP.PCAP!AX179-1)</f>
        <v/>
      </c>
      <c r="AZ179" t="str">
        <f>IF(OR(GDP.PCAP!AY179="",GDP.PCAP!AZ179=""),"",GDP.PCAP!AZ179/GDP.PCAP!AY179-1)</f>
        <v/>
      </c>
      <c r="BA179" t="str">
        <f>IF(OR(GDP.PCAP!AZ179="",GDP.PCAP!BA179=""),"",GDP.PCAP!BA179/GDP.PCAP!AZ179-1)</f>
        <v/>
      </c>
      <c r="BB179" t="str">
        <f>IF(OR(GDP.PCAP!BA179="",GDP.PCAP!BB179=""),"",GDP.PCAP!BB179/GDP.PCAP!BA179-1)</f>
        <v/>
      </c>
      <c r="BC179">
        <f>IF(OR(GDP.PCAP!BB179="",GDP.PCAP!BC179=""),"",GDP.PCAP!BC179/GDP.PCAP!BB179-1)</f>
        <v>0.93039147175717263</v>
      </c>
      <c r="BD179">
        <f>IF(OR(GDP.PCAP!BC179="",GDP.PCAP!BD179=""),"",GDP.PCAP!BD179/GDP.PCAP!BC179-1)</f>
        <v>0.12816780020622542</v>
      </c>
      <c r="BE179">
        <f>IF(OR(GDP.PCAP!BD179="",GDP.PCAP!BE179=""),"",GDP.PCAP!BE179/GDP.PCAP!BD179-1)</f>
        <v>0.11227115765223417</v>
      </c>
      <c r="BF179">
        <f>IF(OR(GDP.PCAP!BE179="",GDP.PCAP!BF179=""),"",GDP.PCAP!BF179/GDP.PCAP!BE179-1)</f>
        <v>0.47252926337311196</v>
      </c>
      <c r="BG179">
        <f>IF(OR(GDP.PCAP!BF179="",GDP.PCAP!BG179=""),"",GDP.PCAP!BG179/GDP.PCAP!BF179-1)</f>
        <v>0.39611508743276702</v>
      </c>
      <c r="BH179">
        <f>IF(OR(GDP.PCAP!BG179="",GDP.PCAP!BH179=""),"",GDP.PCAP!BH179/GDP.PCAP!BG179-1)</f>
        <v>-6.2616254063225796E-3</v>
      </c>
      <c r="BI179">
        <f>IF(OR(GDP.PCAP!BH179="",GDP.PCAP!BI179=""),"",GDP.PCAP!BI179/GDP.PCAP!BH179-1)</f>
        <v>-1.6295526698813623E-2</v>
      </c>
      <c r="BJ179">
        <f>IF(OR(GDP.PCAP!BI179="",GDP.PCAP!BJ179=""),"",GDP.PCAP!BJ179/GDP.PCAP!BI179-1)</f>
        <v>-0.18432255597446323</v>
      </c>
      <c r="BK179">
        <f>IF(OR(GDP.PCAP!BJ179="",GDP.PCAP!BK179=""),"",GDP.PCAP!BK179/GDP.PCAP!BJ179-1)</f>
        <v>-2.875855925005899E-2</v>
      </c>
      <c r="BM179">
        <f t="shared" si="10"/>
        <v>0.93039147175717263</v>
      </c>
      <c r="BN179">
        <f t="shared" si="11"/>
        <v>2008</v>
      </c>
      <c r="BO179">
        <f t="shared" si="12"/>
        <v>-0.18432255597446323</v>
      </c>
      <c r="BP179">
        <f t="shared" si="13"/>
        <v>2015</v>
      </c>
    </row>
    <row r="180" spans="1:68">
      <c r="A180" t="s">
        <v>176</v>
      </c>
      <c r="B180">
        <f t="shared" si="14"/>
        <v>179</v>
      </c>
      <c r="C180" t="s">
        <v>539</v>
      </c>
      <c r="D180" t="s">
        <v>175</v>
      </c>
      <c r="E180" t="s">
        <v>545</v>
      </c>
      <c r="F180" t="s">
        <v>546</v>
      </c>
      <c r="H180">
        <f>IF(OR(GDP.PCAP!G180="",GDP.PCAP!H180=""),"",GDP.PCAP!H180/GDP.PCAP!G180-1)</f>
        <v>1.3118407607333404E-2</v>
      </c>
      <c r="I180">
        <f>IF(OR(GDP.PCAP!H180="",GDP.PCAP!I180=""),"",GDP.PCAP!I180/GDP.PCAP!H180-1)</f>
        <v>4.4952319432557841E-2</v>
      </c>
      <c r="J180">
        <f>IF(OR(GDP.PCAP!I180="",GDP.PCAP!J180=""),"",GDP.PCAP!J180/GDP.PCAP!I180-1)</f>
        <v>7.0893411839046072E-2</v>
      </c>
      <c r="K180">
        <f>IF(OR(GDP.PCAP!J180="",GDP.PCAP!K180=""),"",GDP.PCAP!K180/GDP.PCAP!J180-1)</f>
        <v>7.2963627930991537E-2</v>
      </c>
      <c r="L180">
        <f>IF(OR(GDP.PCAP!K180="",GDP.PCAP!L180=""),"",GDP.PCAP!L180/GDP.PCAP!K180-1)</f>
        <v>-0.23537977308366842</v>
      </c>
      <c r="M180">
        <f>IF(OR(GDP.PCAP!L180="",GDP.PCAP!M180=""),"",GDP.PCAP!M180/GDP.PCAP!L180-1)</f>
        <v>1.8601640567766475E-2</v>
      </c>
      <c r="N180">
        <f>IF(OR(GDP.PCAP!M180="",GDP.PCAP!N180=""),"",GDP.PCAP!N180/GDP.PCAP!M180-1)</f>
        <v>-1.3295243185181826E-3</v>
      </c>
      <c r="O180">
        <f>IF(OR(GDP.PCAP!N180="",GDP.PCAP!O180=""),"",GDP.PCAP!O180/GDP.PCAP!N180-1)</f>
        <v>-0.13856840898767986</v>
      </c>
      <c r="P180">
        <f>IF(OR(GDP.PCAP!O180="",GDP.PCAP!P180=""),"",GDP.PCAP!P180/GDP.PCAP!O180-1)</f>
        <v>0.10224054441707842</v>
      </c>
      <c r="Q180" t="str">
        <f>IF(OR(GDP.PCAP!P180="",GDP.PCAP!Q180=""),"",GDP.PCAP!Q180/GDP.PCAP!P180-1)</f>
        <v/>
      </c>
      <c r="R180" t="str">
        <f>IF(OR(GDP.PCAP!Q180="",GDP.PCAP!R180=""),"",GDP.PCAP!R180/GDP.PCAP!Q180-1)</f>
        <v/>
      </c>
      <c r="S180">
        <f>IF(OR(GDP.PCAP!R180="",GDP.PCAP!S180=""),"",GDP.PCAP!S180/GDP.PCAP!R180-1)</f>
        <v>0.18797875876689463</v>
      </c>
      <c r="T180">
        <f>IF(OR(GDP.PCAP!S180="",GDP.PCAP!T180=""),"",GDP.PCAP!T180/GDP.PCAP!S180-1)</f>
        <v>0.3121873103317363</v>
      </c>
      <c r="U180">
        <f>IF(OR(GDP.PCAP!T180="",GDP.PCAP!U180=""),"",GDP.PCAP!U180/GDP.PCAP!T180-1)</f>
        <v>6.6472548600213788E-2</v>
      </c>
      <c r="V180">
        <f>IF(OR(GDP.PCAP!U180="",GDP.PCAP!V180=""),"",GDP.PCAP!V180/GDP.PCAP!U180-1)</f>
        <v>-9.5172754364300505E-2</v>
      </c>
      <c r="W180">
        <f>IF(OR(GDP.PCAP!V180="",GDP.PCAP!W180=""),"",GDP.PCAP!W180/GDP.PCAP!V180-1)</f>
        <v>4.8437778412311783E-2</v>
      </c>
      <c r="X180">
        <f>IF(OR(GDP.PCAP!W180="",GDP.PCAP!X180=""),"",GDP.PCAP!X180/GDP.PCAP!W180-1)</f>
        <v>0.13186286555735705</v>
      </c>
      <c r="Y180">
        <f>IF(OR(GDP.PCAP!X180="",GDP.PCAP!Y180=""),"",GDP.PCAP!Y180/GDP.PCAP!X180-1)</f>
        <v>0.19924845574938943</v>
      </c>
      <c r="Z180">
        <f>IF(OR(GDP.PCAP!Y180="",GDP.PCAP!Z180=""),"",GDP.PCAP!Z180/GDP.PCAP!Y180-1)</f>
        <v>0.12309803363956862</v>
      </c>
      <c r="AA180">
        <f>IF(OR(GDP.PCAP!Z180="",GDP.PCAP!AA180=""),"",GDP.PCAP!AA180/GDP.PCAP!Z180-1)</f>
        <v>0.11992855390772283</v>
      </c>
      <c r="AB180">
        <f>IF(OR(GDP.PCAP!AA180="",GDP.PCAP!AB180=""),"",GDP.PCAP!AB180/GDP.PCAP!AA180-1)</f>
        <v>4.6389086355643094E-2</v>
      </c>
      <c r="AC180">
        <f>IF(OR(GDP.PCAP!AB180="",GDP.PCAP!AC180=""),"",GDP.PCAP!AC180/GDP.PCAP!AB180-1)</f>
        <v>-2.0145133916701585E-2</v>
      </c>
      <c r="AD180">
        <f>IF(OR(GDP.PCAP!AC180="",GDP.PCAP!AD180=""),"",GDP.PCAP!AD180/GDP.PCAP!AC180-1)</f>
        <v>-7.6234963102590481E-3</v>
      </c>
      <c r="AE180">
        <f>IF(OR(GDP.PCAP!AD180="",GDP.PCAP!AE180=""),"",GDP.PCAP!AE180/GDP.PCAP!AD180-1)</f>
        <v>-0.11641152266786092</v>
      </c>
      <c r="AF180">
        <f>IF(OR(GDP.PCAP!AE180="",GDP.PCAP!AF180=""),"",GDP.PCAP!AF180/GDP.PCAP!AE180-1)</f>
        <v>0.13213825433244297</v>
      </c>
      <c r="AG180">
        <f>IF(OR(GDP.PCAP!AF180="",GDP.PCAP!AG180=""),"",GDP.PCAP!AG180/GDP.PCAP!AF180-1)</f>
        <v>0.24037106758324733</v>
      </c>
      <c r="AH180">
        <f>IF(OR(GDP.PCAP!AG180="",GDP.PCAP!AH180=""),"",GDP.PCAP!AH180/GDP.PCAP!AG180-1)</f>
        <v>0.3079831966904194</v>
      </c>
      <c r="AI180">
        <f>IF(OR(GDP.PCAP!AH180="",GDP.PCAP!AI180=""),"",GDP.PCAP!AI180/GDP.PCAP!AH180-1)</f>
        <v>0.11577571914365703</v>
      </c>
      <c r="AJ180">
        <f>IF(OR(GDP.PCAP!AI180="",GDP.PCAP!AJ180=""),"",GDP.PCAP!AJ180/GDP.PCAP!AI180-1)</f>
        <v>-3.2456950676074681E-2</v>
      </c>
      <c r="AK180">
        <f>IF(OR(GDP.PCAP!AJ180="",GDP.PCAP!AK180=""),"",GDP.PCAP!AK180/GDP.PCAP!AJ180-1)</f>
        <v>2.6352565213982881E-2</v>
      </c>
      <c r="AL180">
        <f>IF(OR(GDP.PCAP!AK180="",GDP.PCAP!AL180=""),"",GDP.PCAP!AL180/GDP.PCAP!AK180-1)</f>
        <v>-0.10488959580226265</v>
      </c>
      <c r="AM180">
        <f>IF(OR(GDP.PCAP!AL180="",GDP.PCAP!AM180=""),"",GDP.PCAP!AM180/GDP.PCAP!AL180-1)</f>
        <v>-3.5738522943873474E-2</v>
      </c>
      <c r="AN180">
        <f>IF(OR(GDP.PCAP!AM180="",GDP.PCAP!AN180=""),"",GDP.PCAP!AN180/GDP.PCAP!AM180-1)</f>
        <v>0.1103369098923761</v>
      </c>
      <c r="AO180">
        <f>IF(OR(GDP.PCAP!AN180="",GDP.PCAP!AO180=""),"",GDP.PCAP!AO180/GDP.PCAP!AN180-1)</f>
        <v>0.16696647229000372</v>
      </c>
      <c r="AP180">
        <f>IF(OR(GDP.PCAP!AO180="",GDP.PCAP!AP180=""),"",GDP.PCAP!AP180/GDP.PCAP!AO180-1)</f>
        <v>0.13873507531901219</v>
      </c>
      <c r="AQ180">
        <f>IF(OR(GDP.PCAP!AP180="",GDP.PCAP!AQ180=""),"",GDP.PCAP!AQ180/GDP.PCAP!AP180-1)</f>
        <v>8.0113919076057138E-2</v>
      </c>
      <c r="AR180">
        <f>IF(OR(GDP.PCAP!AQ180="",GDP.PCAP!AR180=""),"",GDP.PCAP!AR180/GDP.PCAP!AQ180-1)</f>
        <v>-7.0255671490517146E-2</v>
      </c>
      <c r="AS180">
        <f>IF(OR(GDP.PCAP!AR180="",GDP.PCAP!AS180=""),"",GDP.PCAP!AS180/GDP.PCAP!AR180-1)</f>
        <v>-0.15655096511446731</v>
      </c>
      <c r="AT180">
        <f>IF(OR(GDP.PCAP!AS180="",GDP.PCAP!AT180=""),"",GDP.PCAP!AT180/GDP.PCAP!AS180-1)</f>
        <v>3.9600033814969349E-2</v>
      </c>
      <c r="AU180">
        <f>IF(OR(GDP.PCAP!AT180="",GDP.PCAP!AU180=""),"",GDP.PCAP!AU180/GDP.PCAP!AT180-1)</f>
        <v>-0.10970996502934516</v>
      </c>
      <c r="AV180">
        <f>IF(OR(GDP.PCAP!AU180="",GDP.PCAP!AV180=""),"",GDP.PCAP!AV180/GDP.PCAP!AU180-1)</f>
        <v>1.7722475482176092E-2</v>
      </c>
      <c r="AW180">
        <f>IF(OR(GDP.PCAP!AV180="",GDP.PCAP!AW180=""),"",GDP.PCAP!AW180/GDP.PCAP!AV180-1)</f>
        <v>0.21547837947840831</v>
      </c>
      <c r="AX180">
        <f>IF(OR(GDP.PCAP!AW180="",GDP.PCAP!AX180=""),"",GDP.PCAP!AX180/GDP.PCAP!AW180-1)</f>
        <v>0.2986430355474694</v>
      </c>
      <c r="AY180">
        <f>IF(OR(GDP.PCAP!AX180="",GDP.PCAP!AY180=""),"",GDP.PCAP!AY180/GDP.PCAP!AX180-1)</f>
        <v>0.1600227197004791</v>
      </c>
      <c r="AZ180">
        <f>IF(OR(GDP.PCAP!AY180="",GDP.PCAP!AZ180=""),"",GDP.PCAP!AZ180/GDP.PCAP!AY180-1)</f>
        <v>9.1678174225868103E-2</v>
      </c>
      <c r="BA180">
        <f>IF(OR(GDP.PCAP!AZ180="",GDP.PCAP!BA180=""),"",GDP.PCAP!BA180/GDP.PCAP!AZ180-1)</f>
        <v>-3.8918767280432642E-2</v>
      </c>
      <c r="BB180">
        <f>IF(OR(GDP.PCAP!BA180="",GDP.PCAP!BB180=""),"",GDP.PCAP!BB180/GDP.PCAP!BA180-1)</f>
        <v>0.2189231692924174</v>
      </c>
      <c r="BC180">
        <f>IF(OR(GDP.PCAP!BB180="",GDP.PCAP!BC180=""),"",GDP.PCAP!BC180/GDP.PCAP!BB180-1)</f>
        <v>-3.7587389600575505E-2</v>
      </c>
      <c r="BD180">
        <f>IF(OR(GDP.PCAP!BC180="",GDP.PCAP!BD180=""),"",GDP.PCAP!BD180/GDP.PCAP!BC180-1)</f>
        <v>-9.8659503986471386E-2</v>
      </c>
      <c r="BE180">
        <f>IF(OR(GDP.PCAP!BD180="",GDP.PCAP!BE180=""),"",GDP.PCAP!BE180/GDP.PCAP!BD180-1)</f>
        <v>0.19468876104224431</v>
      </c>
      <c r="BF180">
        <f>IF(OR(GDP.PCAP!BE180="",GDP.PCAP!BF180=""),"",GDP.PCAP!BF180/GDP.PCAP!BE180-1)</f>
        <v>0.14054653992905908</v>
      </c>
      <c r="BG180">
        <f>IF(OR(GDP.PCAP!BF180="",GDP.PCAP!BG180=""),"",GDP.PCAP!BG180/GDP.PCAP!BF180-1)</f>
        <v>4.0172885785370482E-2</v>
      </c>
      <c r="BH180">
        <f>IF(OR(GDP.PCAP!BG180="",GDP.PCAP!BH180=""),"",GDP.PCAP!BH180/GDP.PCAP!BG180-1)</f>
        <v>7.3044944827566294E-2</v>
      </c>
      <c r="BI180">
        <f>IF(OR(GDP.PCAP!BH180="",GDP.PCAP!BI180=""),"",GDP.PCAP!BI180/GDP.PCAP!BH180-1)</f>
        <v>3.7616455747798705E-2</v>
      </c>
      <c r="BJ180">
        <f>IF(OR(GDP.PCAP!BI180="",GDP.PCAP!BJ180=""),"",GDP.PCAP!BJ180/GDP.PCAP!BI180-1)</f>
        <v>-0.14159318318818459</v>
      </c>
      <c r="BK180">
        <f>IF(OR(GDP.PCAP!BJ180="",GDP.PCAP!BK180=""),"",GDP.PCAP!BK180/GDP.PCAP!BJ180-1)</f>
        <v>3.2059490290538228E-2</v>
      </c>
      <c r="BM180">
        <f t="shared" si="10"/>
        <v>0.3121873103317363</v>
      </c>
      <c r="BN180">
        <f t="shared" si="11"/>
        <v>1973</v>
      </c>
      <c r="BO180">
        <f t="shared" si="12"/>
        <v>-0.23537977308366842</v>
      </c>
      <c r="BP180">
        <f t="shared" si="13"/>
        <v>1965</v>
      </c>
    </row>
    <row r="181" spans="1:68">
      <c r="A181" t="s">
        <v>174</v>
      </c>
      <c r="B181">
        <f t="shared" si="14"/>
        <v>180</v>
      </c>
      <c r="C181" t="s">
        <v>536</v>
      </c>
      <c r="D181" t="s">
        <v>173</v>
      </c>
      <c r="E181" t="s">
        <v>545</v>
      </c>
      <c r="F181" t="s">
        <v>546</v>
      </c>
      <c r="H181">
        <f>IF(OR(GDP.PCAP!G181="",GDP.PCAP!H181=""),"",GDP.PCAP!H181/GDP.PCAP!G181-1)</f>
        <v>3.4892745714063311E-2</v>
      </c>
      <c r="I181">
        <f>IF(OR(GDP.PCAP!H181="",GDP.PCAP!I181=""),"",GDP.PCAP!I181/GDP.PCAP!H181-1)</f>
        <v>6.5386784727958336E-2</v>
      </c>
      <c r="J181">
        <f>IF(OR(GDP.PCAP!I181="",GDP.PCAP!J181=""),"",GDP.PCAP!J181/GDP.PCAP!I181-1)</f>
        <v>6.3376319155024285E-2</v>
      </c>
      <c r="K181">
        <f>IF(OR(GDP.PCAP!J181="",GDP.PCAP!K181=""),"",GDP.PCAP!K181/GDP.PCAP!J181-1)</f>
        <v>7.8535134625832059E-2</v>
      </c>
      <c r="L181">
        <f>IF(OR(GDP.PCAP!K181="",GDP.PCAP!L181=""),"",GDP.PCAP!L181/GDP.PCAP!K181-1)</f>
        <v>7.209626431827254E-2</v>
      </c>
      <c r="M181">
        <f>IF(OR(GDP.PCAP!L181="",GDP.PCAP!M181=""),"",GDP.PCAP!M181/GDP.PCAP!L181-1)</f>
        <v>8.5094264733178937E-2</v>
      </c>
      <c r="N181">
        <f>IF(OR(GDP.PCAP!M181="",GDP.PCAP!N181=""),"",GDP.PCAP!N181/GDP.PCAP!M181-1)</f>
        <v>6.1107914503323535E-2</v>
      </c>
      <c r="O181">
        <f>IF(OR(GDP.PCAP!N181="",GDP.PCAP!O181=""),"",GDP.PCAP!O181/GDP.PCAP!N181-1)</f>
        <v>7.3169287811716277E-2</v>
      </c>
      <c r="P181">
        <f>IF(OR(GDP.PCAP!O181="",GDP.PCAP!P181=""),"",GDP.PCAP!P181/GDP.PCAP!O181-1)</f>
        <v>8.4494845104235106E-2</v>
      </c>
      <c r="Q181">
        <f>IF(OR(GDP.PCAP!P181="",GDP.PCAP!Q181=""),"",GDP.PCAP!Q181/GDP.PCAP!P181-1)</f>
        <v>8.5130586582315537E-2</v>
      </c>
      <c r="R181">
        <f>IF(OR(GDP.PCAP!Q181="",GDP.PCAP!R181=""),"",GDP.PCAP!R181/GDP.PCAP!Q181-1)</f>
        <v>9.4466140477442284E-2</v>
      </c>
      <c r="S181">
        <f>IF(OR(GDP.PCAP!R181="",GDP.PCAP!S181=""),"",GDP.PCAP!S181/GDP.PCAP!R181-1)</f>
        <v>0.14696924950452117</v>
      </c>
      <c r="T181">
        <f>IF(OR(GDP.PCAP!S181="",GDP.PCAP!T181=""),"",GDP.PCAP!T181/GDP.PCAP!S181-1)</f>
        <v>0.19538593394988846</v>
      </c>
      <c r="U181">
        <f>IF(OR(GDP.PCAP!T181="",GDP.PCAP!U181=""),"",GDP.PCAP!U181/GDP.PCAP!T181-1)</f>
        <v>0.10826563321690674</v>
      </c>
      <c r="V181">
        <f>IF(OR(GDP.PCAP!U181="",GDP.PCAP!V181=""),"",GDP.PCAP!V181/GDP.PCAP!U181-1)</f>
        <v>0.10834094964874907</v>
      </c>
      <c r="W181">
        <f>IF(OR(GDP.PCAP!V181="",GDP.PCAP!W181=""),"",GDP.PCAP!W181/GDP.PCAP!V181-1)</f>
        <v>7.3948800981673779E-2</v>
      </c>
      <c r="X181">
        <f>IF(OR(GDP.PCAP!W181="",GDP.PCAP!X181=""),"",GDP.PCAP!X181/GDP.PCAP!W181-1)</f>
        <v>0.1172566766958596</v>
      </c>
      <c r="Y181">
        <f>IF(OR(GDP.PCAP!X181="",GDP.PCAP!Y181=""),"",GDP.PCAP!Y181/GDP.PCAP!X181-1)</f>
        <v>0.18985551687275204</v>
      </c>
      <c r="Z181">
        <f>IF(OR(GDP.PCAP!Y181="",GDP.PCAP!Z181=""),"",GDP.PCAP!Z181/GDP.PCAP!Y181-1)</f>
        <v>0.14461901583883496</v>
      </c>
      <c r="AA181">
        <f>IF(OR(GDP.PCAP!Z181="",GDP.PCAP!AA181=""),"",GDP.PCAP!AA181/GDP.PCAP!Z181-1)</f>
        <v>0.1000874441717281</v>
      </c>
      <c r="AB181">
        <f>IF(OR(GDP.PCAP!AA181="",GDP.PCAP!AB181=""),"",GDP.PCAP!AB181/GDP.PCAP!AA181-1)</f>
        <v>9.1867330765804667E-3</v>
      </c>
      <c r="AC181">
        <f>IF(OR(GDP.PCAP!AB181="",GDP.PCAP!AC181=""),"",GDP.PCAP!AC181/GDP.PCAP!AB181-1)</f>
        <v>-2.3340947421303215E-2</v>
      </c>
      <c r="AD181">
        <f>IF(OR(GDP.PCAP!AC181="",GDP.PCAP!AD181=""),"",GDP.PCAP!AD181/GDP.PCAP!AC181-1)</f>
        <v>2.5155589467719341E-2</v>
      </c>
      <c r="AE181">
        <f>IF(OR(GDP.PCAP!AD181="",GDP.PCAP!AE181=""),"",GDP.PCAP!AE181/GDP.PCAP!AD181-1)</f>
        <v>3.8169884444904989E-2</v>
      </c>
      <c r="AF181">
        <f>IF(OR(GDP.PCAP!AE181="",GDP.PCAP!AF181=""),"",GDP.PCAP!AF181/GDP.PCAP!AE181-1)</f>
        <v>4.7131029885116194E-2</v>
      </c>
      <c r="AG181">
        <f>IF(OR(GDP.PCAP!AF181="",GDP.PCAP!AG181=""),"",GDP.PCAP!AG181/GDP.PCAP!AF181-1)</f>
        <v>0.2029166107269782</v>
      </c>
      <c r="AH181">
        <f>IF(OR(GDP.PCAP!AG181="",GDP.PCAP!AH181=""),"",GDP.PCAP!AH181/GDP.PCAP!AG181-1)</f>
        <v>0.14876096114046788</v>
      </c>
      <c r="AI181">
        <f>IF(OR(GDP.PCAP!AH181="",GDP.PCAP!AI181=""),"",GDP.PCAP!AI181/GDP.PCAP!AH181-1)</f>
        <v>0.11969036669785615</v>
      </c>
      <c r="AJ181">
        <f>IF(OR(GDP.PCAP!AI181="",GDP.PCAP!AJ181=""),"",GDP.PCAP!AJ181/GDP.PCAP!AI181-1)</f>
        <v>3.929575959214282E-2</v>
      </c>
      <c r="AK181">
        <f>IF(OR(GDP.PCAP!AJ181="",GDP.PCAP!AK181=""),"",GDP.PCAP!AK181/GDP.PCAP!AJ181-1)</f>
        <v>0.11725716902653427</v>
      </c>
      <c r="AL181">
        <f>IF(OR(GDP.PCAP!AK181="",GDP.PCAP!AL181=""),"",GDP.PCAP!AL181/GDP.PCAP!AK181-1)</f>
        <v>4.8291481806186143E-2</v>
      </c>
      <c r="AM181">
        <f>IF(OR(GDP.PCAP!AL181="",GDP.PCAP!AM181=""),"",GDP.PCAP!AM181/GDP.PCAP!AL181-1)</f>
        <v>6.5433442009859899E-2</v>
      </c>
      <c r="AN181">
        <f>IF(OR(GDP.PCAP!AM181="",GDP.PCAP!AN181=""),"",GDP.PCAP!AN181/GDP.PCAP!AM181-1)</f>
        <v>6.1901077984267694E-3</v>
      </c>
      <c r="AO181">
        <f>IF(OR(GDP.PCAP!AN181="",GDP.PCAP!AO181=""),"",GDP.PCAP!AO181/GDP.PCAP!AN181-1)</f>
        <v>5.9186185971711547E-2</v>
      </c>
      <c r="AP181">
        <f>IF(OR(GDP.PCAP!AO181="",GDP.PCAP!AP181=""),"",GDP.PCAP!AP181/GDP.PCAP!AO181-1)</f>
        <v>9.2961430388615041E-2</v>
      </c>
      <c r="AQ181">
        <f>IF(OR(GDP.PCAP!AP181="",GDP.PCAP!AQ181=""),"",GDP.PCAP!AQ181/GDP.PCAP!AP181-1)</f>
        <v>1.1299351378852851E-3</v>
      </c>
      <c r="AR181">
        <f>IF(OR(GDP.PCAP!AQ181="",GDP.PCAP!AR181=""),"",GDP.PCAP!AR181/GDP.PCAP!AQ181-1)</f>
        <v>-2.2596637604678116E-2</v>
      </c>
      <c r="AS181">
        <f>IF(OR(GDP.PCAP!AR181="",GDP.PCAP!AS181=""),"",GDP.PCAP!AS181/GDP.PCAP!AR181-1)</f>
        <v>3.0793695184117009E-3</v>
      </c>
      <c r="AT181">
        <f>IF(OR(GDP.PCAP!AS181="",GDP.PCAP!AT181=""),"",GDP.PCAP!AT181/GDP.PCAP!AS181-1)</f>
        <v>4.3579634944242107E-2</v>
      </c>
      <c r="AU181">
        <f>IF(OR(GDP.PCAP!AT181="",GDP.PCAP!AU181=""),"",GDP.PCAP!AU181/GDP.PCAP!AT181-1)</f>
        <v>1.4131819504186627E-2</v>
      </c>
      <c r="AV181">
        <f>IF(OR(GDP.PCAP!AU181="",GDP.PCAP!AV181=""),"",GDP.PCAP!AV181/GDP.PCAP!AU181-1)</f>
        <v>-1.6253850403770698E-2</v>
      </c>
      <c r="AW181">
        <f>IF(OR(GDP.PCAP!AV181="",GDP.PCAP!AW181=""),"",GDP.PCAP!AW181/GDP.PCAP!AV181-1)</f>
        <v>3.6105370517139024E-2</v>
      </c>
      <c r="AX181">
        <f>IF(OR(GDP.PCAP!AW181="",GDP.PCAP!AX181=""),"",GDP.PCAP!AX181/GDP.PCAP!AW181-1)</f>
        <v>0.11257091522918805</v>
      </c>
      <c r="AY181">
        <f>IF(OR(GDP.PCAP!AX181="",GDP.PCAP!AY181=""),"",GDP.PCAP!AY181/GDP.PCAP!AX181-1)</f>
        <v>0.10535312408629038</v>
      </c>
      <c r="AZ181">
        <f>IF(OR(GDP.PCAP!AY181="",GDP.PCAP!AZ181=""),"",GDP.PCAP!AZ181/GDP.PCAP!AY181-1)</f>
        <v>4.9572091851419087E-2</v>
      </c>
      <c r="BA181">
        <f>IF(OR(GDP.PCAP!AZ181="",GDP.PCAP!BA181=""),"",GDP.PCAP!BA181/GDP.PCAP!AZ181-1)</f>
        <v>4.6582630241577716E-2</v>
      </c>
      <c r="BB181">
        <f>IF(OR(GDP.PCAP!BA181="",GDP.PCAP!BB181=""),"",GDP.PCAP!BB181/GDP.PCAP!BA181-1)</f>
        <v>8.5008229501721155E-2</v>
      </c>
      <c r="BC181">
        <f>IF(OR(GDP.PCAP!BB181="",GDP.PCAP!BC181=""),"",GDP.PCAP!BC181/GDP.PCAP!BB181-1)</f>
        <v>5.0219713065398519E-2</v>
      </c>
      <c r="BD181">
        <f>IF(OR(GDP.PCAP!BC181="",GDP.PCAP!BD181=""),"",GDP.PCAP!BD181/GDP.PCAP!BC181-1)</f>
        <v>-7.1101910593148965E-2</v>
      </c>
      <c r="BE181">
        <f>IF(OR(GDP.PCAP!BD181="",GDP.PCAP!BE181=""),"",GDP.PCAP!BE181/GDP.PCAP!BD181-1)</f>
        <v>4.0811271992047926E-2</v>
      </c>
      <c r="BF181">
        <f>IF(OR(GDP.PCAP!BE181="",GDP.PCAP!BF181=""),"",GDP.PCAP!BF181/GDP.PCAP!BE181-1)</f>
        <v>6.8943838399794233E-2</v>
      </c>
      <c r="BG181">
        <f>IF(OR(GDP.PCAP!BF181="",GDP.PCAP!BG181=""),"",GDP.PCAP!BG181/GDP.PCAP!BF181-1)</f>
        <v>-8.3101265150689052E-3</v>
      </c>
      <c r="BH181">
        <f>IF(OR(GDP.PCAP!BG181="",GDP.PCAP!BH181=""),"",GDP.PCAP!BH181/GDP.PCAP!BG181-1)</f>
        <v>5.4575060776587137E-3</v>
      </c>
      <c r="BI181">
        <f>IF(OR(GDP.PCAP!BH181="",GDP.PCAP!BI181=""),"",GDP.PCAP!BI181/GDP.PCAP!BH181-1)</f>
        <v>1.2719547086476268E-2</v>
      </c>
      <c r="BJ181">
        <f>IF(OR(GDP.PCAP!BI181="",GDP.PCAP!BJ181=""),"",GDP.PCAP!BJ181/GDP.PCAP!BI181-1)</f>
        <v>-6.3457985454447696E-2</v>
      </c>
      <c r="BK181">
        <f>IF(OR(GDP.PCAP!BJ181="",GDP.PCAP!BK181=""),"",GDP.PCAP!BK181/GDP.PCAP!BJ181-1)</f>
        <v>1.2701579278247666E-2</v>
      </c>
      <c r="BM181">
        <f t="shared" si="10"/>
        <v>0.2029166107269782</v>
      </c>
      <c r="BN181">
        <f t="shared" si="11"/>
        <v>1986</v>
      </c>
      <c r="BO181">
        <f t="shared" si="12"/>
        <v>-7.1101910593148965E-2</v>
      </c>
      <c r="BP181">
        <f t="shared" si="13"/>
        <v>2009</v>
      </c>
    </row>
    <row r="182" spans="1:68">
      <c r="A182" t="s">
        <v>172</v>
      </c>
      <c r="B182">
        <f t="shared" si="14"/>
        <v>181</v>
      </c>
      <c r="C182" t="s">
        <v>539</v>
      </c>
      <c r="D182" t="s">
        <v>171</v>
      </c>
      <c r="E182" t="s">
        <v>545</v>
      </c>
      <c r="F182" t="s">
        <v>546</v>
      </c>
      <c r="H182" t="str">
        <f>IF(OR(GDP.PCAP!G182="",GDP.PCAP!H182=""),"",GDP.PCAP!H182/GDP.PCAP!G182-1)</f>
        <v/>
      </c>
      <c r="I182" t="str">
        <f>IF(OR(GDP.PCAP!H182="",GDP.PCAP!I182=""),"",GDP.PCAP!I182/GDP.PCAP!H182-1)</f>
        <v/>
      </c>
      <c r="J182" t="str">
        <f>IF(OR(GDP.PCAP!I182="",GDP.PCAP!J182=""),"",GDP.PCAP!J182/GDP.PCAP!I182-1)</f>
        <v/>
      </c>
      <c r="K182" t="str">
        <f>IF(OR(GDP.PCAP!J182="",GDP.PCAP!K182=""),"",GDP.PCAP!K182/GDP.PCAP!J182-1)</f>
        <v/>
      </c>
      <c r="L182" t="str">
        <f>IF(OR(GDP.PCAP!K182="",GDP.PCAP!L182=""),"",GDP.PCAP!L182/GDP.PCAP!K182-1)</f>
        <v/>
      </c>
      <c r="M182">
        <f>IF(OR(GDP.PCAP!L182="",GDP.PCAP!M182=""),"",GDP.PCAP!M182/GDP.PCAP!L182-1)</f>
        <v>4.2452176670141784E-2</v>
      </c>
      <c r="N182">
        <f>IF(OR(GDP.PCAP!M182="",GDP.PCAP!N182=""),"",GDP.PCAP!N182/GDP.PCAP!M182-1)</f>
        <v>0.53777398442328672</v>
      </c>
      <c r="O182">
        <f>IF(OR(GDP.PCAP!N182="",GDP.PCAP!O182=""),"",GDP.PCAP!O182/GDP.PCAP!N182-1)</f>
        <v>0.71205933173929981</v>
      </c>
      <c r="P182">
        <f>IF(OR(GDP.PCAP!O182="",GDP.PCAP!P182=""),"",GDP.PCAP!P182/GDP.PCAP!O182-1)</f>
        <v>0.23233592290939531</v>
      </c>
      <c r="Q182">
        <f>IF(OR(GDP.PCAP!P182="",GDP.PCAP!Q182=""),"",GDP.PCAP!Q182/GDP.PCAP!P182-1)</f>
        <v>3.3877505346397108E-2</v>
      </c>
      <c r="R182">
        <f>IF(OR(GDP.PCAP!Q182="",GDP.PCAP!R182=""),"",GDP.PCAP!R182/GDP.PCAP!Q182-1)</f>
        <v>0.13505690580122809</v>
      </c>
      <c r="S182">
        <f>IF(OR(GDP.PCAP!R182="",GDP.PCAP!S182=""),"",GDP.PCAP!S182/GDP.PCAP!R182-1)</f>
        <v>0.17572582652012425</v>
      </c>
      <c r="T182">
        <f>IF(OR(GDP.PCAP!S182="",GDP.PCAP!T182=""),"",GDP.PCAP!T182/GDP.PCAP!S182-1)</f>
        <v>0.26673940859728695</v>
      </c>
      <c r="U182">
        <f>IF(OR(GDP.PCAP!T182="",GDP.PCAP!U182=""),"",GDP.PCAP!U182/GDP.PCAP!T182-1)</f>
        <v>2.2659829810287184</v>
      </c>
      <c r="V182">
        <f>IF(OR(GDP.PCAP!U182="",GDP.PCAP!V182=""),"",GDP.PCAP!V182/GDP.PCAP!U182-1)</f>
        <v>0.21597042206598971</v>
      </c>
      <c r="W182">
        <f>IF(OR(GDP.PCAP!V182="",GDP.PCAP!W182=""),"",GDP.PCAP!W182/GDP.PCAP!V182-1)</f>
        <v>0.16130436919403301</v>
      </c>
      <c r="X182">
        <f>IF(OR(GDP.PCAP!W182="",GDP.PCAP!X182=""),"",GDP.PCAP!X182/GDP.PCAP!W182-1)</f>
        <v>1.5524577448867705E-2</v>
      </c>
      <c r="Y182">
        <f>IF(OR(GDP.PCAP!X182="",GDP.PCAP!Y182=""),"",GDP.PCAP!Y182/GDP.PCAP!X182-1)</f>
        <v>-5.3545531625032616E-2</v>
      </c>
      <c r="Z182">
        <f>IF(OR(GDP.PCAP!Y182="",GDP.PCAP!Z182=""),"",GDP.PCAP!Z182/GDP.PCAP!Y182-1)</f>
        <v>0.28870270418653154</v>
      </c>
      <c r="AA182">
        <f>IF(OR(GDP.PCAP!Z182="",GDP.PCAP!AA182=""),"",GDP.PCAP!AA182/GDP.PCAP!Z182-1)</f>
        <v>0.51546442286453487</v>
      </c>
      <c r="AB182">
        <f>IF(OR(GDP.PCAP!AA182="",GDP.PCAP!AB182=""),"",GDP.PCAP!AB182/GDP.PCAP!AA182-1)</f>
        <v>0.14771658595669268</v>
      </c>
      <c r="AC182">
        <f>IF(OR(GDP.PCAP!AB182="",GDP.PCAP!AC182=""),"",GDP.PCAP!AC182/GDP.PCAP!AB182-1)</f>
        <v>-1.5363300930422041E-2</v>
      </c>
      <c r="AD182">
        <f>IF(OR(GDP.PCAP!AC182="",GDP.PCAP!AD182=""),"",GDP.PCAP!AD182/GDP.PCAP!AC182-1)</f>
        <v>-4.7503734727466496E-3</v>
      </c>
      <c r="AE182">
        <f>IF(OR(GDP.PCAP!AD182="",GDP.PCAP!AE182=""),"",GDP.PCAP!AE182/GDP.PCAP!AD182-1)</f>
        <v>5.7668521901709902E-2</v>
      </c>
      <c r="AF182">
        <f>IF(OR(GDP.PCAP!AE182="",GDP.PCAP!AF182=""),"",GDP.PCAP!AF182/GDP.PCAP!AE182-1)</f>
        <v>8.3261389999410573E-2</v>
      </c>
      <c r="AG182">
        <f>IF(OR(GDP.PCAP!AF182="",GDP.PCAP!AG182=""),"",GDP.PCAP!AG182/GDP.PCAP!AF182-1)</f>
        <v>-0.29744990679684424</v>
      </c>
      <c r="AH182">
        <f>IF(OR(GDP.PCAP!AG182="",GDP.PCAP!AH182=""),"",GDP.PCAP!AH182/GDP.PCAP!AG182-1)</f>
        <v>2.7909402221560464E-2</v>
      </c>
      <c r="AI182">
        <f>IF(OR(GDP.PCAP!AH182="",GDP.PCAP!AI182=""),"",GDP.PCAP!AI182/GDP.PCAP!AH182-1)</f>
        <v>3.6348432428345623E-2</v>
      </c>
      <c r="AJ182">
        <f>IF(OR(GDP.PCAP!AI182="",GDP.PCAP!AJ182=""),"",GDP.PCAP!AJ182/GDP.PCAP!AI182-1)</f>
        <v>7.7103640340139945E-2</v>
      </c>
      <c r="AK182">
        <f>IF(OR(GDP.PCAP!AJ182="",GDP.PCAP!AK182=""),"",GDP.PCAP!AK182/GDP.PCAP!AJ182-1)</f>
        <v>0.19793241234504699</v>
      </c>
      <c r="AL182">
        <f>IF(OR(GDP.PCAP!AK182="",GDP.PCAP!AL182=""),"",GDP.PCAP!AL182/GDP.PCAP!AK182-1)</f>
        <v>-7.1229324548412687E-2</v>
      </c>
      <c r="AM182">
        <f>IF(OR(GDP.PCAP!AL182="",GDP.PCAP!AM182=""),"",GDP.PCAP!AM182/GDP.PCAP!AL182-1)</f>
        <v>4.8390286507489666E-2</v>
      </c>
      <c r="AN182">
        <f>IF(OR(GDP.PCAP!AM182="",GDP.PCAP!AN182=""),"",GDP.PCAP!AN182/GDP.PCAP!AM182-1)</f>
        <v>-3.9732735160623811E-2</v>
      </c>
      <c r="AO182">
        <f>IF(OR(GDP.PCAP!AN182="",GDP.PCAP!AO182=""),"",GDP.PCAP!AO182/GDP.PCAP!AN182-1)</f>
        <v>-2.6541927854193403E-3</v>
      </c>
      <c r="AP182">
        <f>IF(OR(GDP.PCAP!AO182="",GDP.PCAP!AP182=""),"",GDP.PCAP!AP182/GDP.PCAP!AO182-1)</f>
        <v>4.1334683351656132E-2</v>
      </c>
      <c r="AQ182">
        <f>IF(OR(GDP.PCAP!AP182="",GDP.PCAP!AQ182=""),"",GDP.PCAP!AQ182/GDP.PCAP!AP182-1)</f>
        <v>9.0850076503842914E-2</v>
      </c>
      <c r="AR182">
        <f>IF(OR(GDP.PCAP!AQ182="",GDP.PCAP!AR182=""),"",GDP.PCAP!AR182/GDP.PCAP!AQ182-1)</f>
        <v>3.0594803370094681E-2</v>
      </c>
      <c r="AS182">
        <f>IF(OR(GDP.PCAP!AR182="",GDP.PCAP!AS182=""),"",GDP.PCAP!AS182/GDP.PCAP!AR182-1)</f>
        <v>-0.11145896579205705</v>
      </c>
      <c r="AT182">
        <f>IF(OR(GDP.PCAP!AS182="",GDP.PCAP!AT182=""),"",GDP.PCAP!AT182/GDP.PCAP!AS182-1)</f>
        <v>0.11384677181210745</v>
      </c>
      <c r="AU182">
        <f>IF(OR(GDP.PCAP!AT182="",GDP.PCAP!AU182=""),"",GDP.PCAP!AU182/GDP.PCAP!AT182-1)</f>
        <v>0.23455034405188369</v>
      </c>
      <c r="AV182">
        <f>IF(OR(GDP.PCAP!AU182="",GDP.PCAP!AV182=""),"",GDP.PCAP!AV182/GDP.PCAP!AU182-1)</f>
        <v>-1.448351380483881E-2</v>
      </c>
      <c r="AW182">
        <f>IF(OR(GDP.PCAP!AV182="",GDP.PCAP!AW182=""),"",GDP.PCAP!AW182/GDP.PCAP!AV182-1)</f>
        <v>1.7989650810778413E-2</v>
      </c>
      <c r="AX182">
        <f>IF(OR(GDP.PCAP!AW182="",GDP.PCAP!AX182=""),"",GDP.PCAP!AX182/GDP.PCAP!AW182-1)</f>
        <v>5.1072341415008049E-2</v>
      </c>
      <c r="AY182">
        <f>IF(OR(GDP.PCAP!AX182="",GDP.PCAP!AY182=""),"",GDP.PCAP!AY182/GDP.PCAP!AX182-1)</f>
        <v>0.11681376266071708</v>
      </c>
      <c r="AZ182">
        <f>IF(OR(GDP.PCAP!AY182="",GDP.PCAP!AZ182=""),"",GDP.PCAP!AZ182/GDP.PCAP!AY182-1)</f>
        <v>0.22190012807260096</v>
      </c>
      <c r="BA182">
        <f>IF(OR(GDP.PCAP!AZ182="",GDP.PCAP!BA182=""),"",GDP.PCAP!BA182/GDP.PCAP!AZ182-1)</f>
        <v>0.16410071299361362</v>
      </c>
      <c r="BB182">
        <f>IF(OR(GDP.PCAP!BA182="",GDP.PCAP!BB182=""),"",GDP.PCAP!BB182/GDP.PCAP!BA182-1)</f>
        <v>9.6965357379744432E-2</v>
      </c>
      <c r="BC182">
        <f>IF(OR(GDP.PCAP!BB182="",GDP.PCAP!BC182=""),"",GDP.PCAP!BC182/GDP.PCAP!BB182-1)</f>
        <v>0.39670045090408057</v>
      </c>
      <c r="BD182">
        <f>IF(OR(GDP.PCAP!BC182="",GDP.PCAP!BD182=""),"",GDP.PCAP!BD182/GDP.PCAP!BC182-1)</f>
        <v>-0.2396684358853286</v>
      </c>
      <c r="BE182">
        <f>IF(OR(GDP.PCAP!BD182="",GDP.PCAP!BE182=""),"",GDP.PCAP!BE182/GDP.PCAP!BD182-1)</f>
        <v>0.14873389799464998</v>
      </c>
      <c r="BF182">
        <f>IF(OR(GDP.PCAP!BE182="",GDP.PCAP!BF182=""),"",GDP.PCAP!BF182/GDP.PCAP!BE182-1)</f>
        <v>8.844330214745133E-2</v>
      </c>
      <c r="BG182">
        <f>IF(OR(GDP.PCAP!BF182="",GDP.PCAP!BG182=""),"",GDP.PCAP!BG182/GDP.PCAP!BF182-1)</f>
        <v>5.4746482380711115E-2</v>
      </c>
      <c r="BH182">
        <f>IF(OR(GDP.PCAP!BG182="",GDP.PCAP!BH182=""),"",GDP.PCAP!BH182/GDP.PCAP!BG182-1)</f>
        <v>-3.9130660590881217E-2</v>
      </c>
      <c r="BI182">
        <f>IF(OR(GDP.PCAP!BH182="",GDP.PCAP!BI182=""),"",GDP.PCAP!BI182/GDP.PCAP!BH182-1)</f>
        <v>-3.8098331811475372E-2</v>
      </c>
      <c r="BJ182">
        <f>IF(OR(GDP.PCAP!BI182="",GDP.PCAP!BJ182=""),"",GDP.PCAP!BJ182/GDP.PCAP!BI182-1)</f>
        <v>-0.18726186532802158</v>
      </c>
      <c r="BK182">
        <f>IF(OR(GDP.PCAP!BJ182="",GDP.PCAP!BK182=""),"",GDP.PCAP!BK182/GDP.PCAP!BJ182-1)</f>
        <v>-9.8933683998804312E-2</v>
      </c>
      <c r="BM182">
        <f t="shared" si="10"/>
        <v>2.2659829810287184</v>
      </c>
      <c r="BN182">
        <f t="shared" si="11"/>
        <v>1974</v>
      </c>
      <c r="BO182">
        <f t="shared" si="12"/>
        <v>-0.29744990679684424</v>
      </c>
      <c r="BP182">
        <f t="shared" si="13"/>
        <v>1986</v>
      </c>
    </row>
    <row r="183" spans="1:68">
      <c r="A183" t="s">
        <v>170</v>
      </c>
      <c r="B183">
        <f t="shared" si="14"/>
        <v>182</v>
      </c>
      <c r="C183" t="s">
        <v>536</v>
      </c>
      <c r="D183" t="s">
        <v>169</v>
      </c>
      <c r="E183" t="s">
        <v>545</v>
      </c>
      <c r="F183" t="s">
        <v>546</v>
      </c>
      <c r="H183" t="str">
        <f>IF(OR(GDP.PCAP!G183="",GDP.PCAP!H183=""),"",GDP.PCAP!H183/GDP.PCAP!G183-1)</f>
        <v/>
      </c>
      <c r="I183" t="str">
        <f>IF(OR(GDP.PCAP!H183="",GDP.PCAP!I183=""),"",GDP.PCAP!I183/GDP.PCAP!H183-1)</f>
        <v/>
      </c>
      <c r="J183" t="str">
        <f>IF(OR(GDP.PCAP!I183="",GDP.PCAP!J183=""),"",GDP.PCAP!J183/GDP.PCAP!I183-1)</f>
        <v/>
      </c>
      <c r="K183" t="str">
        <f>IF(OR(GDP.PCAP!J183="",GDP.PCAP!K183=""),"",GDP.PCAP!K183/GDP.PCAP!J183-1)</f>
        <v/>
      </c>
      <c r="L183" t="str">
        <f>IF(OR(GDP.PCAP!K183="",GDP.PCAP!L183=""),"",GDP.PCAP!L183/GDP.PCAP!K183-1)</f>
        <v/>
      </c>
      <c r="M183" t="str">
        <f>IF(OR(GDP.PCAP!L183="",GDP.PCAP!M183=""),"",GDP.PCAP!M183/GDP.PCAP!L183-1)</f>
        <v/>
      </c>
      <c r="N183" t="str">
        <f>IF(OR(GDP.PCAP!M183="",GDP.PCAP!N183=""),"",GDP.PCAP!N183/GDP.PCAP!M183-1)</f>
        <v/>
      </c>
      <c r="O183" t="str">
        <f>IF(OR(GDP.PCAP!N183="",GDP.PCAP!O183=""),"",GDP.PCAP!O183/GDP.PCAP!N183-1)</f>
        <v/>
      </c>
      <c r="P183" t="str">
        <f>IF(OR(GDP.PCAP!O183="",GDP.PCAP!P183=""),"",GDP.PCAP!P183/GDP.PCAP!O183-1)</f>
        <v/>
      </c>
      <c r="Q183" t="str">
        <f>IF(OR(GDP.PCAP!P183="",GDP.PCAP!Q183=""),"",GDP.PCAP!Q183/GDP.PCAP!P183-1)</f>
        <v/>
      </c>
      <c r="R183">
        <f>IF(OR(GDP.PCAP!Q183="",GDP.PCAP!R183=""),"",GDP.PCAP!R183/GDP.PCAP!Q183-1)</f>
        <v>0.16295753631152898</v>
      </c>
      <c r="S183">
        <f>IF(OR(GDP.PCAP!R183="",GDP.PCAP!S183=""),"",GDP.PCAP!S183/GDP.PCAP!R183-1)</f>
        <v>0.18613254069027807</v>
      </c>
      <c r="T183">
        <f>IF(OR(GDP.PCAP!S183="",GDP.PCAP!T183=""),"",GDP.PCAP!T183/GDP.PCAP!S183-1)</f>
        <v>0.41880007950121856</v>
      </c>
      <c r="U183">
        <f>IF(OR(GDP.PCAP!T183="",GDP.PCAP!U183=""),"",GDP.PCAP!U183/GDP.PCAP!T183-1)</f>
        <v>0.80524023388623545</v>
      </c>
      <c r="V183">
        <f>IF(OR(GDP.PCAP!U183="",GDP.PCAP!V183=""),"",GDP.PCAP!V183/GDP.PCAP!U183-1)</f>
        <v>9.3541125366262357E-2</v>
      </c>
      <c r="W183">
        <f>IF(OR(GDP.PCAP!V183="",GDP.PCAP!W183=""),"",GDP.PCAP!W183/GDP.PCAP!V183-1)</f>
        <v>0.21866591623814746</v>
      </c>
      <c r="X183">
        <f>IF(OR(GDP.PCAP!W183="",GDP.PCAP!X183=""),"",GDP.PCAP!X183/GDP.PCAP!W183-1)</f>
        <v>0.10435958741179774</v>
      </c>
      <c r="Y183">
        <f>IF(OR(GDP.PCAP!X183="",GDP.PCAP!Y183=""),"",GDP.PCAP!Y183/GDP.PCAP!X183-1)</f>
        <v>8.1735694951736937E-2</v>
      </c>
      <c r="Z183">
        <f>IF(OR(GDP.PCAP!Y183="",GDP.PCAP!Z183=""),"",GDP.PCAP!Z183/GDP.PCAP!Y183-1)</f>
        <v>0.27155941908770687</v>
      </c>
      <c r="AA183">
        <f>IF(OR(GDP.PCAP!Z183="",GDP.PCAP!AA183=""),"",GDP.PCAP!AA183/GDP.PCAP!Z183-1)</f>
        <v>0.35802897857828553</v>
      </c>
      <c r="AB183">
        <f>IF(OR(GDP.PCAP!AA183="",GDP.PCAP!AB183=""),"",GDP.PCAP!AB183/GDP.PCAP!AA183-1)</f>
        <v>-1.7426693370919955E-2</v>
      </c>
      <c r="AC183">
        <f>IF(OR(GDP.PCAP!AB183="",GDP.PCAP!AC183=""),"",GDP.PCAP!AC183/GDP.PCAP!AB183-1)</f>
        <v>-7.6625350795758163E-2</v>
      </c>
      <c r="AD183">
        <f>IF(OR(GDP.PCAP!AC183="",GDP.PCAP!AD183=""),"",GDP.PCAP!AD183/GDP.PCAP!AC183-1)</f>
        <v>-7.832886978018283E-2</v>
      </c>
      <c r="AE183">
        <f>IF(OR(GDP.PCAP!AD183="",GDP.PCAP!AE183=""),"",GDP.PCAP!AE183/GDP.PCAP!AD183-1)</f>
        <v>-1.7465076266267032E-2</v>
      </c>
      <c r="AF183">
        <f>IF(OR(GDP.PCAP!AE183="",GDP.PCAP!AF183=""),"",GDP.PCAP!AF183/GDP.PCAP!AE183-1)</f>
        <v>-7.3913851674395237E-2</v>
      </c>
      <c r="AG183">
        <f>IF(OR(GDP.PCAP!AF183="",GDP.PCAP!AG183=""),"",GDP.PCAP!AG183/GDP.PCAP!AF183-1)</f>
        <v>-1.4311355397197856E-2</v>
      </c>
      <c r="AH183">
        <f>IF(OR(GDP.PCAP!AG183="",GDP.PCAP!AH183=""),"",GDP.PCAP!AH183/GDP.PCAP!AG183-1)</f>
        <v>0.15593671615219429</v>
      </c>
      <c r="AI183">
        <f>IF(OR(GDP.PCAP!AH183="",GDP.PCAP!AI183=""),"",GDP.PCAP!AI183/GDP.PCAP!AH183-1)</f>
        <v>9.4939292029255995E-2</v>
      </c>
      <c r="AJ183">
        <f>IF(OR(GDP.PCAP!AI183="",GDP.PCAP!AJ183=""),"",GDP.PCAP!AJ183/GDP.PCAP!AI183-1)</f>
        <v>2.1607573235999711E-2</v>
      </c>
      <c r="AK183">
        <f>IF(OR(GDP.PCAP!AJ183="",GDP.PCAP!AK183=""),"",GDP.PCAP!AK183/GDP.PCAP!AJ183-1)</f>
        <v>0.16947491218407729</v>
      </c>
      <c r="AL183">
        <f>IF(OR(GDP.PCAP!AK183="",GDP.PCAP!AL183=""),"",GDP.PCAP!AL183/GDP.PCAP!AK183-1)</f>
        <v>7.8114092414409697E-3</v>
      </c>
      <c r="AM183">
        <f>IF(OR(GDP.PCAP!AL183="",GDP.PCAP!AM183=""),"",GDP.PCAP!AM183/GDP.PCAP!AL183-1)</f>
        <v>7.040099038479064E-2</v>
      </c>
      <c r="AN183">
        <f>IF(OR(GDP.PCAP!AM183="",GDP.PCAP!AN183=""),"",GDP.PCAP!AN183/GDP.PCAP!AM183-1)</f>
        <v>-6.5221449887130079E-2</v>
      </c>
      <c r="AO183">
        <f>IF(OR(GDP.PCAP!AN183="",GDP.PCAP!AO183=""),"",GDP.PCAP!AO183/GDP.PCAP!AN183-1)</f>
        <v>2.9653009928429119E-2</v>
      </c>
      <c r="AP183">
        <f>IF(OR(GDP.PCAP!AO183="",GDP.PCAP!AP183=""),"",GDP.PCAP!AP183/GDP.PCAP!AO183-1)</f>
        <v>0.1263692288051661</v>
      </c>
      <c r="AQ183">
        <f>IF(OR(GDP.PCAP!AP183="",GDP.PCAP!AQ183=""),"",GDP.PCAP!AQ183/GDP.PCAP!AP183-1)</f>
        <v>3.7940770241315702E-2</v>
      </c>
      <c r="AR183">
        <f>IF(OR(GDP.PCAP!AQ183="",GDP.PCAP!AR183=""),"",GDP.PCAP!AR183/GDP.PCAP!AQ183-1)</f>
        <v>2.4451778978212158E-2</v>
      </c>
      <c r="AS183">
        <f>IF(OR(GDP.PCAP!AR183="",GDP.PCAP!AS183=""),"",GDP.PCAP!AS183/GDP.PCAP!AR183-1)</f>
        <v>-3.7174621309324252E-2</v>
      </c>
      <c r="AT183">
        <f>IF(OR(GDP.PCAP!AS183="",GDP.PCAP!AT183=""),"",GDP.PCAP!AT183/GDP.PCAP!AS183-1)</f>
        <v>5.620668096501058E-2</v>
      </c>
      <c r="AU183">
        <f>IF(OR(GDP.PCAP!AT183="",GDP.PCAP!AU183=""),"",GDP.PCAP!AU183/GDP.PCAP!AT183-1)</f>
        <v>0.11313288941755251</v>
      </c>
      <c r="AV183">
        <f>IF(OR(GDP.PCAP!AU183="",GDP.PCAP!AV183=""),"",GDP.PCAP!AV183/GDP.PCAP!AU183-1)</f>
        <v>-2.4013362548133244E-2</v>
      </c>
      <c r="AW183">
        <f>IF(OR(GDP.PCAP!AV183="",GDP.PCAP!AW183=""),"",GDP.PCAP!AW183/GDP.PCAP!AV183-1)</f>
        <v>5.8666289299379448E-2</v>
      </c>
      <c r="AX183">
        <f>IF(OR(GDP.PCAP!AW183="",GDP.PCAP!AX183=""),"",GDP.PCAP!AX183/GDP.PCAP!AW183-1)</f>
        <v>0.21536917818005952</v>
      </c>
      <c r="AY183">
        <f>IF(OR(GDP.PCAP!AX183="",GDP.PCAP!AY183=""),"",GDP.PCAP!AY183/GDP.PCAP!AX183-1)</f>
        <v>0.21396782234928446</v>
      </c>
      <c r="AZ183">
        <f>IF(OR(GDP.PCAP!AY183="",GDP.PCAP!AZ183=""),"",GDP.PCAP!AZ183/GDP.PCAP!AY183-1)</f>
        <v>0.18643461383108439</v>
      </c>
      <c r="BA183">
        <f>IF(OR(GDP.PCAP!AZ183="",GDP.PCAP!BA183=""),"",GDP.PCAP!BA183/GDP.PCAP!AZ183-1)</f>
        <v>0.14697034409994636</v>
      </c>
      <c r="BB183">
        <f>IF(OR(GDP.PCAP!BA183="",GDP.PCAP!BB183=""),"",GDP.PCAP!BB183/GDP.PCAP!BA183-1)</f>
        <v>0.1925423183092636</v>
      </c>
      <c r="BC183">
        <f>IF(OR(GDP.PCAP!BB183="",GDP.PCAP!BC183=""),"",GDP.PCAP!BC183/GDP.PCAP!BB183-1)</f>
        <v>0.19079480769373425</v>
      </c>
      <c r="BD183">
        <f>IF(OR(GDP.PCAP!BC183="",GDP.PCAP!BD183=""),"",GDP.PCAP!BD183/GDP.PCAP!BC183-1)</f>
        <v>-0.16299629520701642</v>
      </c>
      <c r="BE183">
        <f>IF(OR(GDP.PCAP!BD183="",GDP.PCAP!BE183=""),"",GDP.PCAP!BE183/GDP.PCAP!BD183-1)</f>
        <v>0.13464452495618806</v>
      </c>
      <c r="BF183">
        <f>IF(OR(GDP.PCAP!BE183="",GDP.PCAP!BF183=""),"",GDP.PCAP!BF183/GDP.PCAP!BE183-1)</f>
        <v>0.20797806758706683</v>
      </c>
      <c r="BG183">
        <f>IF(OR(GDP.PCAP!BF183="",GDP.PCAP!BG183=""),"",GDP.PCAP!BG183/GDP.PCAP!BF183-1)</f>
        <v>2.0167685391764056E-2</v>
      </c>
      <c r="BH183">
        <f>IF(OR(GDP.PCAP!BG183="",GDP.PCAP!BH183=""),"",GDP.PCAP!BH183/GDP.PCAP!BG183-1)</f>
        <v>1.9867175955068372E-2</v>
      </c>
      <c r="BI183">
        <f>IF(OR(GDP.PCAP!BH183="",GDP.PCAP!BI183=""),"",GDP.PCAP!BI183/GDP.PCAP!BH183-1)</f>
        <v>8.9048622923291187E-3</v>
      </c>
      <c r="BJ183">
        <f>IF(OR(GDP.PCAP!BI183="",GDP.PCAP!BJ183=""),"",GDP.PCAP!BJ183/GDP.PCAP!BI183-1)</f>
        <v>-0.1874576333348299</v>
      </c>
      <c r="BK183">
        <f>IF(OR(GDP.PCAP!BJ183="",GDP.PCAP!BK183=""),"",GDP.PCAP!BK183/GDP.PCAP!BJ183-1)</f>
        <v>-4.7005314770434903E-2</v>
      </c>
      <c r="BM183">
        <f t="shared" si="10"/>
        <v>0.80524023388623545</v>
      </c>
      <c r="BN183">
        <f t="shared" si="11"/>
        <v>1974</v>
      </c>
      <c r="BO183">
        <f t="shared" si="12"/>
        <v>-0.1874576333348299</v>
      </c>
      <c r="BP183">
        <f t="shared" si="13"/>
        <v>2015</v>
      </c>
    </row>
    <row r="184" spans="1:68">
      <c r="A184" t="s">
        <v>168</v>
      </c>
      <c r="B184">
        <f t="shared" si="14"/>
        <v>183</v>
      </c>
      <c r="C184" t="s">
        <v>539</v>
      </c>
      <c r="D184" t="s">
        <v>167</v>
      </c>
      <c r="E184" t="s">
        <v>545</v>
      </c>
      <c r="F184" t="s">
        <v>546</v>
      </c>
      <c r="H184">
        <f>IF(OR(GDP.PCAP!G184="",GDP.PCAP!H184=""),"",GDP.PCAP!H184/GDP.PCAP!G184-1)</f>
        <v>6.8144896757163176E-2</v>
      </c>
      <c r="I184">
        <f>IF(OR(GDP.PCAP!H184="",GDP.PCAP!I184=""),"",GDP.PCAP!I184/GDP.PCAP!H184-1)</f>
        <v>1.8886776766539715E-2</v>
      </c>
      <c r="J184">
        <f>IF(OR(GDP.PCAP!I184="",GDP.PCAP!J184=""),"",GDP.PCAP!J184/GDP.PCAP!I184-1)</f>
        <v>4.6205264364143517E-2</v>
      </c>
      <c r="K184">
        <f>IF(OR(GDP.PCAP!J184="",GDP.PCAP!K184=""),"",GDP.PCAP!K184/GDP.PCAP!J184-1)</f>
        <v>0.10157976570468441</v>
      </c>
      <c r="L184">
        <f>IF(OR(GDP.PCAP!K184="",GDP.PCAP!L184=""),"",GDP.PCAP!L184/GDP.PCAP!K184-1)</f>
        <v>0.1178500393389954</v>
      </c>
      <c r="M184">
        <f>IF(OR(GDP.PCAP!L184="",GDP.PCAP!M184=""),"",GDP.PCAP!M184/GDP.PCAP!L184-1)</f>
        <v>7.0545746853939439E-2</v>
      </c>
      <c r="N184">
        <f>IF(OR(GDP.PCAP!M184="",GDP.PCAP!N184=""),"",GDP.PCAP!N184/GDP.PCAP!M184-1)</f>
        <v>0.1150243879302677</v>
      </c>
      <c r="O184">
        <f>IF(OR(GDP.PCAP!N184="",GDP.PCAP!O184=""),"",GDP.PCAP!O184/GDP.PCAP!N184-1)</f>
        <v>6.3876606568366689E-2</v>
      </c>
      <c r="P184">
        <f>IF(OR(GDP.PCAP!O184="",GDP.PCAP!P184=""),"",GDP.PCAP!P184/GDP.PCAP!O184-1)</f>
        <v>3.8789723570727741E-2</v>
      </c>
      <c r="Q184">
        <f>IF(OR(GDP.PCAP!P184="",GDP.PCAP!Q184=""),"",GDP.PCAP!Q184/GDP.PCAP!P184-1)</f>
        <v>0.13053556869585159</v>
      </c>
      <c r="R184">
        <f>IF(OR(GDP.PCAP!Q184="",GDP.PCAP!R184=""),"",GDP.PCAP!R184/GDP.PCAP!Q184-1)</f>
        <v>2.9062142993157902E-2</v>
      </c>
      <c r="S184">
        <f>IF(OR(GDP.PCAP!R184="",GDP.PCAP!S184=""),"",GDP.PCAP!S184/GDP.PCAP!R184-1)</f>
        <v>-0.14558812068044658</v>
      </c>
      <c r="T184">
        <f>IF(OR(GDP.PCAP!S184="",GDP.PCAP!T184=""),"",GDP.PCAP!T184/GDP.PCAP!S184-1)</f>
        <v>-0.33911561653711142</v>
      </c>
      <c r="U184">
        <f>IF(OR(GDP.PCAP!T184="",GDP.PCAP!U184=""),"",GDP.PCAP!U184/GDP.PCAP!T184-1)</f>
        <v>0.34833553094880076</v>
      </c>
      <c r="V184">
        <f>IF(OR(GDP.PCAP!U184="",GDP.PCAP!V184=""),"",GDP.PCAP!V184/GDP.PCAP!U184-1)</f>
        <v>0.25549534939428464</v>
      </c>
      <c r="W184">
        <f>IF(OR(GDP.PCAP!V184="",GDP.PCAP!W184=""),"",GDP.PCAP!W184/GDP.PCAP!V184-1)</f>
        <v>0.14161418011828553</v>
      </c>
      <c r="X184">
        <f>IF(OR(GDP.PCAP!W184="",GDP.PCAP!X184=""),"",GDP.PCAP!X184/GDP.PCAP!W184-1)</f>
        <v>9.9921918156544054E-2</v>
      </c>
      <c r="Y184">
        <f>IF(OR(GDP.PCAP!X184="",GDP.PCAP!Y184=""),"",GDP.PCAP!Y184/GDP.PCAP!X184-1)</f>
        <v>0.14191198402224314</v>
      </c>
      <c r="Z184">
        <f>IF(OR(GDP.PCAP!Y184="",GDP.PCAP!Z184=""),"",GDP.PCAP!Z184/GDP.PCAP!Y184-1)</f>
        <v>7.1215593739434979E-2</v>
      </c>
      <c r="AA184">
        <f>IF(OR(GDP.PCAP!Z184="",GDP.PCAP!AA184=""),"",GDP.PCAP!AA184/GDP.PCAP!Z184-1)</f>
        <v>0.16353553210629634</v>
      </c>
      <c r="AB184">
        <f>IF(OR(GDP.PCAP!AA184="",GDP.PCAP!AB184=""),"",GDP.PCAP!AB184/GDP.PCAP!AA184-1)</f>
        <v>0.14755348814155922</v>
      </c>
      <c r="AC184">
        <f>IF(OR(GDP.PCAP!AB184="",GDP.PCAP!AC184=""),"",GDP.PCAP!AC184/GDP.PCAP!AB184-1)</f>
        <v>5.7407159195290713E-2</v>
      </c>
      <c r="AD184">
        <f>IF(OR(GDP.PCAP!AC184="",GDP.PCAP!AD184=""),"",GDP.PCAP!AD184/GDP.PCAP!AC184-1)</f>
        <v>-9.7058916935269246E-2</v>
      </c>
      <c r="AE184">
        <f>IF(OR(GDP.PCAP!AD184="",GDP.PCAP!AE184=""),"",GDP.PCAP!AE184/GDP.PCAP!AD184-1)</f>
        <v>5.0068105521127393E-2</v>
      </c>
      <c r="AF184">
        <f>IF(OR(GDP.PCAP!AE184="",GDP.PCAP!AF184=""),"",GDP.PCAP!AF184/GDP.PCAP!AE184-1)</f>
        <v>-3.2642933335774837E-2</v>
      </c>
      <c r="AG184">
        <f>IF(OR(GDP.PCAP!AF184="",GDP.PCAP!AG184=""),"",GDP.PCAP!AG184/GDP.PCAP!AF184-1)</f>
        <v>-8.5230885202421947E-3</v>
      </c>
      <c r="AH184">
        <f>IF(OR(GDP.PCAP!AG184="",GDP.PCAP!AH184=""),"",GDP.PCAP!AH184/GDP.PCAP!AG184-1)</f>
        <v>1.265438854706602E-2</v>
      </c>
      <c r="AI184">
        <f>IF(OR(GDP.PCAP!AH184="",GDP.PCAP!AI184=""),"",GDP.PCAP!AI184/GDP.PCAP!AH184-1)</f>
        <v>0.11811483131133449</v>
      </c>
      <c r="AJ184">
        <f>IF(OR(GDP.PCAP!AI184="",GDP.PCAP!AJ184=""),"",GDP.PCAP!AJ184/GDP.PCAP!AI184-1)</f>
        <v>1.3057693656301383E-2</v>
      </c>
      <c r="AK184">
        <f>IF(OR(GDP.PCAP!AJ184="",GDP.PCAP!AK184=""),"",GDP.PCAP!AK184/GDP.PCAP!AJ184-1)</f>
        <v>-3.2580706265226023E-2</v>
      </c>
      <c r="AL184">
        <f>IF(OR(GDP.PCAP!AK184="",GDP.PCAP!AL184=""),"",GDP.PCAP!AL184/GDP.PCAP!AK184-1)</f>
        <v>0.10469393241102964</v>
      </c>
      <c r="AM184">
        <f>IF(OR(GDP.PCAP!AL184="",GDP.PCAP!AM184=""),"",GDP.PCAP!AM184/GDP.PCAP!AL184-1)</f>
        <v>4.1656089667160723E-2</v>
      </c>
      <c r="AN184">
        <f>IF(OR(GDP.PCAP!AM184="",GDP.PCAP!AN184=""),"",GDP.PCAP!AN184/GDP.PCAP!AM184-1)</f>
        <v>3.1238105256879534E-2</v>
      </c>
      <c r="AO184">
        <f>IF(OR(GDP.PCAP!AN184="",GDP.PCAP!AO184=""),"",GDP.PCAP!AO184/GDP.PCAP!AN184-1)</f>
        <v>-1.7328724587066691E-2</v>
      </c>
      <c r="AP184">
        <f>IF(OR(GDP.PCAP!AO184="",GDP.PCAP!AP184=""),"",GDP.PCAP!AP184/GDP.PCAP!AO184-1)</f>
        <v>0.13933652212537662</v>
      </c>
      <c r="AQ184">
        <f>IF(OR(GDP.PCAP!AP184="",GDP.PCAP!AQ184=""),"",GDP.PCAP!AQ184/GDP.PCAP!AP184-1)</f>
        <v>1.8484729604783423E-2</v>
      </c>
      <c r="AR184">
        <f>IF(OR(GDP.PCAP!AQ184="",GDP.PCAP!AR184=""),"",GDP.PCAP!AR184/GDP.PCAP!AQ184-1)</f>
        <v>-3.8055442941199891E-2</v>
      </c>
      <c r="AS184">
        <f>IF(OR(GDP.PCAP!AR184="",GDP.PCAP!AS184=""),"",GDP.PCAP!AS184/GDP.PCAP!AR184-1)</f>
        <v>-2.7714102634623483E-2</v>
      </c>
      <c r="AT184">
        <f>IF(OR(GDP.PCAP!AS184="",GDP.PCAP!AT184=""),"",GDP.PCAP!AT184/GDP.PCAP!AS184-1)</f>
        <v>-1.1000903985585619E-2</v>
      </c>
      <c r="AU184">
        <f>IF(OR(GDP.PCAP!AT184="",GDP.PCAP!AU184=""),"",GDP.PCAP!AU184/GDP.PCAP!AT184-1)</f>
        <v>0.1479041702401227</v>
      </c>
      <c r="AV184">
        <f>IF(OR(GDP.PCAP!AU184="",GDP.PCAP!AV184=""),"",GDP.PCAP!AV184/GDP.PCAP!AU184-1)</f>
        <v>-4.3467371378334896E-2</v>
      </c>
      <c r="AW184">
        <f>IF(OR(GDP.PCAP!AV184="",GDP.PCAP!AW184=""),"",GDP.PCAP!AW184/GDP.PCAP!AV184-1)</f>
        <v>-2.114299095968486E-2</v>
      </c>
      <c r="AX184">
        <f>IF(OR(GDP.PCAP!AW184="",GDP.PCAP!AX184=""),"",GDP.PCAP!AX184/GDP.PCAP!AW184-1)</f>
        <v>0.12750437773313261</v>
      </c>
      <c r="AY184">
        <f>IF(OR(GDP.PCAP!AX184="",GDP.PCAP!AY184=""),"",GDP.PCAP!AY184/GDP.PCAP!AX184-1)</f>
        <v>0.15296548405219745</v>
      </c>
      <c r="AZ184">
        <f>IF(OR(GDP.PCAP!AY184="",GDP.PCAP!AZ184=""),"",GDP.PCAP!AZ184/GDP.PCAP!AY184-1)</f>
        <v>9.4897915136213706E-2</v>
      </c>
      <c r="BA184">
        <f>IF(OR(GDP.PCAP!AZ184="",GDP.PCAP!BA184=""),"",GDP.PCAP!BA184/GDP.PCAP!AZ184-1)</f>
        <v>0.22811972213257792</v>
      </c>
      <c r="BB184">
        <f>IF(OR(GDP.PCAP!BA184="",GDP.PCAP!BB184=""),"",GDP.PCAP!BB184/GDP.PCAP!BA184-1)</f>
        <v>8.7737615731756202E-2</v>
      </c>
      <c r="BC184">
        <f>IF(OR(GDP.PCAP!BB184="",GDP.PCAP!BC184=""),"",GDP.PCAP!BC184/GDP.PCAP!BB184-1)</f>
        <v>9.3514550360366044E-2</v>
      </c>
      <c r="BD184">
        <f>IF(OR(GDP.PCAP!BC184="",GDP.PCAP!BD184=""),"",GDP.PCAP!BD184/GDP.PCAP!BC184-1)</f>
        <v>-3.1470902401856793E-2</v>
      </c>
      <c r="BE184">
        <f>IF(OR(GDP.PCAP!BD184="",GDP.PCAP!BE184=""),"",GDP.PCAP!BE184/GDP.PCAP!BD184-1)</f>
        <v>3.3318235137847818E-2</v>
      </c>
      <c r="BF184">
        <f>IF(OR(GDP.PCAP!BE184="",GDP.PCAP!BF184=""),"",GDP.PCAP!BF184/GDP.PCAP!BE184-1)</f>
        <v>0.17889191870538212</v>
      </c>
      <c r="BG184">
        <f>IF(OR(GDP.PCAP!BF184="",GDP.PCAP!BG184=""),"",GDP.PCAP!BG184/GDP.PCAP!BF184-1)</f>
        <v>2.853793549478767E-2</v>
      </c>
      <c r="BH184">
        <f>IF(OR(GDP.PCAP!BG184="",GDP.PCAP!BH184=""),"",GDP.PCAP!BH184/GDP.PCAP!BG184-1)</f>
        <v>8.9058148621179445E-3</v>
      </c>
      <c r="BI184">
        <f>IF(OR(GDP.PCAP!BH184="",GDP.PCAP!BI184=""),"",GDP.PCAP!BI184/GDP.PCAP!BH184-1)</f>
        <v>3.5003511124264808E-2</v>
      </c>
      <c r="BJ184">
        <f>IF(OR(GDP.PCAP!BI184="",GDP.PCAP!BJ184=""),"",GDP.PCAP!BJ184/GDP.PCAP!BI184-1)</f>
        <v>8.6761997065188501E-2</v>
      </c>
      <c r="BK184">
        <f>IF(OR(GDP.PCAP!BJ184="",GDP.PCAP!BK184=""),"",GDP.PCAP!BK184/GDP.PCAP!BJ184-1)</f>
        <v>2.5815346393130989E-2</v>
      </c>
      <c r="BM184">
        <f t="shared" si="10"/>
        <v>0.34833553094880076</v>
      </c>
      <c r="BN184">
        <f t="shared" si="11"/>
        <v>1974</v>
      </c>
      <c r="BO184">
        <f t="shared" si="12"/>
        <v>-0.33911561653711142</v>
      </c>
      <c r="BP184">
        <f t="shared" si="13"/>
        <v>1973</v>
      </c>
    </row>
    <row r="185" spans="1:68">
      <c r="A185" t="s">
        <v>166</v>
      </c>
      <c r="B185">
        <f t="shared" si="14"/>
        <v>184</v>
      </c>
      <c r="C185" t="s">
        <v>539</v>
      </c>
      <c r="D185" t="s">
        <v>165</v>
      </c>
      <c r="E185" t="s">
        <v>545</v>
      </c>
      <c r="F185" t="s">
        <v>546</v>
      </c>
      <c r="H185">
        <f>IF(OR(GDP.PCAP!G185="",GDP.PCAP!H185=""),"",GDP.PCAP!H185/GDP.PCAP!G185-1)</f>
        <v>8.260094293109832E-2</v>
      </c>
      <c r="I185">
        <f>IF(OR(GDP.PCAP!H185="",GDP.PCAP!I185=""),"",GDP.PCAP!I185/GDP.PCAP!H185-1)</f>
        <v>5.6639628468110104E-2</v>
      </c>
      <c r="J185">
        <f>IF(OR(GDP.PCAP!I185="",GDP.PCAP!J185=""),"",GDP.PCAP!J185/GDP.PCAP!I185-1)</f>
        <v>7.5748296012934979E-2</v>
      </c>
      <c r="K185">
        <f>IF(OR(GDP.PCAP!J185="",GDP.PCAP!K185=""),"",GDP.PCAP!K185/GDP.PCAP!J185-1)</f>
        <v>4.2304215242595422E-2</v>
      </c>
      <c r="L185">
        <f>IF(OR(GDP.PCAP!K185="",GDP.PCAP!L185=""),"",GDP.PCAP!L185/GDP.PCAP!K185-1)</f>
        <v>6.6327517611898479E-2</v>
      </c>
      <c r="M185">
        <f>IF(OR(GDP.PCAP!L185="",GDP.PCAP!M185=""),"",GDP.PCAP!M185/GDP.PCAP!L185-1)</f>
        <v>5.8028002691137059E-2</v>
      </c>
      <c r="N185">
        <f>IF(OR(GDP.PCAP!M185="",GDP.PCAP!N185=""),"",GDP.PCAP!N185/GDP.PCAP!M185-1)</f>
        <v>8.1674547997591107E-2</v>
      </c>
      <c r="O185">
        <f>IF(OR(GDP.PCAP!N185="",GDP.PCAP!O185=""),"",GDP.PCAP!O185/GDP.PCAP!N185-1)</f>
        <v>4.5170413251840236E-2</v>
      </c>
      <c r="P185">
        <f>IF(OR(GDP.PCAP!O185="",GDP.PCAP!P185=""),"",GDP.PCAP!P185/GDP.PCAP!O185-1)</f>
        <v>6.6428020755174177E-2</v>
      </c>
      <c r="Q185">
        <f>IF(OR(GDP.PCAP!P185="",GDP.PCAP!Q185=""),"",GDP.PCAP!Q185/GDP.PCAP!P185-1)</f>
        <v>7.502123928997495E-2</v>
      </c>
      <c r="R185">
        <f>IF(OR(GDP.PCAP!Q185="",GDP.PCAP!R185=""),"",GDP.PCAP!R185/GDP.PCAP!Q185-1)</f>
        <v>9.6367834854438783E-2</v>
      </c>
      <c r="S185">
        <f>IF(OR(GDP.PCAP!R185="",GDP.PCAP!S185=""),"",GDP.PCAP!S185/GDP.PCAP!R185-1)</f>
        <v>6.7557197113781386E-2</v>
      </c>
      <c r="T185">
        <f>IF(OR(GDP.PCAP!S185="",GDP.PCAP!T185=""),"",GDP.PCAP!T185/GDP.PCAP!S185-1)</f>
        <v>0.11222679117090473</v>
      </c>
      <c r="U185">
        <f>IF(OR(GDP.PCAP!T185="",GDP.PCAP!U185=""),"",GDP.PCAP!U185/GDP.PCAP!T185-1)</f>
        <v>0.11257977522901919</v>
      </c>
      <c r="V185">
        <f>IF(OR(GDP.PCAP!U185="",GDP.PCAP!V185=""),"",GDP.PCAP!V185/GDP.PCAP!U185-1)</f>
        <v>8.3479367153434625E-2</v>
      </c>
      <c r="W185">
        <f>IF(OR(GDP.PCAP!V185="",GDP.PCAP!W185=""),"",GDP.PCAP!W185/GDP.PCAP!V185-1)</f>
        <v>3.5308762115026537E-2</v>
      </c>
      <c r="X185">
        <f>IF(OR(GDP.PCAP!W185="",GDP.PCAP!X185=""),"",GDP.PCAP!X185/GDP.PCAP!W185-1)</f>
        <v>3.1285301587052894E-2</v>
      </c>
      <c r="Y185">
        <f>IF(OR(GDP.PCAP!X185="",GDP.PCAP!Y185=""),"",GDP.PCAP!Y185/GDP.PCAP!X185-1)</f>
        <v>0.15558143162711446</v>
      </c>
      <c r="Z185">
        <f>IF(OR(GDP.PCAP!Y185="",GDP.PCAP!Z185=""),"",GDP.PCAP!Z185/GDP.PCAP!Y185-1)</f>
        <v>0.11406330842213097</v>
      </c>
      <c r="AA185">
        <f>IF(OR(GDP.PCAP!Z185="",GDP.PCAP!AA185=""),"",GDP.PCAP!AA185/GDP.PCAP!Z185-1)</f>
        <v>0.21581263391807859</v>
      </c>
      <c r="AB185">
        <f>IF(OR(GDP.PCAP!AA185="",GDP.PCAP!AB185=""),"",GDP.PCAP!AB185/GDP.PCAP!AA185-1)</f>
        <v>0.10531483690606303</v>
      </c>
      <c r="AC185">
        <f>IF(OR(GDP.PCAP!AB185="",GDP.PCAP!AC185=""),"",GDP.PCAP!AC185/GDP.PCAP!AB185-1)</f>
        <v>7.9353520107331432E-2</v>
      </c>
      <c r="AD185">
        <f>IF(OR(GDP.PCAP!AC185="",GDP.PCAP!AD185=""),"",GDP.PCAP!AD185/GDP.PCAP!AC185-1)</f>
        <v>3.4182615520670367E-3</v>
      </c>
      <c r="AE185">
        <f>IF(OR(GDP.PCAP!AD185="",GDP.PCAP!AE185=""),"",GDP.PCAP!AE185/GDP.PCAP!AD185-1)</f>
        <v>2.0517824683837338E-2</v>
      </c>
      <c r="AF185">
        <f>IF(OR(GDP.PCAP!AE185="",GDP.PCAP!AF185=""),"",GDP.PCAP!AF185/GDP.PCAP!AE185-1)</f>
        <v>3.4623433106794721E-2</v>
      </c>
      <c r="AG185">
        <f>IF(OR(GDP.PCAP!AF185="",GDP.PCAP!AG185=""),"",GDP.PCAP!AG185/GDP.PCAP!AF185-1)</f>
        <v>1.660081396943891E-2</v>
      </c>
      <c r="AH185">
        <f>IF(OR(GDP.PCAP!AG185="",GDP.PCAP!AH185=""),"",GDP.PCAP!AH185/GDP.PCAP!AG185-1)</f>
        <v>-1.7168706606985218E-2</v>
      </c>
      <c r="AI185">
        <f>IF(OR(GDP.PCAP!AH185="",GDP.PCAP!AI185=""),"",GDP.PCAP!AI185/GDP.PCAP!AH185-1)</f>
        <v>-0.15381518325628674</v>
      </c>
      <c r="AJ185">
        <f>IF(OR(GDP.PCAP!AI185="",GDP.PCAP!AJ185=""),"",GDP.PCAP!AJ185/GDP.PCAP!AI185-1)</f>
        <v>-1.8424741705211578E-2</v>
      </c>
      <c r="AK185">
        <f>IF(OR(GDP.PCAP!AJ185="",GDP.PCAP!AK185=""),"",GDP.PCAP!AK185/GDP.PCAP!AJ185-1)</f>
        <v>6.4434830019000522E-2</v>
      </c>
      <c r="AL185">
        <f>IF(OR(GDP.PCAP!AK185="",GDP.PCAP!AL185=""),"",GDP.PCAP!AL185/GDP.PCAP!AK185-1)</f>
        <v>7.6846044107499178E-2</v>
      </c>
      <c r="AM185">
        <f>IF(OR(GDP.PCAP!AL185="",GDP.PCAP!AM185=""),"",GDP.PCAP!AM185/GDP.PCAP!AL185-1)</f>
        <v>0.11346172570916768</v>
      </c>
      <c r="AN185">
        <f>IF(OR(GDP.PCAP!AM185="",GDP.PCAP!AN185=""),"",GDP.PCAP!AN185/GDP.PCAP!AM185-1)</f>
        <v>6.9773933814251787E-2</v>
      </c>
      <c r="AO185">
        <f>IF(OR(GDP.PCAP!AN185="",GDP.PCAP!AO185=""),"",GDP.PCAP!AO185/GDP.PCAP!AN185-1)</f>
        <v>4.4680950882057369E-2</v>
      </c>
      <c r="AP185">
        <f>IF(OR(GDP.PCAP!AO185="",GDP.PCAP!AP185=""),"",GDP.PCAP!AP185/GDP.PCAP!AO185-1)</f>
        <v>1.5395585143755941E-3</v>
      </c>
      <c r="AQ185">
        <f>IF(OR(GDP.PCAP!AP185="",GDP.PCAP!AQ185=""),"",GDP.PCAP!AQ185/GDP.PCAP!AP185-1)</f>
        <v>1.01156171350123E-2</v>
      </c>
      <c r="AR185">
        <f>IF(OR(GDP.PCAP!AQ185="",GDP.PCAP!AR185=""),"",GDP.PCAP!AR185/GDP.PCAP!AQ185-1)</f>
        <v>5.9906600503206731E-2</v>
      </c>
      <c r="AS185">
        <f>IF(OR(GDP.PCAP!AR185="",GDP.PCAP!AS185=""),"",GDP.PCAP!AS185/GDP.PCAP!AR185-1)</f>
        <v>6.238779834340713E-2</v>
      </c>
      <c r="AT185">
        <f>IF(OR(GDP.PCAP!AS185="",GDP.PCAP!AT185=""),"",GDP.PCAP!AT185/GDP.PCAP!AS185-1)</f>
        <v>2.7163123109580356E-2</v>
      </c>
      <c r="AU185">
        <f>IF(OR(GDP.PCAP!AT185="",GDP.PCAP!AU185=""),"",GDP.PCAP!AU185/GDP.PCAP!AT185-1)</f>
        <v>-5.4659941797303713E-3</v>
      </c>
      <c r="AV185">
        <f>IF(OR(GDP.PCAP!AU185="",GDP.PCAP!AV185=""),"",GDP.PCAP!AV185/GDP.PCAP!AU185-1)</f>
        <v>-3.4298464203843526E-3</v>
      </c>
      <c r="AW185">
        <f>IF(OR(GDP.PCAP!AV185="",GDP.PCAP!AW185=""),"",GDP.PCAP!AW185/GDP.PCAP!AV185-1)</f>
        <v>1.9713417735259142E-2</v>
      </c>
      <c r="AX185">
        <f>IF(OR(GDP.PCAP!AW185="",GDP.PCAP!AX185=""),"",GDP.PCAP!AX185/GDP.PCAP!AW185-1)</f>
        <v>3.4171183301067387E-2</v>
      </c>
      <c r="AY185">
        <f>IF(OR(GDP.PCAP!AX185="",GDP.PCAP!AY185=""),"",GDP.PCAP!AY185/GDP.PCAP!AX185-1)</f>
        <v>7.6106553203670879E-2</v>
      </c>
      <c r="AZ185">
        <f>IF(OR(GDP.PCAP!AY185="",GDP.PCAP!AZ185=""),"",GDP.PCAP!AZ185/GDP.PCAP!AY185-1)</f>
        <v>7.0702017603097911E-2</v>
      </c>
      <c r="BA185">
        <f>IF(OR(GDP.PCAP!AZ185="",GDP.PCAP!BA185=""),"",GDP.PCAP!BA185/GDP.PCAP!AZ185-1)</f>
        <v>8.7860316440069308E-2</v>
      </c>
      <c r="BB185">
        <f>IF(OR(GDP.PCAP!BA185="",GDP.PCAP!BB185=""),"",GDP.PCAP!BB185/GDP.PCAP!BA185-1)</f>
        <v>0.13453598817717394</v>
      </c>
      <c r="BC185">
        <f>IF(OR(GDP.PCAP!BB185="",GDP.PCAP!BC185=""),"",GDP.PCAP!BC185/GDP.PCAP!BB185-1)</f>
        <v>0.14927958205542602</v>
      </c>
      <c r="BD185">
        <f>IF(OR(GDP.PCAP!BC185="",GDP.PCAP!BD185=""),"",GDP.PCAP!BD185/GDP.PCAP!BC185-1)</f>
        <v>6.5343409327942803E-2</v>
      </c>
      <c r="BE185">
        <f>IF(OR(GDP.PCAP!BD185="",GDP.PCAP!BE185=""),"",GDP.PCAP!BE185/GDP.PCAP!BD185-1)</f>
        <v>6.8325310237113079E-2</v>
      </c>
      <c r="BF185">
        <f>IF(OR(GDP.PCAP!BE185="",GDP.PCAP!BF185=""),"",GDP.PCAP!BF185/GDP.PCAP!BE185-1)</f>
        <v>0.16800044997743524</v>
      </c>
      <c r="BG185">
        <f>IF(OR(GDP.PCAP!BF185="",GDP.PCAP!BG185=""),"",GDP.PCAP!BG185/GDP.PCAP!BF185-1)</f>
        <v>0.14228706184647599</v>
      </c>
      <c r="BH185">
        <f>IF(OR(GDP.PCAP!BG185="",GDP.PCAP!BH185=""),"",GDP.PCAP!BH185/GDP.PCAP!BG185-1)</f>
        <v>0.10350997061630696</v>
      </c>
      <c r="BI185">
        <f>IF(OR(GDP.PCAP!BH185="",GDP.PCAP!BI185=""),"",GDP.PCAP!BI185/GDP.PCAP!BH185-1)</f>
        <v>7.7679170096561778E-2</v>
      </c>
      <c r="BJ185">
        <f>IF(OR(GDP.PCAP!BI185="",GDP.PCAP!BJ185=""),"",GDP.PCAP!BJ185/GDP.PCAP!BI185-1)</f>
        <v>4.2902803617580476E-2</v>
      </c>
      <c r="BK185">
        <f>IF(OR(GDP.PCAP!BJ185="",GDP.PCAP!BK185=""),"",GDP.PCAP!BK185/GDP.PCAP!BJ185-1)</f>
        <v>4.1585999822891129E-2</v>
      </c>
      <c r="BM185">
        <f t="shared" si="10"/>
        <v>0.21581263391807859</v>
      </c>
      <c r="BN185">
        <f t="shared" si="11"/>
        <v>1980</v>
      </c>
      <c r="BO185">
        <f t="shared" si="12"/>
        <v>-0.15381518325628674</v>
      </c>
      <c r="BP185">
        <f t="shared" si="13"/>
        <v>1988</v>
      </c>
    </row>
    <row r="186" spans="1:68">
      <c r="A186" t="s">
        <v>164</v>
      </c>
      <c r="B186">
        <f t="shared" si="14"/>
        <v>185</v>
      </c>
      <c r="C186" t="s">
        <v>539</v>
      </c>
      <c r="D186" t="s">
        <v>163</v>
      </c>
      <c r="E186" t="s">
        <v>545</v>
      </c>
      <c r="F186" t="s">
        <v>546</v>
      </c>
      <c r="H186">
        <f>IF(OR(GDP.PCAP!G186="",GDP.PCAP!H186=""),"",GDP.PCAP!H186/GDP.PCAP!G186-1)</f>
        <v>9.5982803292480989E-2</v>
      </c>
      <c r="I186">
        <f>IF(OR(GDP.PCAP!H186="",GDP.PCAP!I186=""),"",GDP.PCAP!I186/GDP.PCAP!H186-1)</f>
        <v>0.10153202624585367</v>
      </c>
      <c r="J186">
        <f>IF(OR(GDP.PCAP!I186="",GDP.PCAP!J186=""),"",GDP.PCAP!J186/GDP.PCAP!I186-1)</f>
        <v>6.4519267036000194E-2</v>
      </c>
      <c r="K186">
        <f>IF(OR(GDP.PCAP!J186="",GDP.PCAP!K186=""),"",GDP.PCAP!K186/GDP.PCAP!J186-1)</f>
        <v>0.17566703924199656</v>
      </c>
      <c r="L186">
        <f>IF(OR(GDP.PCAP!K186="",GDP.PCAP!L186=""),"",GDP.PCAP!L186/GDP.PCAP!K186-1)</f>
        <v>0.15252544302814619</v>
      </c>
      <c r="M186">
        <f>IF(OR(GDP.PCAP!L186="",GDP.PCAP!M186=""),"",GDP.PCAP!M186/GDP.PCAP!L186-1)</f>
        <v>0.15017449072665823</v>
      </c>
      <c r="N186">
        <f>IF(OR(GDP.PCAP!M186="",GDP.PCAP!N186=""),"",GDP.PCAP!N186/GDP.PCAP!M186-1)</f>
        <v>-1.3328669909948632E-2</v>
      </c>
      <c r="O186">
        <f>IF(OR(GDP.PCAP!N186="",GDP.PCAP!O186=""),"",GDP.PCAP!O186/GDP.PCAP!N186-1)</f>
        <v>-0.10088001030301175</v>
      </c>
      <c r="P186">
        <f>IF(OR(GDP.PCAP!O186="",GDP.PCAP!P186=""),"",GDP.PCAP!P186/GDP.PCAP!O186-1)</f>
        <v>8.8941953262787532E-2</v>
      </c>
      <c r="Q186">
        <f>IF(OR(GDP.PCAP!P186="",GDP.PCAP!Q186=""),"",GDP.PCAP!Q186/GDP.PCAP!P186-1)</f>
        <v>0.12638839872239616</v>
      </c>
      <c r="R186">
        <f>IF(OR(GDP.PCAP!Q186="",GDP.PCAP!R186=""),"",GDP.PCAP!R186/GDP.PCAP!Q186-1)</f>
        <v>8.5791906055517675E-2</v>
      </c>
      <c r="S186">
        <f>IF(OR(GDP.PCAP!R186="",GDP.PCAP!S186=""),"",GDP.PCAP!S186/GDP.PCAP!R186-1)</f>
        <v>7.9549501680459933E-2</v>
      </c>
      <c r="T186">
        <f>IF(OR(GDP.PCAP!S186="",GDP.PCAP!T186=""),"",GDP.PCAP!T186/GDP.PCAP!S186-1)</f>
        <v>0.1653500339170626</v>
      </c>
      <c r="U186">
        <f>IF(OR(GDP.PCAP!T186="",GDP.PCAP!U186=""),"",GDP.PCAP!U186/GDP.PCAP!T186-1)</f>
        <v>0.22776818739397853</v>
      </c>
      <c r="V186">
        <f>IF(OR(GDP.PCAP!U186="",GDP.PCAP!V186=""),"",GDP.PCAP!V186/GDP.PCAP!U186-1)</f>
        <v>0.18607193780487719</v>
      </c>
      <c r="W186">
        <f>IF(OR(GDP.PCAP!V186="",GDP.PCAP!W186=""),"",GDP.PCAP!W186/GDP.PCAP!V186-1)</f>
        <v>-7.9840233840795527E-2</v>
      </c>
      <c r="X186">
        <f>IF(OR(GDP.PCAP!W186="",GDP.PCAP!X186=""),"",GDP.PCAP!X186/GDP.PCAP!W186-1)</f>
        <v>-0.10728418285834673</v>
      </c>
      <c r="Y186">
        <f>IF(OR(GDP.PCAP!X186="",GDP.PCAP!Y186=""),"",GDP.PCAP!Y186/GDP.PCAP!X186-1)</f>
        <v>-0.16759124943353587</v>
      </c>
      <c r="Z186">
        <f>IF(OR(GDP.PCAP!Y186="",GDP.PCAP!Z186=""),"",GDP.PCAP!Z186/GDP.PCAP!Y186-1)</f>
        <v>0.24469598267496573</v>
      </c>
      <c r="AA186">
        <f>IF(OR(GDP.PCAP!Z186="",GDP.PCAP!AA186=""),"",GDP.PCAP!AA186/GDP.PCAP!Z186-1)</f>
        <v>0.10761578713450937</v>
      </c>
      <c r="AB186">
        <f>IF(OR(GDP.PCAP!AA186="",GDP.PCAP!AB186=""),"",GDP.PCAP!AB186/GDP.PCAP!AA186-1)</f>
        <v>0.1647583319193624</v>
      </c>
      <c r="AC186">
        <f>IF(OR(GDP.PCAP!AB186="",GDP.PCAP!AC186=""),"",GDP.PCAP!AC186/GDP.PCAP!AB186-1)</f>
        <v>-1.7257910858100578E-2</v>
      </c>
      <c r="AD186">
        <f>IF(OR(GDP.PCAP!AC186="",GDP.PCAP!AD186=""),"",GDP.PCAP!AD186/GDP.PCAP!AC186-1)</f>
        <v>-0.22263300880041725</v>
      </c>
      <c r="AE186">
        <f>IF(OR(GDP.PCAP!AD186="",GDP.PCAP!AE186=""),"",GDP.PCAP!AE186/GDP.PCAP!AD186-1)</f>
        <v>-8.6836060637200951E-3</v>
      </c>
      <c r="AF186">
        <f>IF(OR(GDP.PCAP!AE186="",GDP.PCAP!AF186=""),"",GDP.PCAP!AF186/GDP.PCAP!AE186-1)</f>
        <v>-8.1134071553712217E-2</v>
      </c>
      <c r="AG186">
        <f>IF(OR(GDP.PCAP!AF186="",GDP.PCAP!AG186=""),"",GDP.PCAP!AG186/GDP.PCAP!AF186-1)</f>
        <v>-9.9622912614629189E-2</v>
      </c>
      <c r="AH186">
        <f>IF(OR(GDP.PCAP!AG186="",GDP.PCAP!AH186=""),"",GDP.PCAP!AH186/GDP.PCAP!AG186-1)</f>
        <v>0.32779792075705805</v>
      </c>
      <c r="AI186">
        <f>IF(OR(GDP.PCAP!AH186="",GDP.PCAP!AI186=""),"",GDP.PCAP!AI186/GDP.PCAP!AH186-1)</f>
        <v>-0.27055951035124814</v>
      </c>
      <c r="AJ186">
        <f>IF(OR(GDP.PCAP!AI186="",GDP.PCAP!AJ186=""),"",GDP.PCAP!AJ186/GDP.PCAP!AI186-1)</f>
        <v>0.42598142875057099</v>
      </c>
      <c r="AK186">
        <f>IF(OR(GDP.PCAP!AJ186="",GDP.PCAP!AK186=""),"",GDP.PCAP!AK186/GDP.PCAP!AJ186-1)</f>
        <v>0.14919794843830947</v>
      </c>
      <c r="AL186">
        <f>IF(OR(GDP.PCAP!AK186="",GDP.PCAP!AL186=""),"",GDP.PCAP!AL186/GDP.PCAP!AK186-1)</f>
        <v>0.28592830493985821</v>
      </c>
      <c r="AM186">
        <f>IF(OR(GDP.PCAP!AL186="",GDP.PCAP!AM186=""),"",GDP.PCAP!AM186/GDP.PCAP!AL186-1)</f>
        <v>2.1504619764552313E-2</v>
      </c>
      <c r="AN186">
        <f>IF(OR(GDP.PCAP!AM186="",GDP.PCAP!AN186=""),"",GDP.PCAP!AN186/GDP.PCAP!AM186-1)</f>
        <v>-4.5912349465610736E-2</v>
      </c>
      <c r="AO186">
        <f>IF(OR(GDP.PCAP!AN186="",GDP.PCAP!AO186=""),"",GDP.PCAP!AO186/GDP.PCAP!AN186-1)</f>
        <v>0.25306049916083939</v>
      </c>
      <c r="AP186">
        <f>IF(OR(GDP.PCAP!AO186="",GDP.PCAP!AP186=""),"",GDP.PCAP!AP186/GDP.PCAP!AO186-1)</f>
        <v>0.16711716999165604</v>
      </c>
      <c r="AQ186">
        <f>IF(OR(GDP.PCAP!AP186="",GDP.PCAP!AQ186=""),"",GDP.PCAP!AQ186/GDP.PCAP!AP186-1)</f>
        <v>1.9322458317714952E-2</v>
      </c>
      <c r="AR186">
        <f>IF(OR(GDP.PCAP!AQ186="",GDP.PCAP!AR186=""),"",GDP.PCAP!AR186/GDP.PCAP!AQ186-1)</f>
        <v>3.6021807194602351E-2</v>
      </c>
      <c r="AS186">
        <f>IF(OR(GDP.PCAP!AR186="",GDP.PCAP!AS186=""),"",GDP.PCAP!AS186/GDP.PCAP!AR186-1)</f>
        <v>-5.9609134020212728E-2</v>
      </c>
      <c r="AT186">
        <f>IF(OR(GDP.PCAP!AS186="",GDP.PCAP!AT186=""),"",GDP.PCAP!AT186/GDP.PCAP!AS186-1)</f>
        <v>-0.10853796473973465</v>
      </c>
      <c r="AU186">
        <f>IF(OR(GDP.PCAP!AT186="",GDP.PCAP!AU186=""),"",GDP.PCAP!AU186/GDP.PCAP!AT186-1)</f>
        <v>1.6964929393640471E-2</v>
      </c>
      <c r="AV186">
        <f>IF(OR(GDP.PCAP!AU186="",GDP.PCAP!AV186=""),"",GDP.PCAP!AV186/GDP.PCAP!AU186-1)</f>
        <v>-7.750730084830959E-3</v>
      </c>
      <c r="AW186">
        <f>IF(OR(GDP.PCAP!AV186="",GDP.PCAP!AW186=""),"",GDP.PCAP!AW186/GDP.PCAP!AV186-1)</f>
        <v>3.9343623508291792E-2</v>
      </c>
      <c r="AX186">
        <f>IF(OR(GDP.PCAP!AW186="",GDP.PCAP!AX186=""),"",GDP.PCAP!AX186/GDP.PCAP!AW186-1)</f>
        <v>5.878906992454036E-2</v>
      </c>
      <c r="AY186">
        <f>IF(OR(GDP.PCAP!AX186="",GDP.PCAP!AY186=""),"",GDP.PCAP!AY186/GDP.PCAP!AX186-1)</f>
        <v>0.12287250540202921</v>
      </c>
      <c r="AZ186">
        <f>IF(OR(GDP.PCAP!AY186="",GDP.PCAP!AZ186=""),"",GDP.PCAP!AZ186/GDP.PCAP!AY186-1)</f>
        <v>0.12525249439778885</v>
      </c>
      <c r="BA186">
        <f>IF(OR(GDP.PCAP!AZ186="",GDP.PCAP!BA186=""),"",GDP.PCAP!BA186/GDP.PCAP!AZ186-1)</f>
        <v>0.15127089009812478</v>
      </c>
      <c r="BB186">
        <f>IF(OR(GDP.PCAP!BA186="",GDP.PCAP!BB186=""),"",GDP.PCAP!BB186/GDP.PCAP!BA186-1)</f>
        <v>0.13864502093006137</v>
      </c>
      <c r="BC186">
        <f>IF(OR(GDP.PCAP!BB186="",GDP.PCAP!BC186=""),"",GDP.PCAP!BC186/GDP.PCAP!BB186-1)</f>
        <v>0.16550338054224523</v>
      </c>
      <c r="BD186">
        <f>IF(OR(GDP.PCAP!BC186="",GDP.PCAP!BD186=""),"",GDP.PCAP!BD186/GDP.PCAP!BC186-1)</f>
        <v>-1.0165327695866977E-2</v>
      </c>
      <c r="BE186">
        <f>IF(OR(GDP.PCAP!BD186="",GDP.PCAP!BE186=""),"",GDP.PCAP!BE186/GDP.PCAP!BD186-1)</f>
        <v>0.20556423598493812</v>
      </c>
      <c r="BF186">
        <f>IF(OR(GDP.PCAP!BE186="",GDP.PCAP!BF186=""),"",GDP.PCAP!BF186/GDP.PCAP!BE186-1)</f>
        <v>0.14914359436787894</v>
      </c>
      <c r="BG186">
        <f>IF(OR(GDP.PCAP!BF186="",GDP.PCAP!BG186=""),"",GDP.PCAP!BG186/GDP.PCAP!BF186-1)</f>
        <v>0.10676814843030247</v>
      </c>
      <c r="BH186">
        <f>IF(OR(GDP.PCAP!BG186="",GDP.PCAP!BH186=""),"",GDP.PCAP!BH186/GDP.PCAP!BG186-1)</f>
        <v>3.0578824957246953E-2</v>
      </c>
      <c r="BI186">
        <f>IF(OR(GDP.PCAP!BH186="",GDP.PCAP!BI186=""),"",GDP.PCAP!BI186/GDP.PCAP!BH186-1)</f>
        <v>-1.3984835556144715E-2</v>
      </c>
      <c r="BJ186">
        <f>IF(OR(GDP.PCAP!BI186="",GDP.PCAP!BJ186=""),"",GDP.PCAP!BJ186/GDP.PCAP!BI186-1)</f>
        <v>-7.0976038834008603E-2</v>
      </c>
      <c r="BK186">
        <f>IF(OR(GDP.PCAP!BJ186="",GDP.PCAP!BK186=""),"",GDP.PCAP!BK186/GDP.PCAP!BJ186-1)</f>
        <v>2.538299474741379E-3</v>
      </c>
      <c r="BM186">
        <f t="shared" si="10"/>
        <v>0.42598142875057099</v>
      </c>
      <c r="BN186">
        <f t="shared" si="11"/>
        <v>1989</v>
      </c>
      <c r="BO186">
        <f t="shared" si="12"/>
        <v>-0.27055951035124814</v>
      </c>
      <c r="BP186">
        <f t="shared" si="13"/>
        <v>1988</v>
      </c>
    </row>
    <row r="187" spans="1:68">
      <c r="A187" t="s">
        <v>162</v>
      </c>
      <c r="B187">
        <f t="shared" si="14"/>
        <v>186</v>
      </c>
      <c r="C187" t="s">
        <v>539</v>
      </c>
      <c r="D187" t="s">
        <v>161</v>
      </c>
      <c r="E187" t="s">
        <v>545</v>
      </c>
      <c r="F187" t="s">
        <v>546</v>
      </c>
      <c r="H187">
        <f>IF(OR(GDP.PCAP!G187="",GDP.PCAP!H187=""),"",GDP.PCAP!H187/GDP.PCAP!G187-1)</f>
        <v>4.9997442271062065E-2</v>
      </c>
      <c r="I187">
        <f>IF(OR(GDP.PCAP!H187="",GDP.PCAP!I187=""),"",GDP.PCAP!I187/GDP.PCAP!H187-1)</f>
        <v>-0.41350005703335624</v>
      </c>
      <c r="J187">
        <f>IF(OR(GDP.PCAP!I187="",GDP.PCAP!J187=""),"",GDP.PCAP!J187/GDP.PCAP!I187-1)</f>
        <v>7.2342719193585259E-2</v>
      </c>
      <c r="K187">
        <f>IF(OR(GDP.PCAP!J187="",GDP.PCAP!K187=""),"",GDP.PCAP!K187/GDP.PCAP!J187-1)</f>
        <v>4.7103757975863303E-2</v>
      </c>
      <c r="L187">
        <f>IF(OR(GDP.PCAP!K187="",GDP.PCAP!L187=""),"",GDP.PCAP!L187/GDP.PCAP!K187-1)</f>
        <v>6.3557854903570021E-2</v>
      </c>
      <c r="M187">
        <f>IF(OR(GDP.PCAP!L187="",GDP.PCAP!M187=""),"",GDP.PCAP!M187/GDP.PCAP!L187-1)</f>
        <v>6.8528428525830742E-2</v>
      </c>
      <c r="N187">
        <f>IF(OR(GDP.PCAP!M187="",GDP.PCAP!N187=""),"",GDP.PCAP!N187/GDP.PCAP!M187-1)</f>
        <v>3.7470951263647745E-2</v>
      </c>
      <c r="O187">
        <f>IF(OR(GDP.PCAP!N187="",GDP.PCAP!O187=""),"",GDP.PCAP!O187/GDP.PCAP!N187-1)</f>
        <v>8.2901098833327413E-2</v>
      </c>
      <c r="P187">
        <f>IF(OR(GDP.PCAP!O187="",GDP.PCAP!P187=""),"",GDP.PCAP!P187/GDP.PCAP!O187-1)</f>
        <v>7.6032649412945741E-2</v>
      </c>
      <c r="Q187">
        <f>IF(OR(GDP.PCAP!P187="",GDP.PCAP!Q187=""),"",GDP.PCAP!Q187/GDP.PCAP!P187-1)</f>
        <v>-0.22727673914476965</v>
      </c>
      <c r="R187">
        <f>IF(OR(GDP.PCAP!Q187="",GDP.PCAP!R187=""),"",GDP.PCAP!R187/GDP.PCAP!Q187-1)</f>
        <v>7.6377810406265789E-2</v>
      </c>
      <c r="S187">
        <f>IF(OR(GDP.PCAP!R187="",GDP.PCAP!S187=""),"",GDP.PCAP!S187/GDP.PCAP!R187-1)</f>
        <v>5.156986290278609E-2</v>
      </c>
      <c r="T187">
        <f>IF(OR(GDP.PCAP!S187="",GDP.PCAP!T187=""),"",GDP.PCAP!T187/GDP.PCAP!S187-1)</f>
        <v>0.22214513871977171</v>
      </c>
      <c r="U187">
        <f>IF(OR(GDP.PCAP!T187="",GDP.PCAP!U187=""),"",GDP.PCAP!U187/GDP.PCAP!T187-1)</f>
        <v>0.32852621596598808</v>
      </c>
      <c r="V187">
        <f>IF(OR(GDP.PCAP!U187="",GDP.PCAP!V187=""),"",GDP.PCAP!V187/GDP.PCAP!U187-1)</f>
        <v>5.0779674397467112E-2</v>
      </c>
      <c r="W187">
        <f>IF(OR(GDP.PCAP!V187="",GDP.PCAP!W187=""),"",GDP.PCAP!W187/GDP.PCAP!V187-1)</f>
        <v>0.11642704374103063</v>
      </c>
      <c r="X187">
        <f>IF(OR(GDP.PCAP!W187="",GDP.PCAP!X187=""),"",GDP.PCAP!X187/GDP.PCAP!W187-1)</f>
        <v>0.11786949858784834</v>
      </c>
      <c r="Y187">
        <f>IF(OR(GDP.PCAP!X187="",GDP.PCAP!Y187=""),"",GDP.PCAP!Y187/GDP.PCAP!X187-1)</f>
        <v>0.12432140453825991</v>
      </c>
      <c r="Z187">
        <f>IF(OR(GDP.PCAP!Y187="",GDP.PCAP!Z187=""),"",GDP.PCAP!Z187/GDP.PCAP!Y187-1)</f>
        <v>0.17844842781998671</v>
      </c>
      <c r="AA187">
        <f>IF(OR(GDP.PCAP!Z187="",GDP.PCAP!AA187=""),"",GDP.PCAP!AA187/GDP.PCAP!Z187-1)</f>
        <v>0.14798760308145575</v>
      </c>
      <c r="AB187">
        <f>IF(OR(GDP.PCAP!AA187="",GDP.PCAP!AB187=""),"",GDP.PCAP!AB187/GDP.PCAP!AA187-1)</f>
        <v>6.8750930666692467E-2</v>
      </c>
      <c r="AC187">
        <f>IF(OR(GDP.PCAP!AB187="",GDP.PCAP!AC187=""),"",GDP.PCAP!AC187/GDP.PCAP!AB187-1)</f>
        <v>1.375123976520487E-2</v>
      </c>
      <c r="AD187">
        <f>IF(OR(GDP.PCAP!AC187="",GDP.PCAP!AD187=""),"",GDP.PCAP!AD187/GDP.PCAP!AC187-1)</f>
        <v>-0.12985779489120364</v>
      </c>
      <c r="AE187">
        <f>IF(OR(GDP.PCAP!AD187="",GDP.PCAP!AE187=""),"",GDP.PCAP!AE187/GDP.PCAP!AD187-1)</f>
        <v>-7.9686879159701851E-2</v>
      </c>
      <c r="AF187">
        <f>IF(OR(GDP.PCAP!AE187="",GDP.PCAP!AF187=""),"",GDP.PCAP!AF187/GDP.PCAP!AE187-1)</f>
        <v>-4.7577259509562153E-2</v>
      </c>
      <c r="AG187">
        <f>IF(OR(GDP.PCAP!AF187="",GDP.PCAP!AG187=""),"",GDP.PCAP!AG187/GDP.PCAP!AF187-1)</f>
        <v>-5.3958295174780679E-2</v>
      </c>
      <c r="AH187">
        <f>IF(OR(GDP.PCAP!AG187="",GDP.PCAP!AH187=""),"",GDP.PCAP!AH187/GDP.PCAP!AG187-1)</f>
        <v>8.2141877255272666E-2</v>
      </c>
      <c r="AI187">
        <f>IF(OR(GDP.PCAP!AH187="",GDP.PCAP!AI187=""),"",GDP.PCAP!AI187/GDP.PCAP!AH187-1)</f>
        <v>0.11155734713840793</v>
      </c>
      <c r="AJ187">
        <f>IF(OR(GDP.PCAP!AI187="",GDP.PCAP!AJ187=""),"",GDP.PCAP!AJ187/GDP.PCAP!AI187-1)</f>
        <v>9.5006800924776202E-2</v>
      </c>
      <c r="AK187">
        <f>IF(OR(GDP.PCAP!AJ187="",GDP.PCAP!AK187=""),"",GDP.PCAP!AK187/GDP.PCAP!AJ187-1)</f>
        <v>1.465073708363529E-2</v>
      </c>
      <c r="AL187">
        <f>IF(OR(GDP.PCAP!AK187="",GDP.PCAP!AL187=""),"",GDP.PCAP!AL187/GDP.PCAP!AK187-1)</f>
        <v>-2.357931738036223E-4</v>
      </c>
      <c r="AM187">
        <f>IF(OR(GDP.PCAP!AL187="",GDP.PCAP!AM187=""),"",GDP.PCAP!AM187/GDP.PCAP!AL187-1)</f>
        <v>0.1383408860385138</v>
      </c>
      <c r="AN187">
        <f>IF(OR(GDP.PCAP!AM187="",GDP.PCAP!AN187=""),"",GDP.PCAP!AN187/GDP.PCAP!AM187-1)</f>
        <v>2.0230079660323863E-3</v>
      </c>
      <c r="AO187">
        <f>IF(OR(GDP.PCAP!AN187="",GDP.PCAP!AO187=""),"",GDP.PCAP!AO187/GDP.PCAP!AN187-1)</f>
        <v>0.15131838814256038</v>
      </c>
      <c r="AP187">
        <f>IF(OR(GDP.PCAP!AO187="",GDP.PCAP!AP187=""),"",GDP.PCAP!AP187/GDP.PCAP!AO187-1)</f>
        <v>0.13010825258978387</v>
      </c>
      <c r="AQ187">
        <f>IF(OR(GDP.PCAP!AP187="",GDP.PCAP!AQ187=""),"",GDP.PCAP!AQ187/GDP.PCAP!AP187-1)</f>
        <v>9.2562887687671624E-2</v>
      </c>
      <c r="AR187">
        <f>IF(OR(GDP.PCAP!AQ187="",GDP.PCAP!AR187=""),"",GDP.PCAP!AR187/GDP.PCAP!AQ187-1)</f>
        <v>-2.8100962612724212E-2</v>
      </c>
      <c r="AS187">
        <f>IF(OR(GDP.PCAP!AR187="",GDP.PCAP!AS187=""),"",GDP.PCAP!AS187/GDP.PCAP!AR187-1)</f>
        <v>-0.14223136637081013</v>
      </c>
      <c r="AT187">
        <f>IF(OR(GDP.PCAP!AS187="",GDP.PCAP!AT187=""),"",GDP.PCAP!AT187/GDP.PCAP!AS187-1)</f>
        <v>0.12467970925432881</v>
      </c>
      <c r="AU187">
        <f>IF(OR(GDP.PCAP!AT187="",GDP.PCAP!AU187=""),"",GDP.PCAP!AU187/GDP.PCAP!AT187-1)</f>
        <v>-4.4448792459762521E-2</v>
      </c>
      <c r="AV187">
        <f>IF(OR(GDP.PCAP!AU187="",GDP.PCAP!AV187=""),"",GDP.PCAP!AV187/GDP.PCAP!AU187-1)</f>
        <v>-7.8572885134360781E-2</v>
      </c>
      <c r="AW187">
        <f>IF(OR(GDP.PCAP!AV187="",GDP.PCAP!AW187=""),"",GDP.PCAP!AW187/GDP.PCAP!AV187-1)</f>
        <v>4.4696805510759496E-2</v>
      </c>
      <c r="AX187">
        <f>IF(OR(GDP.PCAP!AW187="",GDP.PCAP!AX187=""),"",GDP.PCAP!AX187/GDP.PCAP!AW187-1)</f>
        <v>1.0484345960213304E-2</v>
      </c>
      <c r="AY187">
        <f>IF(OR(GDP.PCAP!AX187="",GDP.PCAP!AY187=""),"",GDP.PCAP!AY187/GDP.PCAP!AX187-1)</f>
        <v>6.776877732025155E-2</v>
      </c>
      <c r="AZ187">
        <f>IF(OR(GDP.PCAP!AY187="",GDP.PCAP!AZ187=""),"",GDP.PCAP!AZ187/GDP.PCAP!AY187-1)</f>
        <v>0.10718815796508818</v>
      </c>
      <c r="BA187">
        <f>IF(OR(GDP.PCAP!AZ187="",GDP.PCAP!BA187=""),"",GDP.PCAP!BA187/GDP.PCAP!AZ187-1)</f>
        <v>0.16495826551446324</v>
      </c>
      <c r="BB187">
        <f>IF(OR(GDP.PCAP!BA187="",GDP.PCAP!BB187=""),"",GDP.PCAP!BB187/GDP.PCAP!BA187-1)</f>
        <v>0.20183840639027606</v>
      </c>
      <c r="BC187">
        <f>IF(OR(GDP.PCAP!BB187="",GDP.PCAP!BC187=""),"",GDP.PCAP!BC187/GDP.PCAP!BB187-1)</f>
        <v>0.147535667226806</v>
      </c>
      <c r="BD187">
        <f>IF(OR(GDP.PCAP!BC187="",GDP.PCAP!BD187=""),"",GDP.PCAP!BD187/GDP.PCAP!BC187-1)</f>
        <v>-4.9036900983265852E-2</v>
      </c>
      <c r="BE187">
        <f>IF(OR(GDP.PCAP!BD187="",GDP.PCAP!BE187=""),"",GDP.PCAP!BE187/GDP.PCAP!BD187-1)</f>
        <v>0.16663058270182907</v>
      </c>
      <c r="BF187">
        <f>IF(OR(GDP.PCAP!BE187="",GDP.PCAP!BF187=""),"",GDP.PCAP!BF187/GDP.PCAP!BE187-1)</f>
        <v>0.10472833671404991</v>
      </c>
      <c r="BG187">
        <f>IF(OR(GDP.PCAP!BF187="",GDP.PCAP!BG187=""),"",GDP.PCAP!BG187/GDP.PCAP!BF187-1)</f>
        <v>9.7470192609104833E-2</v>
      </c>
      <c r="BH187">
        <f>IF(OR(GDP.PCAP!BG187="",GDP.PCAP!BH187=""),"",GDP.PCAP!BH187/GDP.PCAP!BG187-1)</f>
        <v>6.9125923720304572E-2</v>
      </c>
      <c r="BI187">
        <f>IF(OR(GDP.PCAP!BH187="",GDP.PCAP!BI187=""),"",GDP.PCAP!BI187/GDP.PCAP!BH187-1)</f>
        <v>2.9942227971772706E-2</v>
      </c>
      <c r="BJ187">
        <f>IF(OR(GDP.PCAP!BI187="",GDP.PCAP!BJ187=""),"",GDP.PCAP!BJ187/GDP.PCAP!BI187-1)</f>
        <v>1.2451911762449086E-2</v>
      </c>
      <c r="BK187">
        <f>IF(OR(GDP.PCAP!BJ187="",GDP.PCAP!BK187=""),"",GDP.PCAP!BK187/GDP.PCAP!BJ187-1)</f>
        <v>2.5269287069143331E-2</v>
      </c>
      <c r="BM187">
        <f t="shared" si="10"/>
        <v>0.32852621596598808</v>
      </c>
      <c r="BN187">
        <f t="shared" si="11"/>
        <v>1974</v>
      </c>
      <c r="BO187">
        <f t="shared" si="12"/>
        <v>-0.41350005703335624</v>
      </c>
      <c r="BP187">
        <f t="shared" si="13"/>
        <v>1962</v>
      </c>
    </row>
    <row r="188" spans="1:68">
      <c r="A188" t="s">
        <v>160</v>
      </c>
      <c r="B188">
        <f t="shared" si="14"/>
        <v>187</v>
      </c>
      <c r="C188" t="s">
        <v>539</v>
      </c>
      <c r="D188" t="s">
        <v>159</v>
      </c>
      <c r="E188" t="s">
        <v>545</v>
      </c>
      <c r="F188" t="s">
        <v>546</v>
      </c>
      <c r="H188" t="str">
        <f>IF(OR(GDP.PCAP!G188="",GDP.PCAP!H188=""),"",GDP.PCAP!H188/GDP.PCAP!G188-1)</f>
        <v/>
      </c>
      <c r="I188" t="str">
        <f>IF(OR(GDP.PCAP!H188="",GDP.PCAP!I188=""),"",GDP.PCAP!I188/GDP.PCAP!H188-1)</f>
        <v/>
      </c>
      <c r="J188" t="str">
        <f>IF(OR(GDP.PCAP!I188="",GDP.PCAP!J188=""),"",GDP.PCAP!J188/GDP.PCAP!I188-1)</f>
        <v/>
      </c>
      <c r="K188" t="str">
        <f>IF(OR(GDP.PCAP!J188="",GDP.PCAP!K188=""),"",GDP.PCAP!K188/GDP.PCAP!J188-1)</f>
        <v/>
      </c>
      <c r="L188" t="str">
        <f>IF(OR(GDP.PCAP!K188="",GDP.PCAP!L188=""),"",GDP.PCAP!L188/GDP.PCAP!K188-1)</f>
        <v/>
      </c>
      <c r="M188" t="str">
        <f>IF(OR(GDP.PCAP!L188="",GDP.PCAP!M188=""),"",GDP.PCAP!M188/GDP.PCAP!L188-1)</f>
        <v/>
      </c>
      <c r="N188" t="str">
        <f>IF(OR(GDP.PCAP!M188="",GDP.PCAP!N188=""),"",GDP.PCAP!N188/GDP.PCAP!M188-1)</f>
        <v/>
      </c>
      <c r="O188" t="str">
        <f>IF(OR(GDP.PCAP!N188="",GDP.PCAP!O188=""),"",GDP.PCAP!O188/GDP.PCAP!N188-1)</f>
        <v/>
      </c>
      <c r="P188" t="str">
        <f>IF(OR(GDP.PCAP!O188="",GDP.PCAP!P188=""),"",GDP.PCAP!P188/GDP.PCAP!O188-1)</f>
        <v/>
      </c>
      <c r="Q188" t="str">
        <f>IF(OR(GDP.PCAP!P188="",GDP.PCAP!Q188=""),"",GDP.PCAP!Q188/GDP.PCAP!P188-1)</f>
        <v/>
      </c>
      <c r="R188" t="str">
        <f>IF(OR(GDP.PCAP!Q188="",GDP.PCAP!R188=""),"",GDP.PCAP!R188/GDP.PCAP!Q188-1)</f>
        <v/>
      </c>
      <c r="S188" t="str">
        <f>IF(OR(GDP.PCAP!R188="",GDP.PCAP!S188=""),"",GDP.PCAP!S188/GDP.PCAP!R188-1)</f>
        <v/>
      </c>
      <c r="T188" t="str">
        <f>IF(OR(GDP.PCAP!S188="",GDP.PCAP!T188=""),"",GDP.PCAP!T188/GDP.PCAP!S188-1)</f>
        <v/>
      </c>
      <c r="U188" t="str">
        <f>IF(OR(GDP.PCAP!T188="",GDP.PCAP!U188=""),"",GDP.PCAP!U188/GDP.PCAP!T188-1)</f>
        <v/>
      </c>
      <c r="V188" t="str">
        <f>IF(OR(GDP.PCAP!U188="",GDP.PCAP!V188=""),"",GDP.PCAP!V188/GDP.PCAP!U188-1)</f>
        <v/>
      </c>
      <c r="W188" t="str">
        <f>IF(OR(GDP.PCAP!V188="",GDP.PCAP!W188=""),"",GDP.PCAP!W188/GDP.PCAP!V188-1)</f>
        <v/>
      </c>
      <c r="X188" t="str">
        <f>IF(OR(GDP.PCAP!W188="",GDP.PCAP!X188=""),"",GDP.PCAP!X188/GDP.PCAP!W188-1)</f>
        <v/>
      </c>
      <c r="Y188" t="str">
        <f>IF(OR(GDP.PCAP!X188="",GDP.PCAP!Y188=""),"",GDP.PCAP!Y188/GDP.PCAP!X188-1)</f>
        <v/>
      </c>
      <c r="Z188" t="str">
        <f>IF(OR(GDP.PCAP!Y188="",GDP.PCAP!Z188=""),"",GDP.PCAP!Z188/GDP.PCAP!Y188-1)</f>
        <v/>
      </c>
      <c r="AA188" t="str">
        <f>IF(OR(GDP.PCAP!Z188="",GDP.PCAP!AA188=""),"",GDP.PCAP!AA188/GDP.PCAP!Z188-1)</f>
        <v/>
      </c>
      <c r="AB188" t="str">
        <f>IF(OR(GDP.PCAP!AA188="",GDP.PCAP!AB188=""),"",GDP.PCAP!AB188/GDP.PCAP!AA188-1)</f>
        <v/>
      </c>
      <c r="AC188" t="str">
        <f>IF(OR(GDP.PCAP!AB188="",GDP.PCAP!AC188=""),"",GDP.PCAP!AC188/GDP.PCAP!AB188-1)</f>
        <v/>
      </c>
      <c r="AD188" t="str">
        <f>IF(OR(GDP.PCAP!AC188="",GDP.PCAP!AD188=""),"",GDP.PCAP!AD188/GDP.PCAP!AC188-1)</f>
        <v/>
      </c>
      <c r="AE188" t="str">
        <f>IF(OR(GDP.PCAP!AD188="",GDP.PCAP!AE188=""),"",GDP.PCAP!AE188/GDP.PCAP!AD188-1)</f>
        <v/>
      </c>
      <c r="AF188" t="str">
        <f>IF(OR(GDP.PCAP!AE188="",GDP.PCAP!AF188=""),"",GDP.PCAP!AF188/GDP.PCAP!AE188-1)</f>
        <v/>
      </c>
      <c r="AG188" t="str">
        <f>IF(OR(GDP.PCAP!AF188="",GDP.PCAP!AG188=""),"",GDP.PCAP!AG188/GDP.PCAP!AF188-1)</f>
        <v/>
      </c>
      <c r="AH188" t="str">
        <f>IF(OR(GDP.PCAP!AG188="",GDP.PCAP!AH188=""),"",GDP.PCAP!AH188/GDP.PCAP!AG188-1)</f>
        <v/>
      </c>
      <c r="AI188" t="str">
        <f>IF(OR(GDP.PCAP!AH188="",GDP.PCAP!AI188=""),"",GDP.PCAP!AI188/GDP.PCAP!AH188-1)</f>
        <v/>
      </c>
      <c r="AJ188" t="str">
        <f>IF(OR(GDP.PCAP!AI188="",GDP.PCAP!AJ188=""),"",GDP.PCAP!AJ188/GDP.PCAP!AI188-1)</f>
        <v/>
      </c>
      <c r="AK188" t="str">
        <f>IF(OR(GDP.PCAP!AJ188="",GDP.PCAP!AK188=""),"",GDP.PCAP!AK188/GDP.PCAP!AJ188-1)</f>
        <v/>
      </c>
      <c r="AL188">
        <f>IF(OR(GDP.PCAP!AK188="",GDP.PCAP!AL188=""),"",GDP.PCAP!AL188/GDP.PCAP!AK188-1)</f>
        <v>6.3406919500749392E-2</v>
      </c>
      <c r="AM188">
        <f>IF(OR(GDP.PCAP!AL188="",GDP.PCAP!AM188=""),"",GDP.PCAP!AM188/GDP.PCAP!AL188-1)</f>
        <v>-4.2725813868377593E-2</v>
      </c>
      <c r="AN188">
        <f>IF(OR(GDP.PCAP!AM188="",GDP.PCAP!AN188=""),"",GDP.PCAP!AN188/GDP.PCAP!AM188-1)</f>
        <v>-0.10460657131750883</v>
      </c>
      <c r="AO188">
        <f>IF(OR(GDP.PCAP!AN188="",GDP.PCAP!AO188=""),"",GDP.PCAP!AO188/GDP.PCAP!AN188-1)</f>
        <v>7.0005235632538465E-2</v>
      </c>
      <c r="AP188">
        <f>IF(OR(GDP.PCAP!AO188="",GDP.PCAP!AP188=""),"",GDP.PCAP!AP188/GDP.PCAP!AO188-1)</f>
        <v>0.11065342464404848</v>
      </c>
      <c r="AQ188">
        <f>IF(OR(GDP.PCAP!AP188="",GDP.PCAP!AQ188=""),"",GDP.PCAP!AQ188/GDP.PCAP!AP188-1)</f>
        <v>0.10801549891895323</v>
      </c>
      <c r="AR188">
        <f>IF(OR(GDP.PCAP!AQ188="",GDP.PCAP!AR188=""),"",GDP.PCAP!AR188/GDP.PCAP!AQ188-1)</f>
        <v>2.1361042845883693E-2</v>
      </c>
      <c r="AS188">
        <f>IF(OR(GDP.PCAP!AR188="",GDP.PCAP!AS188=""),"",GDP.PCAP!AS188/GDP.PCAP!AR188-1)</f>
        <v>1.3843856004848387E-2</v>
      </c>
      <c r="AT188">
        <f>IF(OR(GDP.PCAP!AS188="",GDP.PCAP!AT188=""),"",GDP.PCAP!AT188/GDP.PCAP!AS188-1)</f>
        <v>-5.0877664814163559E-2</v>
      </c>
      <c r="AU188">
        <f>IF(OR(GDP.PCAP!AT188="",GDP.PCAP!AU188=""),"",GDP.PCAP!AU188/GDP.PCAP!AT188-1)</f>
        <v>0.2952838766634811</v>
      </c>
      <c r="AV188">
        <f>IF(OR(GDP.PCAP!AU188="",GDP.PCAP!AV188=""),"",GDP.PCAP!AV188/GDP.PCAP!AU188-1)</f>
        <v>5.9020291629611199E-2</v>
      </c>
      <c r="AW188">
        <f>IF(OR(GDP.PCAP!AV188="",GDP.PCAP!AW188=""),"",GDP.PCAP!AW188/GDP.PCAP!AV188-1)</f>
        <v>1.3000025544089189E-2</v>
      </c>
      <c r="AX188">
        <f>IF(OR(GDP.PCAP!AW188="",GDP.PCAP!AX188=""),"",GDP.PCAP!AX188/GDP.PCAP!AW188-1)</f>
        <v>-2.8273459693568648E-2</v>
      </c>
      <c r="AY188">
        <f>IF(OR(GDP.PCAP!AX188="",GDP.PCAP!AY188=""),"",GDP.PCAP!AY188/GDP.PCAP!AX188-1)</f>
        <v>9.0552959970815694E-2</v>
      </c>
      <c r="AZ188">
        <f>IF(OR(GDP.PCAP!AY188="",GDP.PCAP!AZ188=""),"",GDP.PCAP!AZ188/GDP.PCAP!AY188-1)</f>
        <v>9.7030888301084639E-2</v>
      </c>
      <c r="BA188">
        <f>IF(OR(GDP.PCAP!AZ188="",GDP.PCAP!BA188=""),"",GDP.PCAP!BA188/GDP.PCAP!AZ188-1)</f>
        <v>1.9074432215993031E-3</v>
      </c>
      <c r="BB188">
        <f>IF(OR(GDP.PCAP!BA188="",GDP.PCAP!BB188=""),"",GDP.PCAP!BB188/GDP.PCAP!BA188-1)</f>
        <v>1.4724050941110622E-3</v>
      </c>
      <c r="BC188">
        <f>IF(OR(GDP.PCAP!BB188="",GDP.PCAP!BC188=""),"",GDP.PCAP!BC188/GDP.PCAP!BB188-1)</f>
        <v>5.1180824317069717E-3</v>
      </c>
      <c r="BD188">
        <f>IF(OR(GDP.PCAP!BC188="",GDP.PCAP!BD188=""),"",GDP.PCAP!BD188/GDP.PCAP!BC188-1)</f>
        <v>-6.4334260719187686E-2</v>
      </c>
      <c r="BE188">
        <f>IF(OR(GDP.PCAP!BD188="",GDP.PCAP!BE188=""),"",GDP.PCAP!BE188/GDP.PCAP!BD188-1)</f>
        <v>-2.011433040291366E-2</v>
      </c>
      <c r="BF188">
        <f>IF(OR(GDP.PCAP!BE188="",GDP.PCAP!BF188=""),"",GDP.PCAP!BF188/GDP.PCAP!BE188-1)</f>
        <v>8.0784212508916209E-2</v>
      </c>
      <c r="BG188">
        <f>IF(OR(GDP.PCAP!BF188="",GDP.PCAP!BG188=""),"",GDP.PCAP!BG188/GDP.PCAP!BF188-1)</f>
        <v>6.3328128077912993E-2</v>
      </c>
      <c r="BH188">
        <f>IF(OR(GDP.PCAP!BG188="",GDP.PCAP!BH188=""),"",GDP.PCAP!BH188/GDP.PCAP!BG188-1)</f>
        <v>5.9425752455220415E-2</v>
      </c>
      <c r="BI188">
        <f>IF(OR(GDP.PCAP!BH188="",GDP.PCAP!BI188=""),"",GDP.PCAP!BI188/GDP.PCAP!BH188-1)</f>
        <v>8.8020893338992101E-2</v>
      </c>
      <c r="BJ188">
        <f>IF(OR(GDP.PCAP!BI188="",GDP.PCAP!BJ188=""),"",GDP.PCAP!BJ188/GDP.PCAP!BI188-1)</f>
        <v>0.13503742783027306</v>
      </c>
      <c r="BK188">
        <f>IF(OR(GDP.PCAP!BJ188="",GDP.PCAP!BK188=""),"",GDP.PCAP!BK188/GDP.PCAP!BJ188-1)</f>
        <v>9.2916102302373904E-3</v>
      </c>
      <c r="BM188">
        <f t="shared" si="10"/>
        <v>0.2952838766634811</v>
      </c>
      <c r="BN188">
        <f t="shared" si="11"/>
        <v>2000</v>
      </c>
      <c r="BO188">
        <f t="shared" si="12"/>
        <v>-0.10460657131750883</v>
      </c>
      <c r="BP188">
        <f t="shared" si="13"/>
        <v>1993</v>
      </c>
    </row>
    <row r="189" spans="1:68">
      <c r="A189" t="s">
        <v>158</v>
      </c>
      <c r="B189">
        <f t="shared" si="14"/>
        <v>188</v>
      </c>
      <c r="C189" t="s">
        <v>539</v>
      </c>
      <c r="D189" t="s">
        <v>157</v>
      </c>
      <c r="E189" t="s">
        <v>545</v>
      </c>
      <c r="F189" t="s">
        <v>546</v>
      </c>
      <c r="H189">
        <f>IF(OR(GDP.PCAP!G189="",GDP.PCAP!H189=""),"",GDP.PCAP!H189/GDP.PCAP!G189-1)</f>
        <v>4.0832772074219426E-2</v>
      </c>
      <c r="I189">
        <f>IF(OR(GDP.PCAP!H189="",GDP.PCAP!I189=""),"",GDP.PCAP!I189/GDP.PCAP!H189-1)</f>
        <v>4.5021896073666356E-2</v>
      </c>
      <c r="J189">
        <f>IF(OR(GDP.PCAP!I189="",GDP.PCAP!J189=""),"",GDP.PCAP!J189/GDP.PCAP!I189-1)</f>
        <v>3.4567889017706133E-2</v>
      </c>
      <c r="K189">
        <f>IF(OR(GDP.PCAP!J189="",GDP.PCAP!K189=""),"",GDP.PCAP!K189/GDP.PCAP!J189-1)</f>
        <v>8.2529518955892556E-2</v>
      </c>
      <c r="L189">
        <f>IF(OR(GDP.PCAP!K189="",GDP.PCAP!L189=""),"",GDP.PCAP!L189/GDP.PCAP!K189-1)</f>
        <v>0.10210175266321841</v>
      </c>
      <c r="M189">
        <f>IF(OR(GDP.PCAP!L189="",GDP.PCAP!M189=""),"",GDP.PCAP!M189/GDP.PCAP!L189-1)</f>
        <v>0.10976908920579098</v>
      </c>
      <c r="N189">
        <f>IF(OR(GDP.PCAP!M189="",GDP.PCAP!N189=""),"",GDP.PCAP!N189/GDP.PCAP!M189-1)</f>
        <v>0.1028464587843263</v>
      </c>
      <c r="O189">
        <f>IF(OR(GDP.PCAP!N189="",GDP.PCAP!O189=""),"",GDP.PCAP!O189/GDP.PCAP!N189-1)</f>
        <v>7.159043224705286E-2</v>
      </c>
      <c r="P189">
        <f>IF(OR(GDP.PCAP!O189="",GDP.PCAP!P189=""),"",GDP.PCAP!P189/GDP.PCAP!O189-1)</f>
        <v>0.10809474585918144</v>
      </c>
      <c r="Q189">
        <f>IF(OR(GDP.PCAP!P189="",GDP.PCAP!Q189=""),"",GDP.PCAP!Q189/GDP.PCAP!P189-1)</f>
        <v>0.14186287830530286</v>
      </c>
      <c r="R189">
        <f>IF(OR(GDP.PCAP!Q189="",GDP.PCAP!R189=""),"",GDP.PCAP!R189/GDP.PCAP!Q189-1)</f>
        <v>8.3919967231232961E-2</v>
      </c>
      <c r="S189">
        <f>IF(OR(GDP.PCAP!R189="",GDP.PCAP!S189=""),"",GDP.PCAP!S189/GDP.PCAP!R189-1)</f>
        <v>0.16633486054863345</v>
      </c>
      <c r="T189">
        <f>IF(OR(GDP.PCAP!S189="",GDP.PCAP!T189=""),"",GDP.PCAP!T189/GDP.PCAP!S189-1)</f>
        <v>0.47405181888530135</v>
      </c>
      <c r="U189">
        <f>IF(OR(GDP.PCAP!T189="",GDP.PCAP!U189=""),"",GDP.PCAP!U189/GDP.PCAP!T189-1)</f>
        <v>0.10021674342722231</v>
      </c>
      <c r="V189">
        <f>IF(OR(GDP.PCAP!U189="",GDP.PCAP!V189=""),"",GDP.PCAP!V189/GDP.PCAP!U189-1)</f>
        <v>-9.9864476624269671E-2</v>
      </c>
      <c r="W189">
        <f>IF(OR(GDP.PCAP!V189="",GDP.PCAP!W189=""),"",GDP.PCAP!W189/GDP.PCAP!V189-1)</f>
        <v>8.4613052475859485E-2</v>
      </c>
      <c r="X189">
        <f>IF(OR(GDP.PCAP!W189="",GDP.PCAP!X189=""),"",GDP.PCAP!X189/GDP.PCAP!W189-1)</f>
        <v>5.5872343389148371E-2</v>
      </c>
      <c r="Y189">
        <f>IF(OR(GDP.PCAP!X189="",GDP.PCAP!Y189=""),"",GDP.PCAP!Y189/GDP.PCAP!X189-1)</f>
        <v>0.15478625750112807</v>
      </c>
      <c r="Z189">
        <f>IF(OR(GDP.PCAP!Y189="",GDP.PCAP!Z189=""),"",GDP.PCAP!Z189/GDP.PCAP!Y189-1)</f>
        <v>0.14509085249650089</v>
      </c>
      <c r="AA189">
        <f>IF(OR(GDP.PCAP!Z189="",GDP.PCAP!AA189=""),"",GDP.PCAP!AA189/GDP.PCAP!Z189-1)</f>
        <v>7.9420946107106705E-2</v>
      </c>
      <c r="AB189">
        <f>IF(OR(GDP.PCAP!AA189="",GDP.PCAP!AB189=""),"",GDP.PCAP!AB189/GDP.PCAP!AA189-1)</f>
        <v>-4.5957523089769192E-2</v>
      </c>
      <c r="AC189">
        <f>IF(OR(GDP.PCAP!AB189="",GDP.PCAP!AC189=""),"",GDP.PCAP!AC189/GDP.PCAP!AB189-1)</f>
        <v>-7.8074012377226443E-2</v>
      </c>
      <c r="AD189">
        <f>IF(OR(GDP.PCAP!AC189="",GDP.PCAP!AD189=""),"",GDP.PCAP!AD189/GDP.PCAP!AC189-1)</f>
        <v>5.2124150325838947E-2</v>
      </c>
      <c r="AE189">
        <f>IF(OR(GDP.PCAP!AD189="",GDP.PCAP!AE189=""),"",GDP.PCAP!AE189/GDP.PCAP!AD189-1)</f>
        <v>-3.0864601406783376E-2</v>
      </c>
      <c r="AF189">
        <f>IF(OR(GDP.PCAP!AE189="",GDP.PCAP!AF189=""),"",GDP.PCAP!AF189/GDP.PCAP!AE189-1)</f>
        <v>-7.5787077680793846E-2</v>
      </c>
      <c r="AG189">
        <f>IF(OR(GDP.PCAP!AF189="",GDP.PCAP!AG189=""),"",GDP.PCAP!AG189/GDP.PCAP!AF189-1)</f>
        <v>6.4340343115598664E-2</v>
      </c>
      <c r="AH189">
        <f>IF(OR(GDP.PCAP!AG189="",GDP.PCAP!AH189=""),"",GDP.PCAP!AH189/GDP.PCAP!AG189-1)</f>
        <v>0.15699131845156589</v>
      </c>
      <c r="AI189">
        <f>IF(OR(GDP.PCAP!AH189="",GDP.PCAP!AI189=""),"",GDP.PCAP!AI189/GDP.PCAP!AH189-1)</f>
        <v>0.13368274772508526</v>
      </c>
      <c r="AJ189">
        <f>IF(OR(GDP.PCAP!AI189="",GDP.PCAP!AJ189=""),"",GDP.PCAP!AJ189/GDP.PCAP!AI189-1)</f>
        <v>-5.4157464396275001E-2</v>
      </c>
      <c r="AK189">
        <f>IF(OR(GDP.PCAP!AJ189="",GDP.PCAP!AK189=""),"",GDP.PCAP!AK189/GDP.PCAP!AJ189-1)</f>
        <v>-0.11473650248746248</v>
      </c>
      <c r="AL189">
        <f>IF(OR(GDP.PCAP!AK189="",GDP.PCAP!AL189=""),"",GDP.PCAP!AL189/GDP.PCAP!AK189-1)</f>
        <v>0.14705428748661031</v>
      </c>
      <c r="AM189">
        <f>IF(OR(GDP.PCAP!AL189="",GDP.PCAP!AM189=""),"",GDP.PCAP!AM189/GDP.PCAP!AL189-1)</f>
        <v>0.12727277059612607</v>
      </c>
      <c r="AN189">
        <f>IF(OR(GDP.PCAP!AM189="",GDP.PCAP!AN189=""),"",GDP.PCAP!AN189/GDP.PCAP!AM189-1)</f>
        <v>0.10803746297082517</v>
      </c>
      <c r="AO189">
        <f>IF(OR(GDP.PCAP!AN189="",GDP.PCAP!AO189=""),"",GDP.PCAP!AO189/GDP.PCAP!AN189-1)</f>
        <v>7.8441728500821872E-2</v>
      </c>
      <c r="AP189">
        <f>IF(OR(GDP.PCAP!AO189="",GDP.PCAP!AP189=""),"",GDP.PCAP!AP189/GDP.PCAP!AO189-1)</f>
        <v>-0.17876513351752854</v>
      </c>
      <c r="AQ189">
        <f>IF(OR(GDP.PCAP!AP189="",GDP.PCAP!AQ189=""),"",GDP.PCAP!AQ189/GDP.PCAP!AP189-1)</f>
        <v>8.3651069541346157E-2</v>
      </c>
      <c r="AR189">
        <f>IF(OR(GDP.PCAP!AQ189="",GDP.PCAP!AR189=""),"",GDP.PCAP!AR189/GDP.PCAP!AQ189-1)</f>
        <v>-6.7063180635824171E-2</v>
      </c>
      <c r="AS189">
        <f>IF(OR(GDP.PCAP!AR189="",GDP.PCAP!AS189=""),"",GDP.PCAP!AS189/GDP.PCAP!AR189-1)</f>
        <v>-0.25215084410491306</v>
      </c>
      <c r="AT189">
        <f>IF(OR(GDP.PCAP!AS189="",GDP.PCAP!AT189=""),"",GDP.PCAP!AT189/GDP.PCAP!AS189-1)</f>
        <v>-0.105968630788561</v>
      </c>
      <c r="AU189">
        <f>IF(OR(GDP.PCAP!AT189="",GDP.PCAP!AU189=""),"",GDP.PCAP!AU189/GDP.PCAP!AT189-1)</f>
        <v>-1.3024228647398717E-2</v>
      </c>
      <c r="AV189">
        <f>IF(OR(GDP.PCAP!AU189="",GDP.PCAP!AV189=""),"",GDP.PCAP!AV189/GDP.PCAP!AU189-1)</f>
        <v>-0.14707360185899832</v>
      </c>
      <c r="AW189">
        <f>IF(OR(GDP.PCAP!AV189="",GDP.PCAP!AW189=""),"",GDP.PCAP!AW189/GDP.PCAP!AV189-1)</f>
        <v>-5.0721456092475692E-2</v>
      </c>
      <c r="AX189">
        <f>IF(OR(GDP.PCAP!AW189="",GDP.PCAP!AX189=""),"",GDP.PCAP!AX189/GDP.PCAP!AW189-1)</f>
        <v>0.14988942107421566</v>
      </c>
      <c r="AY189">
        <f>IF(OR(GDP.PCAP!AX189="",GDP.PCAP!AY189=""),"",GDP.PCAP!AY189/GDP.PCAP!AX189-1)</f>
        <v>8.3288304603129637E-2</v>
      </c>
      <c r="AZ189">
        <f>IF(OR(GDP.PCAP!AY189="",GDP.PCAP!AZ189=""),"",GDP.PCAP!AZ189/GDP.PCAP!AY189-1)</f>
        <v>0.20901121531688194</v>
      </c>
      <c r="BA189">
        <f>IF(OR(GDP.PCAP!AZ189="",GDP.PCAP!BA189=""),"",GDP.PCAP!BA189/GDP.PCAP!AZ189-1)</f>
        <v>0.10871011675918241</v>
      </c>
      <c r="BB189">
        <f>IF(OR(GDP.PCAP!BA189="",GDP.PCAP!BB189=""),"",GDP.PCAP!BB189/GDP.PCAP!BA189-1)</f>
        <v>0.11975696614819475</v>
      </c>
      <c r="BC189">
        <f>IF(OR(GDP.PCAP!BB189="",GDP.PCAP!BC189=""),"",GDP.PCAP!BC189/GDP.PCAP!BB189-1)</f>
        <v>0.23210060587436909</v>
      </c>
      <c r="BD189">
        <f>IF(OR(GDP.PCAP!BC189="",GDP.PCAP!BD189=""),"",GDP.PCAP!BD189/GDP.PCAP!BC189-1)</f>
        <v>-1.0213857072057575E-2</v>
      </c>
      <c r="BE189">
        <f>IF(OR(GDP.PCAP!BD189="",GDP.PCAP!BE189=""),"",GDP.PCAP!BE189/GDP.PCAP!BD189-1)</f>
        <v>0.17161397769035602</v>
      </c>
      <c r="BF189">
        <f>IF(OR(GDP.PCAP!BE189="",GDP.PCAP!BF189=""),"",GDP.PCAP!BF189/GDP.PCAP!BE189-1)</f>
        <v>0.29555503742937361</v>
      </c>
      <c r="BG189">
        <f>IF(OR(GDP.PCAP!BF189="",GDP.PCAP!BG189=""),"",GDP.PCAP!BG189/GDP.PCAP!BF189-1)</f>
        <v>0.1696635618680733</v>
      </c>
      <c r="BH189">
        <f>IF(OR(GDP.PCAP!BG189="",GDP.PCAP!BH189=""),"",GDP.PCAP!BH189/GDP.PCAP!BG189-1)</f>
        <v>-1.9970435333989567E-2</v>
      </c>
      <c r="BI189">
        <f>IF(OR(GDP.PCAP!BH189="",GDP.PCAP!BI189=""),"",GDP.PCAP!BI189/GDP.PCAP!BH189-1)</f>
        <v>7.5254410069193423E-2</v>
      </c>
      <c r="BJ189" t="str">
        <f>IF(OR(GDP.PCAP!BI189="",GDP.PCAP!BJ189=""),"",GDP.PCAP!BJ189/GDP.PCAP!BI189-1)</f>
        <v/>
      </c>
      <c r="BK189" t="str">
        <f>IF(OR(GDP.PCAP!BJ189="",GDP.PCAP!BK189=""),"",GDP.PCAP!BK189/GDP.PCAP!BJ189-1)</f>
        <v/>
      </c>
      <c r="BM189">
        <f t="shared" si="10"/>
        <v>0.47405181888530135</v>
      </c>
      <c r="BN189">
        <f t="shared" si="11"/>
        <v>1973</v>
      </c>
      <c r="BO189">
        <f t="shared" si="12"/>
        <v>-0.25215084410491306</v>
      </c>
      <c r="BP189">
        <f t="shared" si="13"/>
        <v>1998</v>
      </c>
    </row>
    <row r="190" spans="1:68">
      <c r="A190" t="s">
        <v>156</v>
      </c>
      <c r="B190">
        <f t="shared" si="14"/>
        <v>189</v>
      </c>
      <c r="C190" t="s">
        <v>539</v>
      </c>
      <c r="D190" t="s">
        <v>155</v>
      </c>
      <c r="E190" t="s">
        <v>545</v>
      </c>
      <c r="F190" t="s">
        <v>546</v>
      </c>
      <c r="H190" t="str">
        <f>IF(OR(GDP.PCAP!G190="",GDP.PCAP!H190=""),"",GDP.PCAP!H190/GDP.PCAP!G190-1)</f>
        <v/>
      </c>
      <c r="I190" t="str">
        <f>IF(OR(GDP.PCAP!H190="",GDP.PCAP!I190=""),"",GDP.PCAP!I190/GDP.PCAP!H190-1)</f>
        <v/>
      </c>
      <c r="J190" t="str">
        <f>IF(OR(GDP.PCAP!I190="",GDP.PCAP!J190=""),"",GDP.PCAP!J190/GDP.PCAP!I190-1)</f>
        <v/>
      </c>
      <c r="K190" t="str">
        <f>IF(OR(GDP.PCAP!J190="",GDP.PCAP!K190=""),"",GDP.PCAP!K190/GDP.PCAP!J190-1)</f>
        <v/>
      </c>
      <c r="L190" t="str">
        <f>IF(OR(GDP.PCAP!K190="",GDP.PCAP!L190=""),"",GDP.PCAP!L190/GDP.PCAP!K190-1)</f>
        <v/>
      </c>
      <c r="M190" t="str">
        <f>IF(OR(GDP.PCAP!L190="",GDP.PCAP!M190=""),"",GDP.PCAP!M190/GDP.PCAP!L190-1)</f>
        <v/>
      </c>
      <c r="N190" t="str">
        <f>IF(OR(GDP.PCAP!M190="",GDP.PCAP!N190=""),"",GDP.PCAP!N190/GDP.PCAP!M190-1)</f>
        <v/>
      </c>
      <c r="O190" t="str">
        <f>IF(OR(GDP.PCAP!N190="",GDP.PCAP!O190=""),"",GDP.PCAP!O190/GDP.PCAP!N190-1)</f>
        <v/>
      </c>
      <c r="P190" t="str">
        <f>IF(OR(GDP.PCAP!O190="",GDP.PCAP!P190=""),"",GDP.PCAP!P190/GDP.PCAP!O190-1)</f>
        <v/>
      </c>
      <c r="Q190" t="str">
        <f>IF(OR(GDP.PCAP!P190="",GDP.PCAP!Q190=""),"",GDP.PCAP!Q190/GDP.PCAP!P190-1)</f>
        <v/>
      </c>
      <c r="R190" t="str">
        <f>IF(OR(GDP.PCAP!Q190="",GDP.PCAP!R190=""),"",GDP.PCAP!R190/GDP.PCAP!Q190-1)</f>
        <v/>
      </c>
      <c r="S190" t="str">
        <f>IF(OR(GDP.PCAP!R190="",GDP.PCAP!S190=""),"",GDP.PCAP!S190/GDP.PCAP!R190-1)</f>
        <v/>
      </c>
      <c r="T190" t="str">
        <f>IF(OR(GDP.PCAP!S190="",GDP.PCAP!T190=""),"",GDP.PCAP!T190/GDP.PCAP!S190-1)</f>
        <v/>
      </c>
      <c r="U190" t="str">
        <f>IF(OR(GDP.PCAP!T190="",GDP.PCAP!U190=""),"",GDP.PCAP!U190/GDP.PCAP!T190-1)</f>
        <v/>
      </c>
      <c r="V190" t="str">
        <f>IF(OR(GDP.PCAP!U190="",GDP.PCAP!V190=""),"",GDP.PCAP!V190/GDP.PCAP!U190-1)</f>
        <v/>
      </c>
      <c r="W190" t="str">
        <f>IF(OR(GDP.PCAP!V190="",GDP.PCAP!W190=""),"",GDP.PCAP!W190/GDP.PCAP!V190-1)</f>
        <v/>
      </c>
      <c r="X190" t="str">
        <f>IF(OR(GDP.PCAP!W190="",GDP.PCAP!X190=""),"",GDP.PCAP!X190/GDP.PCAP!W190-1)</f>
        <v/>
      </c>
      <c r="Y190" t="str">
        <f>IF(OR(GDP.PCAP!X190="",GDP.PCAP!Y190=""),"",GDP.PCAP!Y190/GDP.PCAP!X190-1)</f>
        <v/>
      </c>
      <c r="Z190" t="str">
        <f>IF(OR(GDP.PCAP!Y190="",GDP.PCAP!Z190=""),"",GDP.PCAP!Z190/GDP.PCAP!Y190-1)</f>
        <v/>
      </c>
      <c r="AA190" t="str">
        <f>IF(OR(GDP.PCAP!Z190="",GDP.PCAP!AA190=""),"",GDP.PCAP!AA190/GDP.PCAP!Z190-1)</f>
        <v/>
      </c>
      <c r="AB190" t="str">
        <f>IF(OR(GDP.PCAP!AA190="",GDP.PCAP!AB190=""),"",GDP.PCAP!AB190/GDP.PCAP!AA190-1)</f>
        <v/>
      </c>
      <c r="AC190" t="str">
        <f>IF(OR(GDP.PCAP!AB190="",GDP.PCAP!AC190=""),"",GDP.PCAP!AC190/GDP.PCAP!AB190-1)</f>
        <v/>
      </c>
      <c r="AD190" t="str">
        <f>IF(OR(GDP.PCAP!AC190="",GDP.PCAP!AD190=""),"",GDP.PCAP!AD190/GDP.PCAP!AC190-1)</f>
        <v/>
      </c>
      <c r="AE190" t="str">
        <f>IF(OR(GDP.PCAP!AD190="",GDP.PCAP!AE190=""),"",GDP.PCAP!AE190/GDP.PCAP!AD190-1)</f>
        <v/>
      </c>
      <c r="AF190" t="str">
        <f>IF(OR(GDP.PCAP!AE190="",GDP.PCAP!AF190=""),"",GDP.PCAP!AF190/GDP.PCAP!AE190-1)</f>
        <v/>
      </c>
      <c r="AG190" t="str">
        <f>IF(OR(GDP.PCAP!AF190="",GDP.PCAP!AG190=""),"",GDP.PCAP!AG190/GDP.PCAP!AF190-1)</f>
        <v/>
      </c>
      <c r="AH190" t="str">
        <f>IF(OR(GDP.PCAP!AG190="",GDP.PCAP!AH190=""),"",GDP.PCAP!AH190/GDP.PCAP!AG190-1)</f>
        <v/>
      </c>
      <c r="AI190" t="str">
        <f>IF(OR(GDP.PCAP!AH190="",GDP.PCAP!AI190=""),"",GDP.PCAP!AI190/GDP.PCAP!AH190-1)</f>
        <v/>
      </c>
      <c r="AJ190" t="str">
        <f>IF(OR(GDP.PCAP!AI190="",GDP.PCAP!AJ190=""),"",GDP.PCAP!AJ190/GDP.PCAP!AI190-1)</f>
        <v/>
      </c>
      <c r="AK190" t="str">
        <f>IF(OR(GDP.PCAP!AJ190="",GDP.PCAP!AK190=""),"",GDP.PCAP!AK190/GDP.PCAP!AJ190-1)</f>
        <v/>
      </c>
      <c r="AL190">
        <f>IF(OR(GDP.PCAP!AK190="",GDP.PCAP!AL190=""),"",GDP.PCAP!AL190/GDP.PCAP!AK190-1)</f>
        <v>0.29131745660196229</v>
      </c>
      <c r="AM190">
        <f>IF(OR(GDP.PCAP!AL190="",GDP.PCAP!AM190=""),"",GDP.PCAP!AM190/GDP.PCAP!AL190-1)</f>
        <v>9.9966669006629649E-2</v>
      </c>
      <c r="AN190">
        <f>IF(OR(GDP.PCAP!AM190="",GDP.PCAP!AN190=""),"",GDP.PCAP!AN190/GDP.PCAP!AM190-1)</f>
        <v>1.5524292545461948E-2</v>
      </c>
      <c r="AO190">
        <f>IF(OR(GDP.PCAP!AN190="",GDP.PCAP!AO190=""),"",GDP.PCAP!AO190/GDP.PCAP!AN190-1)</f>
        <v>0.15122168401292102</v>
      </c>
      <c r="AP190">
        <f>IF(OR(GDP.PCAP!AO190="",GDP.PCAP!AP190=""),"",GDP.PCAP!AP190/GDP.PCAP!AO190-1)</f>
        <v>0.28104869585407344</v>
      </c>
      <c r="AQ190">
        <f>IF(OR(GDP.PCAP!AP190="",GDP.PCAP!AQ190=""),"",GDP.PCAP!AQ190/GDP.PCAP!AP190-1)</f>
        <v>0.1244144180575657</v>
      </c>
      <c r="AR190">
        <f>IF(OR(GDP.PCAP!AQ190="",GDP.PCAP!AR190=""),"",GDP.PCAP!AR190/GDP.PCAP!AQ190-1)</f>
        <v>-5.8095614421547204E-3</v>
      </c>
      <c r="AS190">
        <f>IF(OR(GDP.PCAP!AR190="",GDP.PCAP!AS190=""),"",GDP.PCAP!AS190/GDP.PCAP!AR190-1)</f>
        <v>9.5577829434580153E-2</v>
      </c>
      <c r="AT190">
        <f>IF(OR(GDP.PCAP!AS190="",GDP.PCAP!AT190=""),"",GDP.PCAP!AT190/GDP.PCAP!AS190-1)</f>
        <v>-2.6701922549481671E-2</v>
      </c>
      <c r="AU190">
        <f>IF(OR(GDP.PCAP!AT190="",GDP.PCAP!AU190=""),"",GDP.PCAP!AU190/GDP.PCAP!AT190-1)</f>
        <v>2.3405863379629688E-2</v>
      </c>
      <c r="AV190">
        <f>IF(OR(GDP.PCAP!AU190="",GDP.PCAP!AV190=""),"",GDP.PCAP!AV190/GDP.PCAP!AU190-1)</f>
        <v>0.10872482339132516</v>
      </c>
      <c r="AW190">
        <f>IF(OR(GDP.PCAP!AV190="",GDP.PCAP!AW190=""),"",GDP.PCAP!AW190/GDP.PCAP!AV190-1)</f>
        <v>4.3309716947029786E-2</v>
      </c>
      <c r="AX190">
        <f>IF(OR(GDP.PCAP!AW190="",GDP.PCAP!AX190=""),"",GDP.PCAP!AX190/GDP.PCAP!AW190-1)</f>
        <v>9.5554675554185176E-2</v>
      </c>
      <c r="AY190">
        <f>IF(OR(GDP.PCAP!AX190="",GDP.PCAP!AY190=""),"",GDP.PCAP!AY190/GDP.PCAP!AX190-1)</f>
        <v>0.17346982814842216</v>
      </c>
      <c r="AZ190">
        <f>IF(OR(GDP.PCAP!AY190="",GDP.PCAP!AZ190=""),"",GDP.PCAP!AZ190/GDP.PCAP!AY190-1)</f>
        <v>0.20057429802212035</v>
      </c>
      <c r="BA190">
        <f>IF(OR(GDP.PCAP!AZ190="",GDP.PCAP!BA190=""),"",GDP.PCAP!BA190/GDP.PCAP!AZ190-1)</f>
        <v>0.12710218943690488</v>
      </c>
      <c r="BB190">
        <f>IF(OR(GDP.PCAP!BA190="",GDP.PCAP!BB190=""),"",GDP.PCAP!BB190/GDP.PCAP!BA190-1)</f>
        <v>0.24550433862847365</v>
      </c>
      <c r="BC190">
        <f>IF(OR(GDP.PCAP!BB190="",GDP.PCAP!BC190=""),"",GDP.PCAP!BC190/GDP.PCAP!BB190-1)</f>
        <v>0.24343257808664154</v>
      </c>
      <c r="BD190">
        <f>IF(OR(GDP.PCAP!BC190="",GDP.PCAP!BD190=""),"",GDP.PCAP!BD190/GDP.PCAP!BC190-1)</f>
        <v>-0.17668557220194925</v>
      </c>
      <c r="BE190">
        <f>IF(OR(GDP.PCAP!BD190="",GDP.PCAP!BE190=""),"",GDP.PCAP!BE190/GDP.PCAP!BD190-1)</f>
        <v>9.2988329401111569E-2</v>
      </c>
      <c r="BF190">
        <f>IF(OR(GDP.PCAP!BE190="",GDP.PCAP!BF190=""),"",GDP.PCAP!BF190/GDP.PCAP!BE190-1)</f>
        <v>0.10267552374552946</v>
      </c>
      <c r="BG190">
        <f>IF(OR(GDP.PCAP!BF190="",GDP.PCAP!BG190=""),"",GDP.PCAP!BG190/GDP.PCAP!BF190-1)</f>
        <v>-5.3845298456505875E-2</v>
      </c>
      <c r="BH190">
        <f>IF(OR(GDP.PCAP!BG190="",GDP.PCAP!BH190=""),"",GDP.PCAP!BH190/GDP.PCAP!BG190-1)</f>
        <v>4.8340753512539525E-2</v>
      </c>
      <c r="BI190">
        <f>IF(OR(GDP.PCAP!BH190="",GDP.PCAP!BI190=""),"",GDP.PCAP!BI190/GDP.PCAP!BH190-1)</f>
        <v>4.0718361884990228E-2</v>
      </c>
      <c r="BJ190">
        <f>IF(OR(GDP.PCAP!BI190="",GDP.PCAP!BJ190=""),"",GDP.PCAP!BJ190/GDP.PCAP!BI190-1)</f>
        <v>-0.12381283636836427</v>
      </c>
      <c r="BK190">
        <f>IF(OR(GDP.PCAP!BJ190="",GDP.PCAP!BK190=""),"",GDP.PCAP!BK190/GDP.PCAP!BJ190-1)</f>
        <v>-1.540432374252565E-2</v>
      </c>
      <c r="BM190">
        <f t="shared" si="10"/>
        <v>0.29131745660196229</v>
      </c>
      <c r="BN190">
        <f t="shared" si="11"/>
        <v>1991</v>
      </c>
      <c r="BO190">
        <f t="shared" si="12"/>
        <v>-0.17668557220194925</v>
      </c>
      <c r="BP190">
        <f t="shared" si="13"/>
        <v>2009</v>
      </c>
    </row>
    <row r="191" spans="1:68">
      <c r="A191" t="s">
        <v>154</v>
      </c>
      <c r="B191">
        <f t="shared" si="14"/>
        <v>190</v>
      </c>
      <c r="C191" t="s">
        <v>536</v>
      </c>
      <c r="D191" t="s">
        <v>153</v>
      </c>
      <c r="E191" t="s">
        <v>545</v>
      </c>
      <c r="F191" t="s">
        <v>546</v>
      </c>
      <c r="H191">
        <f>IF(OR(GDP.PCAP!G191="",GDP.PCAP!H191=""),"",GDP.PCAP!H191/GDP.PCAP!G191-1)</f>
        <v>1.0120319114387488E-2</v>
      </c>
      <c r="I191">
        <f>IF(OR(GDP.PCAP!H191="",GDP.PCAP!I191=""),"",GDP.PCAP!I191/GDP.PCAP!H191-1)</f>
        <v>6.7885905939992996E-2</v>
      </c>
      <c r="J191">
        <f>IF(OR(GDP.PCAP!I191="",GDP.PCAP!J191=""),"",GDP.PCAP!J191/GDP.PCAP!I191-1)</f>
        <v>0.13992763084685289</v>
      </c>
      <c r="K191">
        <f>IF(OR(GDP.PCAP!J191="",GDP.PCAP!K191=""),"",GDP.PCAP!K191/GDP.PCAP!J191-1)</f>
        <v>-9.2421542067042117E-2</v>
      </c>
      <c r="L191">
        <f>IF(OR(GDP.PCAP!K191="",GDP.PCAP!L191=""),"",GDP.PCAP!L191/GDP.PCAP!K191-1)</f>
        <v>0.10078461444182207</v>
      </c>
      <c r="M191">
        <f>IF(OR(GDP.PCAP!L191="",GDP.PCAP!M191=""),"",GDP.PCAP!M191/GDP.PCAP!L191-1)</f>
        <v>7.2565442228500032E-2</v>
      </c>
      <c r="N191">
        <f>IF(OR(GDP.PCAP!M191="",GDP.PCAP!N191=""),"",GDP.PCAP!N191/GDP.PCAP!M191-1)</f>
        <v>-8.0432932897527731E-2</v>
      </c>
      <c r="O191">
        <f>IF(OR(GDP.PCAP!N191="",GDP.PCAP!O191=""),"",GDP.PCAP!O191/GDP.PCAP!N191-1)</f>
        <v>2.7663059492339936E-2</v>
      </c>
      <c r="P191">
        <f>IF(OR(GDP.PCAP!O191="",GDP.PCAP!P191=""),"",GDP.PCAP!P191/GDP.PCAP!O191-1)</f>
        <v>0.10805223262405073</v>
      </c>
      <c r="Q191">
        <f>IF(OR(GDP.PCAP!P191="",GDP.PCAP!Q191=""),"",GDP.PCAP!Q191/GDP.PCAP!P191-1)</f>
        <v>0.19219328424845128</v>
      </c>
      <c r="R191">
        <f>IF(OR(GDP.PCAP!Q191="",GDP.PCAP!R191=""),"",GDP.PCAP!R191/GDP.PCAP!Q191-1)</f>
        <v>-4.7454641827697541E-2</v>
      </c>
      <c r="S191">
        <f>IF(OR(GDP.PCAP!R191="",GDP.PCAP!S191=""),"",GDP.PCAP!S191/GDP.PCAP!R191-1)</f>
        <v>0.12873447810195415</v>
      </c>
      <c r="T191">
        <f>IF(OR(GDP.PCAP!S191="",GDP.PCAP!T191=""),"",GDP.PCAP!T191/GDP.PCAP!S191-1)</f>
        <v>0.19399096288442963</v>
      </c>
      <c r="U191">
        <f>IF(OR(GDP.PCAP!T191="",GDP.PCAP!U191=""),"",GDP.PCAP!U191/GDP.PCAP!T191-1)</f>
        <v>0.39173576264857402</v>
      </c>
      <c r="V191">
        <f>IF(OR(GDP.PCAP!U191="",GDP.PCAP!V191=""),"",GDP.PCAP!V191/GDP.PCAP!U191-1)</f>
        <v>0.10488062365024353</v>
      </c>
      <c r="W191">
        <f>IF(OR(GDP.PCAP!V191="",GDP.PCAP!W191=""),"",GDP.PCAP!W191/GDP.PCAP!V191-1)</f>
        <v>0.14304566714368283</v>
      </c>
      <c r="X191">
        <f>IF(OR(GDP.PCAP!W191="",GDP.PCAP!X191=""),"",GDP.PCAP!X191/GDP.PCAP!W191-1)</f>
        <v>7.6279540558001235E-2</v>
      </c>
      <c r="Y191">
        <f>IF(OR(GDP.PCAP!X191="",GDP.PCAP!Y191=""),"",GDP.PCAP!Y191/GDP.PCAP!X191-1)</f>
        <v>7.8830409419132996E-2</v>
      </c>
      <c r="Z191">
        <f>IF(OR(GDP.PCAP!Y191="",GDP.PCAP!Z191=""),"",GDP.PCAP!Z191/GDP.PCAP!Y191-1)</f>
        <v>0.22764570295615139</v>
      </c>
      <c r="AA191">
        <f>IF(OR(GDP.PCAP!Z191="",GDP.PCAP!AA191=""),"",GDP.PCAP!AA191/GDP.PCAP!Z191-1)</f>
        <v>0.18858571757290732</v>
      </c>
      <c r="AB191">
        <f>IF(OR(GDP.PCAP!AA191="",GDP.PCAP!AB191=""),"",GDP.PCAP!AB191/GDP.PCAP!AA191-1)</f>
        <v>-0.12536755406957067</v>
      </c>
      <c r="AC191">
        <f>IF(OR(GDP.PCAP!AB191="",GDP.PCAP!AC191=""),"",GDP.PCAP!AC191/GDP.PCAP!AB191-1)</f>
        <v>-5.9364417735572883E-2</v>
      </c>
      <c r="AD191">
        <f>IF(OR(GDP.PCAP!AC191="",GDP.PCAP!AD191=""),"",GDP.PCAP!AD191/GDP.PCAP!AC191-1)</f>
        <v>-0.16876540776748195</v>
      </c>
      <c r="AE191">
        <f>IF(OR(GDP.PCAP!AD191="",GDP.PCAP!AE191=""),"",GDP.PCAP!AE191/GDP.PCAP!AD191-1)</f>
        <v>-3.8803051625641571E-2</v>
      </c>
      <c r="AF191">
        <f>IF(OR(GDP.PCAP!AE191="",GDP.PCAP!AF191=""),"",GDP.PCAP!AF191/GDP.PCAP!AE191-1)</f>
        <v>1.1280181373645837E-2</v>
      </c>
      <c r="AG191">
        <f>IF(OR(GDP.PCAP!AF191="",GDP.PCAP!AG191=""),"",GDP.PCAP!AG191/GDP.PCAP!AF191-1)</f>
        <v>3.5785314933030055E-3</v>
      </c>
      <c r="AH191">
        <f>IF(OR(GDP.PCAP!AG191="",GDP.PCAP!AH191=""),"",GDP.PCAP!AH191/GDP.PCAP!AG191-1)</f>
        <v>0.11089565729370698</v>
      </c>
      <c r="AI191">
        <f>IF(OR(GDP.PCAP!AH191="",GDP.PCAP!AI191=""),"",GDP.PCAP!AI191/GDP.PCAP!AH191-1)</f>
        <v>1.5659031781043442E-3</v>
      </c>
      <c r="AJ191">
        <f>IF(OR(GDP.PCAP!AI191="",GDP.PCAP!AJ191=""),"",GDP.PCAP!AJ191/GDP.PCAP!AI191-1)</f>
        <v>-7.4102469346278843E-3</v>
      </c>
      <c r="AK191">
        <f>IF(OR(GDP.PCAP!AJ191="",GDP.PCAP!AK191=""),"",GDP.PCAP!AK191/GDP.PCAP!AJ191-1)</f>
        <v>0.56533774699891803</v>
      </c>
      <c r="AL191">
        <f>IF(OR(GDP.PCAP!AK191="",GDP.PCAP!AL191=""),"",GDP.PCAP!AL191/GDP.PCAP!AK191-1)</f>
        <v>-3.1804802367051854E-2</v>
      </c>
      <c r="AM191">
        <f>IF(OR(GDP.PCAP!AL191="",GDP.PCAP!AM191=""),"",GDP.PCAP!AM191/GDP.PCAP!AL191-1)</f>
        <v>-0.11415176730650411</v>
      </c>
      <c r="AN191">
        <f>IF(OR(GDP.PCAP!AM191="",GDP.PCAP!AN191=""),"",GDP.PCAP!AN191/GDP.PCAP!AM191-1)</f>
        <v>-0.11819288603611833</v>
      </c>
      <c r="AO191">
        <f>IF(OR(GDP.PCAP!AN191="",GDP.PCAP!AO191=""),"",GDP.PCAP!AO191/GDP.PCAP!AN191-1)</f>
        <v>-0.1107153220585938</v>
      </c>
      <c r="AP191">
        <f>IF(OR(GDP.PCAP!AO191="",GDP.PCAP!AP191=""),"",GDP.PCAP!AP191/GDP.PCAP!AO191-1)</f>
        <v>0.18981310935041651</v>
      </c>
      <c r="AQ191">
        <f>IF(OR(GDP.PCAP!AP191="",GDP.PCAP!AQ191=""),"",GDP.PCAP!AQ191/GDP.PCAP!AP191-1)</f>
        <v>8.4407366323131949E-2</v>
      </c>
      <c r="AR191">
        <f>IF(OR(GDP.PCAP!AQ191="",GDP.PCAP!AR191=""),"",GDP.PCAP!AR191/GDP.PCAP!AQ191-1)</f>
        <v>1.5641762904328171E-2</v>
      </c>
      <c r="AS191">
        <f>IF(OR(GDP.PCAP!AR191="",GDP.PCAP!AS191=""),"",GDP.PCAP!AS191/GDP.PCAP!AR191-1)</f>
        <v>-3.7030098191908389E-2</v>
      </c>
      <c r="AT191">
        <f>IF(OR(GDP.PCAP!AS191="",GDP.PCAP!AT191=""),"",GDP.PCAP!AT191/GDP.PCAP!AS191-1)</f>
        <v>-1.2051210173208871E-2</v>
      </c>
      <c r="AU191">
        <f>IF(OR(GDP.PCAP!AT191="",GDP.PCAP!AU191=""),"",GDP.PCAP!AU191/GDP.PCAP!AT191-1)</f>
        <v>0.13505626338417986</v>
      </c>
      <c r="AV191">
        <f>IF(OR(GDP.PCAP!AU191="",GDP.PCAP!AV191=""),"",GDP.PCAP!AV191/GDP.PCAP!AU191-1)</f>
        <v>-7.8598841761464033E-2</v>
      </c>
      <c r="AW191">
        <f>IF(OR(GDP.PCAP!AV191="",GDP.PCAP!AW191=""),"",GDP.PCAP!AW191/GDP.PCAP!AV191-1)</f>
        <v>0.1475371576565272</v>
      </c>
      <c r="AX191">
        <f>IF(OR(GDP.PCAP!AW191="",GDP.PCAP!AX191=""),"",GDP.PCAP!AX191/GDP.PCAP!AW191-1)</f>
        <v>0.12310428967747922</v>
      </c>
      <c r="AY191">
        <f>IF(OR(GDP.PCAP!AX191="",GDP.PCAP!AY191=""),"",GDP.PCAP!AY191/GDP.PCAP!AX191-1)</f>
        <v>0.17697972693940556</v>
      </c>
      <c r="AZ191">
        <f>IF(OR(GDP.PCAP!AY191="",GDP.PCAP!AZ191=""),"",GDP.PCAP!AZ191/GDP.PCAP!AY191-1)</f>
        <v>0.20375850618145486</v>
      </c>
      <c r="BA191">
        <f>IF(OR(GDP.PCAP!AZ191="",GDP.PCAP!BA191=""),"",GDP.PCAP!BA191/GDP.PCAP!AZ191-1)</f>
        <v>0.21311150986822325</v>
      </c>
      <c r="BB191">
        <f>IF(OR(GDP.PCAP!BA191="",GDP.PCAP!BB191=""),"",GDP.PCAP!BB191/GDP.PCAP!BA191-1)</f>
        <v>0.18958697887541942</v>
      </c>
      <c r="BC191">
        <f>IF(OR(GDP.PCAP!BB191="",GDP.PCAP!BC191=""),"",GDP.PCAP!BC191/GDP.PCAP!BB191-1)</f>
        <v>0.24002774392271586</v>
      </c>
      <c r="BD191">
        <f>IF(OR(GDP.PCAP!BC191="",GDP.PCAP!BD191=""),"",GDP.PCAP!BD191/GDP.PCAP!BC191-1)</f>
        <v>-0.11560371879068954</v>
      </c>
      <c r="BE191">
        <f>IF(OR(GDP.PCAP!BD191="",GDP.PCAP!BE191=""),"",GDP.PCAP!BE191/GDP.PCAP!BD191-1)</f>
        <v>0.33647694633067915</v>
      </c>
      <c r="BF191">
        <f>IF(OR(GDP.PCAP!BE191="",GDP.PCAP!BF191=""),"",GDP.PCAP!BF191/GDP.PCAP!BE191-1)</f>
        <v>0.12323735511493461</v>
      </c>
      <c r="BG191">
        <f>IF(OR(GDP.PCAP!BF191="",GDP.PCAP!BG191=""),"",GDP.PCAP!BG191/GDP.PCAP!BF191-1)</f>
        <v>6.7690059929059077E-2</v>
      </c>
      <c r="BH191">
        <f>IF(OR(GDP.PCAP!BG191="",GDP.PCAP!BH191=""),"",GDP.PCAP!BH191/GDP.PCAP!BG191-1)</f>
        <v>6.137499043573702E-2</v>
      </c>
      <c r="BI191">
        <f>IF(OR(GDP.PCAP!BH191="",GDP.PCAP!BI191=""),"",GDP.PCAP!BI191/GDP.PCAP!BH191-1)</f>
        <v>3.7834927427040643E-2</v>
      </c>
      <c r="BJ191">
        <f>IF(OR(GDP.PCAP!BI191="",GDP.PCAP!BJ191=""),"",GDP.PCAP!BJ191/GDP.PCAP!BI191-1)</f>
        <v>-0.1553474447090738</v>
      </c>
      <c r="BK191">
        <f>IF(OR(GDP.PCAP!BJ191="",GDP.PCAP!BK191=""),"",GDP.PCAP!BK191/GDP.PCAP!BJ191-1)</f>
        <v>-0.10459296901792026</v>
      </c>
      <c r="BM191">
        <f t="shared" si="10"/>
        <v>0.56533774699891803</v>
      </c>
      <c r="BN191">
        <f t="shared" si="11"/>
        <v>1990</v>
      </c>
      <c r="BO191">
        <f t="shared" si="12"/>
        <v>-0.16876540776748195</v>
      </c>
      <c r="BP191">
        <f t="shared" si="13"/>
        <v>1983</v>
      </c>
    </row>
    <row r="192" spans="1:68">
      <c r="A192" t="s">
        <v>152</v>
      </c>
      <c r="B192">
        <f t="shared" si="14"/>
        <v>191</v>
      </c>
      <c r="C192" t="s">
        <v>539</v>
      </c>
      <c r="D192" t="s">
        <v>151</v>
      </c>
      <c r="E192" t="s">
        <v>545</v>
      </c>
      <c r="F192" t="s">
        <v>546</v>
      </c>
      <c r="H192">
        <f>IF(OR(GDP.PCAP!G192="",GDP.PCAP!H192=""),"",GDP.PCAP!H192/GDP.PCAP!G192-1)</f>
        <v>8.3204110542296261E-2</v>
      </c>
      <c r="I192">
        <f>IF(OR(GDP.PCAP!H192="",GDP.PCAP!I192=""),"",GDP.PCAP!I192/GDP.PCAP!H192-1)</f>
        <v>9.9753317714114109E-2</v>
      </c>
      <c r="J192">
        <f>IF(OR(GDP.PCAP!I192="",GDP.PCAP!J192=""),"",GDP.PCAP!J192/GDP.PCAP!I192-1)</f>
        <v>9.0093394619217504E-2</v>
      </c>
      <c r="K192">
        <f>IF(OR(GDP.PCAP!J192="",GDP.PCAP!K192=""),"",GDP.PCAP!K192/GDP.PCAP!J192-1)</f>
        <v>8.0153095336921165E-2</v>
      </c>
      <c r="L192">
        <f>IF(OR(GDP.PCAP!K192="",GDP.PCAP!L192=""),"",GDP.PCAP!L192/GDP.PCAP!K192-1)</f>
        <v>0.10373079452425427</v>
      </c>
      <c r="M192">
        <f>IF(OR(GDP.PCAP!L192="",GDP.PCAP!M192=""),"",GDP.PCAP!M192/GDP.PCAP!L192-1)</f>
        <v>8.7303096478436482E-2</v>
      </c>
      <c r="N192">
        <f>IF(OR(GDP.PCAP!M192="",GDP.PCAP!N192=""),"",GDP.PCAP!N192/GDP.PCAP!M192-1)</f>
        <v>0.10553157755738884</v>
      </c>
      <c r="O192">
        <f>IF(OR(GDP.PCAP!N192="",GDP.PCAP!O192=""),"",GDP.PCAP!O192/GDP.PCAP!N192-1)</f>
        <v>0.10890577712187133</v>
      </c>
      <c r="P192">
        <f>IF(OR(GDP.PCAP!O192="",GDP.PCAP!P192=""),"",GDP.PCAP!P192/GDP.PCAP!O192-1)</f>
        <v>0.12235736052280188</v>
      </c>
      <c r="Q192">
        <f>IF(OR(GDP.PCAP!P192="",GDP.PCAP!Q192=""),"",GDP.PCAP!Q192/GDP.PCAP!P192-1)</f>
        <v>0.11462277094045081</v>
      </c>
      <c r="R192">
        <f>IF(OR(GDP.PCAP!Q192="",GDP.PCAP!R192=""),"",GDP.PCAP!R192/GDP.PCAP!Q192-1)</f>
        <v>0.10363308705033547</v>
      </c>
      <c r="S192">
        <f>IF(OR(GDP.PCAP!R192="",GDP.PCAP!S192=""),"",GDP.PCAP!S192/GDP.PCAP!R192-1)</f>
        <v>9.8887071136535276E-2</v>
      </c>
      <c r="T192">
        <f>IF(OR(GDP.PCAP!S192="",GDP.PCAP!T192=""),"",GDP.PCAP!T192/GDP.PCAP!S192-1)</f>
        <v>8.2768498965364756E-2</v>
      </c>
      <c r="U192">
        <f>IF(OR(GDP.PCAP!T192="",GDP.PCAP!U192=""),"",GDP.PCAP!U192/GDP.PCAP!T192-1)</f>
        <v>7.4858434905987314E-2</v>
      </c>
      <c r="V192">
        <f>IF(OR(GDP.PCAP!U192="",GDP.PCAP!V192=""),"",GDP.PCAP!V192/GDP.PCAP!U192-1)</f>
        <v>4.7329190257292986E-2</v>
      </c>
      <c r="W192">
        <f>IF(OR(GDP.PCAP!V192="",GDP.PCAP!W192=""),"",GDP.PCAP!W192/GDP.PCAP!V192-1)</f>
        <v>7.6041018969724261E-2</v>
      </c>
      <c r="X192">
        <f>IF(OR(GDP.PCAP!W192="",GDP.PCAP!X192=""),"",GDP.PCAP!X192/GDP.PCAP!W192-1)</f>
        <v>8.9025213241314072E-2</v>
      </c>
      <c r="Y192">
        <f>IF(OR(GDP.PCAP!X192="",GDP.PCAP!Y192=""),"",GDP.PCAP!Y192/GDP.PCAP!X192-1)</f>
        <v>0.11187499295403769</v>
      </c>
      <c r="Z192">
        <f>IF(OR(GDP.PCAP!Y192="",GDP.PCAP!Z192=""),"",GDP.PCAP!Z192/GDP.PCAP!Y192-1)</f>
        <v>0.12802367167482331</v>
      </c>
      <c r="AA192">
        <f>IF(OR(GDP.PCAP!Z192="",GDP.PCAP!AA192=""),"",GDP.PCAP!AA192/GDP.PCAP!Z192-1)</f>
        <v>0.11885399133487473</v>
      </c>
      <c r="AB192">
        <f>IF(OR(GDP.PCAP!AA192="",GDP.PCAP!AB192=""),"",GDP.PCAP!AB192/GDP.PCAP!AA192-1)</f>
        <v>9.2804686530016056E-2</v>
      </c>
      <c r="AC192">
        <f>IF(OR(GDP.PCAP!AB192="",GDP.PCAP!AC192=""),"",GDP.PCAP!AC192/GDP.PCAP!AB192-1)</f>
        <v>3.9483136925658968E-2</v>
      </c>
      <c r="AD192">
        <f>IF(OR(GDP.PCAP!AC192="",GDP.PCAP!AD192=""),"",GDP.PCAP!AD192/GDP.PCAP!AC192-1)</f>
        <v>2.0080946892094165E-2</v>
      </c>
      <c r="AE192">
        <f>IF(OR(GDP.PCAP!AD192="",GDP.PCAP!AE192=""),"",GDP.PCAP!AE192/GDP.PCAP!AD192-1)</f>
        <v>9.8202665606761164E-2</v>
      </c>
      <c r="AF192">
        <f>IF(OR(GDP.PCAP!AE192="",GDP.PCAP!AF192=""),"",GDP.PCAP!AF192/GDP.PCAP!AE192-1)</f>
        <v>4.8504677460615042E-2</v>
      </c>
      <c r="AG192">
        <f>IF(OR(GDP.PCAP!AF192="",GDP.PCAP!AG192=""),"",GDP.PCAP!AG192/GDP.PCAP!AF192-1)</f>
        <v>7.2473970650419162E-2</v>
      </c>
      <c r="AH192">
        <f>IF(OR(GDP.PCAP!AG192="",GDP.PCAP!AH192=""),"",GDP.PCAP!AH192/GDP.PCAP!AG192-1)</f>
        <v>7.6676875376052944E-2</v>
      </c>
      <c r="AI192">
        <f>IF(OR(GDP.PCAP!AH192="",GDP.PCAP!AI192=""),"",GDP.PCAP!AI192/GDP.PCAP!AH192-1)</f>
        <v>8.6225585548769468E-2</v>
      </c>
      <c r="AJ192">
        <f>IF(OR(GDP.PCAP!AI192="",GDP.PCAP!AJ192=""),"",GDP.PCAP!AJ192/GDP.PCAP!AI192-1)</f>
        <v>6.999575546470771E-2</v>
      </c>
      <c r="AK192">
        <f>IF(OR(GDP.PCAP!AJ192="",GDP.PCAP!AK192=""),"",GDP.PCAP!AK192/GDP.PCAP!AJ192-1)</f>
        <v>7.3084427318222955E-2</v>
      </c>
      <c r="AL192">
        <f>IF(OR(GDP.PCAP!AK192="",GDP.PCAP!AL192=""),"",GDP.PCAP!AL192/GDP.PCAP!AK192-1)</f>
        <v>4.755974210476932E-2</v>
      </c>
      <c r="AM192">
        <f>IF(OR(GDP.PCAP!AL192="",GDP.PCAP!AM192=""),"",GDP.PCAP!AM192/GDP.PCAP!AL192-1)</f>
        <v>6.5679519709741507E-2</v>
      </c>
      <c r="AN192">
        <f>IF(OR(GDP.PCAP!AM192="",GDP.PCAP!AN192=""),"",GDP.PCAP!AN192/GDP.PCAP!AM192-1)</f>
        <v>5.7243862010011748E-2</v>
      </c>
      <c r="AO192">
        <f>IF(OR(GDP.PCAP!AN192="",GDP.PCAP!AO192=""),"",GDP.PCAP!AO192/GDP.PCAP!AN192-1)</f>
        <v>6.5033691932047555E-2</v>
      </c>
      <c r="AP192">
        <f>IF(OR(GDP.PCAP!AO192="",GDP.PCAP!AP192=""),"",GDP.PCAP!AP192/GDP.PCAP!AO192-1)</f>
        <v>6.4613746894207846E-2</v>
      </c>
      <c r="AQ192">
        <f>IF(OR(GDP.PCAP!AP192="",GDP.PCAP!AQ192=""),"",GDP.PCAP!AQ192/GDP.PCAP!AP192-1)</f>
        <v>5.1297107019317556E-2</v>
      </c>
      <c r="AR192">
        <f>IF(OR(GDP.PCAP!AQ192="",GDP.PCAP!AR192=""),"",GDP.PCAP!AR192/GDP.PCAP!AQ192-1)</f>
        <v>5.2942791998465522E-2</v>
      </c>
      <c r="AS192">
        <f>IF(OR(GDP.PCAP!AR192="",GDP.PCAP!AS192=""),"",GDP.PCAP!AS192/GDP.PCAP!AR192-1)</f>
        <v>0.11599341449364498</v>
      </c>
      <c r="AT192">
        <f>IF(OR(GDP.PCAP!AS192="",GDP.PCAP!AT192=""),"",GDP.PCAP!AT192/GDP.PCAP!AS192-1)</f>
        <v>6.4076186201996288E-2</v>
      </c>
      <c r="AU192">
        <f>IF(OR(GDP.PCAP!AT192="",GDP.PCAP!AU192=""),"",GDP.PCAP!AU192/GDP.PCAP!AT192-1)</f>
        <v>6.380340870811696E-2</v>
      </c>
      <c r="AV192">
        <f>IF(OR(GDP.PCAP!AU192="",GDP.PCAP!AV192=""),"",GDP.PCAP!AV192/GDP.PCAP!AU192-1)</f>
        <v>0.12670279963773035</v>
      </c>
      <c r="AW192">
        <f>IF(OR(GDP.PCAP!AV192="",GDP.PCAP!AW192=""),"",GDP.PCAP!AW192/GDP.PCAP!AV192-1)</f>
        <v>3.9961744183073078E-2</v>
      </c>
      <c r="AX192">
        <f>IF(OR(GDP.PCAP!AW192="",GDP.PCAP!AX192=""),"",GDP.PCAP!AX192/GDP.PCAP!AW192-1)</f>
        <v>4.4666056826561551E-2</v>
      </c>
      <c r="AY192">
        <f>IF(OR(GDP.PCAP!AX192="",GDP.PCAP!AY192=""),"",GDP.PCAP!AY192/GDP.PCAP!AX192-1)</f>
        <v>5.8969365388624961E-2</v>
      </c>
      <c r="AZ192">
        <f>IF(OR(GDP.PCAP!AY192="",GDP.PCAP!AZ192=""),"",GDP.PCAP!AZ192/GDP.PCAP!AY192-1)</f>
        <v>4.6230441155226787E-2</v>
      </c>
      <c r="BA192">
        <f>IF(OR(GDP.PCAP!AZ192="",GDP.PCAP!BA192=""),"",GDP.PCAP!BA192/GDP.PCAP!AZ192-1)</f>
        <v>4.4473978307400408E-2</v>
      </c>
      <c r="BB192">
        <f>IF(OR(GDP.PCAP!BA192="",GDP.PCAP!BB192=""),"",GDP.PCAP!BB192/GDP.PCAP!BA192-1)</f>
        <v>3.1781612926592651E-2</v>
      </c>
      <c r="BC192">
        <f>IF(OR(GDP.PCAP!BB192="",GDP.PCAP!BC192=""),"",GDP.PCAP!BC192/GDP.PCAP!BB192-1)</f>
        <v>5.2121809379320316E-2</v>
      </c>
      <c r="BD192">
        <f>IF(OR(GDP.PCAP!BC192="",GDP.PCAP!BD192=""),"",GDP.PCAP!BD192/GDP.PCAP!BC192-1)</f>
        <v>3.4958043313673803E-2</v>
      </c>
      <c r="BE192">
        <f>IF(OR(GDP.PCAP!BD192="",GDP.PCAP!BE192=""),"",GDP.PCAP!BE192/GDP.PCAP!BD192-1)</f>
        <v>2.5884239656476682E-2</v>
      </c>
      <c r="BF192">
        <f>IF(OR(GDP.PCAP!BE192="",GDP.PCAP!BF192=""),"",GDP.PCAP!BF192/GDP.PCAP!BE192-1)</f>
        <v>3.1893743160324117E-2</v>
      </c>
      <c r="BG192">
        <f>IF(OR(GDP.PCAP!BF192="",GDP.PCAP!BG192=""),"",GDP.PCAP!BG192/GDP.PCAP!BF192-1)</f>
        <v>1.9526950933604459E-2</v>
      </c>
      <c r="BH192">
        <f>IF(OR(GDP.PCAP!BG192="",GDP.PCAP!BH192=""),"",GDP.PCAP!BH192/GDP.PCAP!BG192-1)</f>
        <v>3.2080206248638721E-2</v>
      </c>
      <c r="BI192" t="str">
        <f>IF(OR(GDP.PCAP!BH192="",GDP.PCAP!BI192=""),"",GDP.PCAP!BI192/GDP.PCAP!BH192-1)</f>
        <v/>
      </c>
      <c r="BJ192" t="str">
        <f>IF(OR(GDP.PCAP!BI192="",GDP.PCAP!BJ192=""),"",GDP.PCAP!BJ192/GDP.PCAP!BI192-1)</f>
        <v/>
      </c>
      <c r="BK192" t="str">
        <f>IF(OR(GDP.PCAP!BJ192="",GDP.PCAP!BK192=""),"",GDP.PCAP!BK192/GDP.PCAP!BJ192-1)</f>
        <v/>
      </c>
      <c r="BM192">
        <f t="shared" si="10"/>
        <v>0.12802367167482331</v>
      </c>
      <c r="BN192">
        <f t="shared" si="11"/>
        <v>1979</v>
      </c>
      <c r="BO192">
        <f t="shared" si="12"/>
        <v>1.9526950933604459E-2</v>
      </c>
      <c r="BP192">
        <f t="shared" si="13"/>
        <v>2012</v>
      </c>
    </row>
    <row r="193" spans="1:68">
      <c r="A193" t="s">
        <v>150</v>
      </c>
      <c r="B193">
        <f t="shared" si="14"/>
        <v>192</v>
      </c>
      <c r="C193" t="s">
        <v>539</v>
      </c>
      <c r="D193" t="s">
        <v>149</v>
      </c>
      <c r="E193" t="s">
        <v>545</v>
      </c>
      <c r="F193" t="s">
        <v>546</v>
      </c>
      <c r="H193" t="str">
        <f>IF(OR(GDP.PCAP!G193="",GDP.PCAP!H193=""),"",GDP.PCAP!H193/GDP.PCAP!G193-1)</f>
        <v/>
      </c>
      <c r="I193" t="str">
        <f>IF(OR(GDP.PCAP!H193="",GDP.PCAP!I193=""),"",GDP.PCAP!I193/GDP.PCAP!H193-1)</f>
        <v/>
      </c>
      <c r="J193" t="str">
        <f>IF(OR(GDP.PCAP!I193="",GDP.PCAP!J193=""),"",GDP.PCAP!J193/GDP.PCAP!I193-1)</f>
        <v/>
      </c>
      <c r="K193" t="str">
        <f>IF(OR(GDP.PCAP!J193="",GDP.PCAP!K193=""),"",GDP.PCAP!K193/GDP.PCAP!J193-1)</f>
        <v/>
      </c>
      <c r="L193" t="str">
        <f>IF(OR(GDP.PCAP!K193="",GDP.PCAP!L193=""),"",GDP.PCAP!L193/GDP.PCAP!K193-1)</f>
        <v/>
      </c>
      <c r="M193" t="str">
        <f>IF(OR(GDP.PCAP!L193="",GDP.PCAP!M193=""),"",GDP.PCAP!M193/GDP.PCAP!L193-1)</f>
        <v/>
      </c>
      <c r="N193" t="str">
        <f>IF(OR(GDP.PCAP!M193="",GDP.PCAP!N193=""),"",GDP.PCAP!N193/GDP.PCAP!M193-1)</f>
        <v/>
      </c>
      <c r="O193" t="str">
        <f>IF(OR(GDP.PCAP!N193="",GDP.PCAP!O193=""),"",GDP.PCAP!O193/GDP.PCAP!N193-1)</f>
        <v/>
      </c>
      <c r="P193" t="str">
        <f>IF(OR(GDP.PCAP!O193="",GDP.PCAP!P193=""),"",GDP.PCAP!P193/GDP.PCAP!O193-1)</f>
        <v/>
      </c>
      <c r="Q193" t="str">
        <f>IF(OR(GDP.PCAP!P193="",GDP.PCAP!Q193=""),"",GDP.PCAP!Q193/GDP.PCAP!P193-1)</f>
        <v/>
      </c>
      <c r="R193" t="str">
        <f>IF(OR(GDP.PCAP!Q193="",GDP.PCAP!R193=""),"",GDP.PCAP!R193/GDP.PCAP!Q193-1)</f>
        <v/>
      </c>
      <c r="S193" t="str">
        <f>IF(OR(GDP.PCAP!R193="",GDP.PCAP!S193=""),"",GDP.PCAP!S193/GDP.PCAP!R193-1)</f>
        <v/>
      </c>
      <c r="T193" t="str">
        <f>IF(OR(GDP.PCAP!S193="",GDP.PCAP!T193=""),"",GDP.PCAP!T193/GDP.PCAP!S193-1)</f>
        <v/>
      </c>
      <c r="U193" t="str">
        <f>IF(OR(GDP.PCAP!T193="",GDP.PCAP!U193=""),"",GDP.PCAP!U193/GDP.PCAP!T193-1)</f>
        <v/>
      </c>
      <c r="V193" t="str">
        <f>IF(OR(GDP.PCAP!U193="",GDP.PCAP!V193=""),"",GDP.PCAP!V193/GDP.PCAP!U193-1)</f>
        <v/>
      </c>
      <c r="W193" t="str">
        <f>IF(OR(GDP.PCAP!V193="",GDP.PCAP!W193=""),"",GDP.PCAP!W193/GDP.PCAP!V193-1)</f>
        <v/>
      </c>
      <c r="X193" t="str">
        <f>IF(OR(GDP.PCAP!W193="",GDP.PCAP!X193=""),"",GDP.PCAP!X193/GDP.PCAP!W193-1)</f>
        <v/>
      </c>
      <c r="Y193" t="str">
        <f>IF(OR(GDP.PCAP!X193="",GDP.PCAP!Y193=""),"",GDP.PCAP!Y193/GDP.PCAP!X193-1)</f>
        <v/>
      </c>
      <c r="Z193" t="str">
        <f>IF(OR(GDP.PCAP!Y193="",GDP.PCAP!Z193=""),"",GDP.PCAP!Z193/GDP.PCAP!Y193-1)</f>
        <v/>
      </c>
      <c r="AA193" t="str">
        <f>IF(OR(GDP.PCAP!Z193="",GDP.PCAP!AA193=""),"",GDP.PCAP!AA193/GDP.PCAP!Z193-1)</f>
        <v/>
      </c>
      <c r="AB193" t="str">
        <f>IF(OR(GDP.PCAP!AA193="",GDP.PCAP!AB193=""),"",GDP.PCAP!AB193/GDP.PCAP!AA193-1)</f>
        <v/>
      </c>
      <c r="AC193" t="str">
        <f>IF(OR(GDP.PCAP!AB193="",GDP.PCAP!AC193=""),"",GDP.PCAP!AC193/GDP.PCAP!AB193-1)</f>
        <v/>
      </c>
      <c r="AD193" t="str">
        <f>IF(OR(GDP.PCAP!AC193="",GDP.PCAP!AD193=""),"",GDP.PCAP!AD193/GDP.PCAP!AC193-1)</f>
        <v/>
      </c>
      <c r="AE193" t="str">
        <f>IF(OR(GDP.PCAP!AD193="",GDP.PCAP!AE193=""),"",GDP.PCAP!AE193/GDP.PCAP!AD193-1)</f>
        <v/>
      </c>
      <c r="AF193" t="str">
        <f>IF(OR(GDP.PCAP!AE193="",GDP.PCAP!AF193=""),"",GDP.PCAP!AF193/GDP.PCAP!AE193-1)</f>
        <v/>
      </c>
      <c r="AG193" t="str">
        <f>IF(OR(GDP.PCAP!AF193="",GDP.PCAP!AG193=""),"",GDP.PCAP!AG193/GDP.PCAP!AF193-1)</f>
        <v/>
      </c>
      <c r="AH193" t="str">
        <f>IF(OR(GDP.PCAP!AG193="",GDP.PCAP!AH193=""),"",GDP.PCAP!AH193/GDP.PCAP!AG193-1)</f>
        <v/>
      </c>
      <c r="AI193" t="str">
        <f>IF(OR(GDP.PCAP!AH193="",GDP.PCAP!AI193=""),"",GDP.PCAP!AI193/GDP.PCAP!AH193-1)</f>
        <v/>
      </c>
      <c r="AJ193" t="str">
        <f>IF(OR(GDP.PCAP!AI193="",GDP.PCAP!AJ193=""),"",GDP.PCAP!AJ193/GDP.PCAP!AI193-1)</f>
        <v/>
      </c>
      <c r="AK193" t="str">
        <f>IF(OR(GDP.PCAP!AJ193="",GDP.PCAP!AK193=""),"",GDP.PCAP!AK193/GDP.PCAP!AJ193-1)</f>
        <v/>
      </c>
      <c r="AL193" t="str">
        <f>IF(OR(GDP.PCAP!AK193="",GDP.PCAP!AL193=""),"",GDP.PCAP!AL193/GDP.PCAP!AK193-1)</f>
        <v/>
      </c>
      <c r="AM193" t="str">
        <f>IF(OR(GDP.PCAP!AL193="",GDP.PCAP!AM193=""),"",GDP.PCAP!AM193/GDP.PCAP!AL193-1)</f>
        <v/>
      </c>
      <c r="AN193" t="str">
        <f>IF(OR(GDP.PCAP!AM193="",GDP.PCAP!AN193=""),"",GDP.PCAP!AN193/GDP.PCAP!AM193-1)</f>
        <v/>
      </c>
      <c r="AO193" t="str">
        <f>IF(OR(GDP.PCAP!AN193="",GDP.PCAP!AO193=""),"",GDP.PCAP!AO193/GDP.PCAP!AN193-1)</f>
        <v/>
      </c>
      <c r="AP193" t="str">
        <f>IF(OR(GDP.PCAP!AO193="",GDP.PCAP!AP193=""),"",GDP.PCAP!AP193/GDP.PCAP!AO193-1)</f>
        <v/>
      </c>
      <c r="AQ193" t="str">
        <f>IF(OR(GDP.PCAP!AP193="",GDP.PCAP!AQ193=""),"",GDP.PCAP!AQ193/GDP.PCAP!AP193-1)</f>
        <v/>
      </c>
      <c r="AR193" t="str">
        <f>IF(OR(GDP.PCAP!AQ193="",GDP.PCAP!AR193=""),"",GDP.PCAP!AR193/GDP.PCAP!AQ193-1)</f>
        <v/>
      </c>
      <c r="AS193" t="str">
        <f>IF(OR(GDP.PCAP!AR193="",GDP.PCAP!AS193=""),"",GDP.PCAP!AS193/GDP.PCAP!AR193-1)</f>
        <v/>
      </c>
      <c r="AT193" t="str">
        <f>IF(OR(GDP.PCAP!AS193="",GDP.PCAP!AT193=""),"",GDP.PCAP!AT193/GDP.PCAP!AS193-1)</f>
        <v/>
      </c>
      <c r="AU193" t="str">
        <f>IF(OR(GDP.PCAP!AT193="",GDP.PCAP!AU193=""),"",GDP.PCAP!AU193/GDP.PCAP!AT193-1)</f>
        <v/>
      </c>
      <c r="AV193" t="str">
        <f>IF(OR(GDP.PCAP!AU193="",GDP.PCAP!AV193=""),"",GDP.PCAP!AV193/GDP.PCAP!AU193-1)</f>
        <v/>
      </c>
      <c r="AW193" t="str">
        <f>IF(OR(GDP.PCAP!AV193="",GDP.PCAP!AW193=""),"",GDP.PCAP!AW193/GDP.PCAP!AV193-1)</f>
        <v/>
      </c>
      <c r="AX193" t="str">
        <f>IF(OR(GDP.PCAP!AW193="",GDP.PCAP!AX193=""),"",GDP.PCAP!AX193/GDP.PCAP!AW193-1)</f>
        <v/>
      </c>
      <c r="AY193" t="str">
        <f>IF(OR(GDP.PCAP!AX193="",GDP.PCAP!AY193=""),"",GDP.PCAP!AY193/GDP.PCAP!AX193-1)</f>
        <v/>
      </c>
      <c r="AZ193" t="str">
        <f>IF(OR(GDP.PCAP!AY193="",GDP.PCAP!AZ193=""),"",GDP.PCAP!AZ193/GDP.PCAP!AY193-1)</f>
        <v/>
      </c>
      <c r="BA193" t="str">
        <f>IF(OR(GDP.PCAP!AZ193="",GDP.PCAP!BA193=""),"",GDP.PCAP!BA193/GDP.PCAP!AZ193-1)</f>
        <v/>
      </c>
      <c r="BB193" t="str">
        <f>IF(OR(GDP.PCAP!BA193="",GDP.PCAP!BB193=""),"",GDP.PCAP!BB193/GDP.PCAP!BA193-1)</f>
        <v/>
      </c>
      <c r="BC193" t="str">
        <f>IF(OR(GDP.PCAP!BB193="",GDP.PCAP!BC193=""),"",GDP.PCAP!BC193/GDP.PCAP!BB193-1)</f>
        <v/>
      </c>
      <c r="BD193" t="str">
        <f>IF(OR(GDP.PCAP!BC193="",GDP.PCAP!BD193=""),"",GDP.PCAP!BD193/GDP.PCAP!BC193-1)</f>
        <v/>
      </c>
      <c r="BE193" t="str">
        <f>IF(OR(GDP.PCAP!BD193="",GDP.PCAP!BE193=""),"",GDP.PCAP!BE193/GDP.PCAP!BD193-1)</f>
        <v/>
      </c>
      <c r="BF193" t="str">
        <f>IF(OR(GDP.PCAP!BE193="",GDP.PCAP!BF193=""),"",GDP.PCAP!BF193/GDP.PCAP!BE193-1)</f>
        <v/>
      </c>
      <c r="BG193" t="str">
        <f>IF(OR(GDP.PCAP!BF193="",GDP.PCAP!BG193=""),"",GDP.PCAP!BG193/GDP.PCAP!BF193-1)</f>
        <v/>
      </c>
      <c r="BH193" t="str">
        <f>IF(OR(GDP.PCAP!BG193="",GDP.PCAP!BH193=""),"",GDP.PCAP!BH193/GDP.PCAP!BG193-1)</f>
        <v/>
      </c>
      <c r="BI193" t="str">
        <f>IF(OR(GDP.PCAP!BH193="",GDP.PCAP!BI193=""),"",GDP.PCAP!BI193/GDP.PCAP!BH193-1)</f>
        <v/>
      </c>
      <c r="BJ193" t="str">
        <f>IF(OR(GDP.PCAP!BI193="",GDP.PCAP!BJ193=""),"",GDP.PCAP!BJ193/GDP.PCAP!BI193-1)</f>
        <v/>
      </c>
      <c r="BK193" t="str">
        <f>IF(OR(GDP.PCAP!BJ193="",GDP.PCAP!BK193=""),"",GDP.PCAP!BK193/GDP.PCAP!BJ193-1)</f>
        <v/>
      </c>
      <c r="BM193">
        <f t="shared" si="10"/>
        <v>0</v>
      </c>
      <c r="BN193" t="e">
        <f t="shared" si="11"/>
        <v>#N/A</v>
      </c>
      <c r="BO193">
        <f t="shared" si="12"/>
        <v>0</v>
      </c>
      <c r="BP193" t="e">
        <f t="shared" si="13"/>
        <v>#N/A</v>
      </c>
    </row>
    <row r="194" spans="1:68">
      <c r="A194" t="s">
        <v>148</v>
      </c>
      <c r="B194">
        <f t="shared" si="14"/>
        <v>193</v>
      </c>
      <c r="C194" t="s">
        <v>539</v>
      </c>
      <c r="D194" t="s">
        <v>147</v>
      </c>
      <c r="E194" t="s">
        <v>545</v>
      </c>
      <c r="F194" t="s">
        <v>546</v>
      </c>
      <c r="H194">
        <f>IF(OR(GDP.PCAP!G194="",GDP.PCAP!H194=""),"",GDP.PCAP!H194/GDP.PCAP!G194-1)</f>
        <v>6.1666273913947967E-2</v>
      </c>
      <c r="I194">
        <f>IF(OR(GDP.PCAP!H194="",GDP.PCAP!I194=""),"",GDP.PCAP!I194/GDP.PCAP!H194-1)</f>
        <v>6.5641313974245774E-2</v>
      </c>
      <c r="J194">
        <f>IF(OR(GDP.PCAP!I194="",GDP.PCAP!J194=""),"",GDP.PCAP!J194/GDP.PCAP!I194-1)</f>
        <v>6.0460252634990663E-2</v>
      </c>
      <c r="K194">
        <f>IF(OR(GDP.PCAP!J194="",GDP.PCAP!K194=""),"",GDP.PCAP!K194/GDP.PCAP!J194-1)</f>
        <v>8.3857499300656446E-2</v>
      </c>
      <c r="L194">
        <f>IF(OR(GDP.PCAP!K194="",GDP.PCAP!L194=""),"",GDP.PCAP!L194/GDP.PCAP!K194-1)</f>
        <v>0.11120239227781226</v>
      </c>
      <c r="M194">
        <f>IF(OR(GDP.PCAP!L194="",GDP.PCAP!M194=""),"",GDP.PCAP!M194/GDP.PCAP!L194-1)</f>
        <v>0.10385086257590226</v>
      </c>
      <c r="N194">
        <f>IF(OR(GDP.PCAP!M194="",GDP.PCAP!N194=""),"",GDP.PCAP!N194/GDP.PCAP!M194-1)</f>
        <v>0.12489405238754703</v>
      </c>
      <c r="O194">
        <f>IF(OR(GDP.PCAP!N194="",GDP.PCAP!O194=""),"",GDP.PCAP!O194/GDP.PCAP!N194-1)</f>
        <v>0.11171186408797373</v>
      </c>
      <c r="P194">
        <f>IF(OR(GDP.PCAP!O194="",GDP.PCAP!P194=""),"",GDP.PCAP!P194/GDP.PCAP!O194-1)</f>
        <v>0.10663462631309062</v>
      </c>
      <c r="Q194">
        <f>IF(OR(GDP.PCAP!P194="",GDP.PCAP!Q194=""),"",GDP.PCAP!Q194/GDP.PCAP!P194-1)</f>
        <v>0.17394028093537206</v>
      </c>
      <c r="R194">
        <f>IF(OR(GDP.PCAP!Q194="",GDP.PCAP!R194=""),"",GDP.PCAP!R194/GDP.PCAP!Q194-1)</f>
        <v>0.13966220104702631</v>
      </c>
      <c r="S194">
        <f>IF(OR(GDP.PCAP!R194="",GDP.PCAP!S194=""),"",GDP.PCAP!S194/GDP.PCAP!R194-1)</f>
        <v>0.2233158061162539</v>
      </c>
      <c r="T194">
        <f>IF(OR(GDP.PCAP!S194="",GDP.PCAP!T194=""),"",GDP.PCAP!T194/GDP.PCAP!S194-1)</f>
        <v>0.34226737024833787</v>
      </c>
      <c r="U194">
        <f>IF(OR(GDP.PCAP!T194="",GDP.PCAP!U194=""),"",GDP.PCAP!U194/GDP.PCAP!T194-1)</f>
        <v>0.14441078956672082</v>
      </c>
      <c r="V194">
        <f>IF(OR(GDP.PCAP!U194="",GDP.PCAP!V194=""),"",GDP.PCAP!V194/GDP.PCAP!U194-1)</f>
        <v>6.3596561480945502E-2</v>
      </c>
      <c r="W194">
        <f>IF(OR(GDP.PCAP!V194="",GDP.PCAP!W194=""),"",GDP.PCAP!W194/GDP.PCAP!V194-1)</f>
        <v>2.1454137078906088E-2</v>
      </c>
      <c r="X194">
        <f>IF(OR(GDP.PCAP!W194="",GDP.PCAP!X194=""),"",GDP.PCAP!X194/GDP.PCAP!W194-1)</f>
        <v>4.3292533820237011E-2</v>
      </c>
      <c r="Y194">
        <f>IF(OR(GDP.PCAP!X194="",GDP.PCAP!Y194=""),"",GDP.PCAP!Y194/GDP.PCAP!X194-1)</f>
        <v>8.3771856963196445E-2</v>
      </c>
      <c r="Z194">
        <f>IF(OR(GDP.PCAP!Y194="",GDP.PCAP!Z194=""),"",GDP.PCAP!Z194/GDP.PCAP!Y194-1)</f>
        <v>0.12139740967626955</v>
      </c>
      <c r="AA194">
        <f>IF(OR(GDP.PCAP!Z194="",GDP.PCAP!AA194=""),"",GDP.PCAP!AA194/GDP.PCAP!Z194-1)</f>
        <v>0.22236058653274671</v>
      </c>
      <c r="AB194">
        <f>IF(OR(GDP.PCAP!AA194="",GDP.PCAP!AB194=""),"",GDP.PCAP!AB194/GDP.PCAP!AA194-1)</f>
        <v>-3.6335621925504658E-2</v>
      </c>
      <c r="AC194">
        <f>IF(OR(GDP.PCAP!AB194="",GDP.PCAP!AC194=""),"",GDP.PCAP!AC194/GDP.PCAP!AB194-1)</f>
        <v>-5.1148137741979127E-2</v>
      </c>
      <c r="AD194">
        <f>IF(OR(GDP.PCAP!AC194="",GDP.PCAP!AD194=""),"",GDP.PCAP!AD194/GDP.PCAP!AC194-1)</f>
        <v>-0.11183899971052214</v>
      </c>
      <c r="AE194">
        <f>IF(OR(GDP.PCAP!AD194="",GDP.PCAP!AE194=""),"",GDP.PCAP!AE194/GDP.PCAP!AD194-1)</f>
        <v>-7.7771604943842054E-2</v>
      </c>
      <c r="AF194">
        <f>IF(OR(GDP.PCAP!AE194="",GDP.PCAP!AF194=""),"",GDP.PCAP!AF194/GDP.PCAP!AE194-1)</f>
        <v>7.2320123990117224E-2</v>
      </c>
      <c r="AG194">
        <f>IF(OR(GDP.PCAP!AF194="",GDP.PCAP!AG194=""),"",GDP.PCAP!AG194/GDP.PCAP!AF194-1)</f>
        <v>0.42760556214257295</v>
      </c>
      <c r="AH194">
        <f>IF(OR(GDP.PCAP!AG194="",GDP.PCAP!AH194=""),"",GDP.PCAP!AH194/GDP.PCAP!AG194-1)</f>
        <v>0.2438969701522129</v>
      </c>
      <c r="AI194">
        <f>IF(OR(GDP.PCAP!AH194="",GDP.PCAP!AI194=""),"",GDP.PCAP!AI194/GDP.PCAP!AH194-1)</f>
        <v>0.17066067280214892</v>
      </c>
      <c r="AJ194">
        <f>IF(OR(GDP.PCAP!AI194="",GDP.PCAP!AJ194=""),"",GDP.PCAP!AJ194/GDP.PCAP!AI194-1)</f>
        <v>7.6939423514492677E-2</v>
      </c>
      <c r="AK194">
        <f>IF(OR(GDP.PCAP!AJ194="",GDP.PCAP!AK194=""),"",GDP.PCAP!AK194/GDP.PCAP!AJ194-1)</f>
        <v>0.30186952804220013</v>
      </c>
      <c r="AL194">
        <f>IF(OR(GDP.PCAP!AK194="",GDP.PCAP!AL194=""),"",GDP.PCAP!AL194/GDP.PCAP!AK194-1)</f>
        <v>0.13626119205285625</v>
      </c>
      <c r="AM194">
        <f>IF(OR(GDP.PCAP!AL194="",GDP.PCAP!AM194=""),"",GDP.PCAP!AM194/GDP.PCAP!AL194-1)</f>
        <v>0.20667308850879484</v>
      </c>
      <c r="AN194">
        <f>IF(OR(GDP.PCAP!AM194="",GDP.PCAP!AN194=""),"",GDP.PCAP!AN194/GDP.PCAP!AM194-1)</f>
        <v>-0.1180243600947718</v>
      </c>
      <c r="AO194">
        <f>IF(OR(GDP.PCAP!AN194="",GDP.PCAP!AO194=""),"",GDP.PCAP!AO194/GDP.PCAP!AN194-1)</f>
        <v>4.6426792966277386E-2</v>
      </c>
      <c r="AP194">
        <f>IF(OR(GDP.PCAP!AO194="",GDP.PCAP!AP194=""),"",GDP.PCAP!AP194/GDP.PCAP!AO194-1)</f>
        <v>0.18081428617659379</v>
      </c>
      <c r="AQ194">
        <f>IF(OR(GDP.PCAP!AP194="",GDP.PCAP!AQ194=""),"",GDP.PCAP!AQ194/GDP.PCAP!AP194-1)</f>
        <v>3.416436921452437E-2</v>
      </c>
      <c r="AR194">
        <f>IF(OR(GDP.PCAP!AQ194="",GDP.PCAP!AR194=""),"",GDP.PCAP!AR194/GDP.PCAP!AQ194-1)</f>
        <v>-4.9784094969991477E-2</v>
      </c>
      <c r="AS194">
        <f>IF(OR(GDP.PCAP!AR194="",GDP.PCAP!AS194=""),"",GDP.PCAP!AS194/GDP.PCAP!AR194-1)</f>
        <v>5.3914846050413523E-2</v>
      </c>
      <c r="AT194">
        <f>IF(OR(GDP.PCAP!AS194="",GDP.PCAP!AT194=""),"",GDP.PCAP!AT194/GDP.PCAP!AS194-1)</f>
        <v>2.2300545524782889E-2</v>
      </c>
      <c r="AU194">
        <f>IF(OR(GDP.PCAP!AT194="",GDP.PCAP!AU194=""),"",GDP.PCAP!AU194/GDP.PCAP!AT194-1)</f>
        <v>-7.795073747579051E-2</v>
      </c>
      <c r="AV194">
        <f>IF(OR(GDP.PCAP!AU194="",GDP.PCAP!AV194=""),"",GDP.PCAP!AV194/GDP.PCAP!AU194-1)</f>
        <v>1.9713226211176327E-2</v>
      </c>
      <c r="AW194">
        <f>IF(OR(GDP.PCAP!AV194="",GDP.PCAP!AW194=""),"",GDP.PCAP!AW194/GDP.PCAP!AV194-1)</f>
        <v>9.8314301316249741E-2</v>
      </c>
      <c r="AX194">
        <f>IF(OR(GDP.PCAP!AW194="",GDP.PCAP!AX194=""),"",GDP.PCAP!AX194/GDP.PCAP!AW194-1)</f>
        <v>0.22437351219760315</v>
      </c>
      <c r="AY194">
        <f>IF(OR(GDP.PCAP!AX194="",GDP.PCAP!AY194=""),"",GDP.PCAP!AY194/GDP.PCAP!AX194-1)</f>
        <v>0.14410024232970464</v>
      </c>
      <c r="AZ194">
        <f>IF(OR(GDP.PCAP!AY194="",GDP.PCAP!AZ194=""),"",GDP.PCAP!AZ194/GDP.PCAP!AY194-1)</f>
        <v>4.0971809599974707E-2</v>
      </c>
      <c r="BA194">
        <f>IF(OR(GDP.PCAP!AZ194="",GDP.PCAP!BA194=""),"",GDP.PCAP!BA194/GDP.PCAP!AZ194-1)</f>
        <v>5.5176948059859621E-2</v>
      </c>
      <c r="BB194">
        <f>IF(OR(GDP.PCAP!BA194="",GDP.PCAP!BB194=""),"",GDP.PCAP!BB194/GDP.PCAP!BA194-1)</f>
        <v>0.14926327921015647</v>
      </c>
      <c r="BC194">
        <f>IF(OR(GDP.PCAP!BB194="",GDP.PCAP!BC194=""),"",GDP.PCAP!BC194/GDP.PCAP!BB194-1)</f>
        <v>8.9356679638438852E-2</v>
      </c>
      <c r="BD194">
        <f>IF(OR(GDP.PCAP!BC194="",GDP.PCAP!BD194=""),"",GDP.PCAP!BD194/GDP.PCAP!BC194-1)</f>
        <v>-7.058610703980539E-2</v>
      </c>
      <c r="BE194">
        <f>IF(OR(GDP.PCAP!BD194="",GDP.PCAP!BE194=""),"",GDP.PCAP!BE194/GDP.PCAP!BD194-1)</f>
        <v>-2.2776542807578459E-2</v>
      </c>
      <c r="BF194">
        <f>IF(OR(GDP.PCAP!BE194="",GDP.PCAP!BF194=""),"",GDP.PCAP!BF194/GDP.PCAP!BE194-1)</f>
        <v>2.9173422266973947E-2</v>
      </c>
      <c r="BG194">
        <f>IF(OR(GDP.PCAP!BF194="",GDP.PCAP!BG194=""),"",GDP.PCAP!BG194/GDP.PCAP!BF194-1)</f>
        <v>-0.11289706706506919</v>
      </c>
      <c r="BH194">
        <f>IF(OR(GDP.PCAP!BG194="",GDP.PCAP!BH194=""),"",GDP.PCAP!BH194/GDP.PCAP!BG194-1)</f>
        <v>5.0605643468047523E-2</v>
      </c>
      <c r="BI194">
        <f>IF(OR(GDP.PCAP!BH194="",GDP.PCAP!BI194=""),"",GDP.PCAP!BI194/GDP.PCAP!BH194-1)</f>
        <v>2.1222369688235432E-2</v>
      </c>
      <c r="BJ194">
        <f>IF(OR(GDP.PCAP!BI194="",GDP.PCAP!BJ194=""),"",GDP.PCAP!BJ194/GDP.PCAP!BI194-1)</f>
        <v>-0.12943153199805069</v>
      </c>
      <c r="BK194">
        <f>IF(OR(GDP.PCAP!BJ194="",GDP.PCAP!BK194=""),"",GDP.PCAP!BK194/GDP.PCAP!BJ194-1)</f>
        <v>3.0868950583661903E-2</v>
      </c>
      <c r="BM194">
        <f t="shared" si="10"/>
        <v>0.42760556214257295</v>
      </c>
      <c r="BN194">
        <f t="shared" si="11"/>
        <v>1986</v>
      </c>
      <c r="BO194">
        <f t="shared" si="12"/>
        <v>-0.12943153199805069</v>
      </c>
      <c r="BP194">
        <f t="shared" si="13"/>
        <v>2015</v>
      </c>
    </row>
    <row r="195" spans="1:68">
      <c r="A195" t="s">
        <v>146</v>
      </c>
      <c r="B195">
        <f t="shared" si="14"/>
        <v>194</v>
      </c>
      <c r="C195" t="s">
        <v>539</v>
      </c>
      <c r="D195" t="s">
        <v>145</v>
      </c>
      <c r="E195" t="s">
        <v>545</v>
      </c>
      <c r="F195" t="s">
        <v>546</v>
      </c>
      <c r="H195" t="str">
        <f>IF(OR(GDP.PCAP!G195="",GDP.PCAP!H195=""),"",GDP.PCAP!H195/GDP.PCAP!G195-1)</f>
        <v/>
      </c>
      <c r="I195" t="str">
        <f>IF(OR(GDP.PCAP!H195="",GDP.PCAP!I195=""),"",GDP.PCAP!I195/GDP.PCAP!H195-1)</f>
        <v/>
      </c>
      <c r="J195" t="str">
        <f>IF(OR(GDP.PCAP!I195="",GDP.PCAP!J195=""),"",GDP.PCAP!J195/GDP.PCAP!I195-1)</f>
        <v/>
      </c>
      <c r="K195" t="str">
        <f>IF(OR(GDP.PCAP!J195="",GDP.PCAP!K195=""),"",GDP.PCAP!K195/GDP.PCAP!J195-1)</f>
        <v/>
      </c>
      <c r="L195" t="str">
        <f>IF(OR(GDP.PCAP!K195="",GDP.PCAP!L195=""),"",GDP.PCAP!L195/GDP.PCAP!K195-1)</f>
        <v/>
      </c>
      <c r="M195">
        <f>IF(OR(GDP.PCAP!L195="",GDP.PCAP!M195=""),"",GDP.PCAP!M195/GDP.PCAP!L195-1)</f>
        <v>2.6246224017957953E-2</v>
      </c>
      <c r="N195">
        <f>IF(OR(GDP.PCAP!M195="",GDP.PCAP!N195=""),"",GDP.PCAP!N195/GDP.PCAP!M195-1)</f>
        <v>4.2567115551013224E-2</v>
      </c>
      <c r="O195">
        <f>IF(OR(GDP.PCAP!N195="",GDP.PCAP!O195=""),"",GDP.PCAP!O195/GDP.PCAP!N195-1)</f>
        <v>2.889409195810555E-2</v>
      </c>
      <c r="P195">
        <f>IF(OR(GDP.PCAP!O195="",GDP.PCAP!P195=""),"",GDP.PCAP!P195/GDP.PCAP!O195-1)</f>
        <v>4.7401526384286408E-2</v>
      </c>
      <c r="Q195">
        <f>IF(OR(GDP.PCAP!P195="",GDP.PCAP!Q195=""),"",GDP.PCAP!Q195/GDP.PCAP!P195-1)</f>
        <v>4.3647908001278157E-2</v>
      </c>
      <c r="R195">
        <f>IF(OR(GDP.PCAP!Q195="",GDP.PCAP!R195=""),"",GDP.PCAP!R195/GDP.PCAP!Q195-1)</f>
        <v>8.3051002151071973E-2</v>
      </c>
      <c r="S195">
        <f>IF(OR(GDP.PCAP!R195="",GDP.PCAP!S195=""),"",GDP.PCAP!S195/GDP.PCAP!R195-1)</f>
        <v>0.11782717646494545</v>
      </c>
      <c r="T195">
        <f>IF(OR(GDP.PCAP!S195="",GDP.PCAP!T195=""),"",GDP.PCAP!T195/GDP.PCAP!S195-1)</f>
        <v>0.24553872340739336</v>
      </c>
      <c r="U195">
        <f>IF(OR(GDP.PCAP!T195="",GDP.PCAP!U195=""),"",GDP.PCAP!U195/GDP.PCAP!T195-1)</f>
        <v>0.31694862939565294</v>
      </c>
      <c r="V195">
        <f>IF(OR(GDP.PCAP!U195="",GDP.PCAP!V195=""),"",GDP.PCAP!V195/GDP.PCAP!U195-1)</f>
        <v>9.9701858786636954E-2</v>
      </c>
      <c r="W195">
        <f>IF(OR(GDP.PCAP!V195="",GDP.PCAP!W195=""),"",GDP.PCAP!W195/GDP.PCAP!V195-1)</f>
        <v>0.1116259901834924</v>
      </c>
      <c r="X195">
        <f>IF(OR(GDP.PCAP!W195="",GDP.PCAP!X195=""),"",GDP.PCAP!X195/GDP.PCAP!W195-1)</f>
        <v>0.20992545842453714</v>
      </c>
      <c r="Y195">
        <f>IF(OR(GDP.PCAP!X195="",GDP.PCAP!Y195=""),"",GDP.PCAP!Y195/GDP.PCAP!X195-1)</f>
        <v>0.19742868528551472</v>
      </c>
      <c r="Z195">
        <f>IF(OR(GDP.PCAP!Y195="",GDP.PCAP!Z195=""),"",GDP.PCAP!Z195/GDP.PCAP!Y195-1)</f>
        <v>0.29871106232898148</v>
      </c>
      <c r="AA195">
        <f>IF(OR(GDP.PCAP!Z195="",GDP.PCAP!AA195=""),"",GDP.PCAP!AA195/GDP.PCAP!Z195-1)</f>
        <v>0.27073183706309245</v>
      </c>
      <c r="AB195">
        <f>IF(OR(GDP.PCAP!AA195="",GDP.PCAP!AB195=""),"",GDP.PCAP!AB195/GDP.PCAP!AA195-1)</f>
        <v>0.2392774891825542</v>
      </c>
      <c r="AC195">
        <f>IF(OR(GDP.PCAP!AB195="",GDP.PCAP!AC195=""),"",GDP.PCAP!AC195/GDP.PCAP!AB195-1)</f>
        <v>-5.6605401266512478E-2</v>
      </c>
      <c r="AD195">
        <f>IF(OR(GDP.PCAP!AC195="",GDP.PCAP!AD195=""),"",GDP.PCAP!AD195/GDP.PCAP!AC195-1)</f>
        <v>3.9988598278157816E-3</v>
      </c>
      <c r="AE195">
        <f>IF(OR(GDP.PCAP!AD195="",GDP.PCAP!AE195=""),"",GDP.PCAP!AE195/GDP.PCAP!AD195-1)</f>
        <v>-0.24562474010150881</v>
      </c>
      <c r="AF195">
        <f>IF(OR(GDP.PCAP!AE195="",GDP.PCAP!AF195=""),"",GDP.PCAP!AF195/GDP.PCAP!AE195-1)</f>
        <v>-0.29136912227747047</v>
      </c>
      <c r="AG195">
        <f>IF(OR(GDP.PCAP!AF195="",GDP.PCAP!AG195=""),"",GDP.PCAP!AG195/GDP.PCAP!AF195-1)</f>
        <v>0.1271056251733671</v>
      </c>
      <c r="AH195">
        <f>IF(OR(GDP.PCAP!AG195="",GDP.PCAP!AH195=""),"",GDP.PCAP!AH195/GDP.PCAP!AG195-1)</f>
        <v>6.7998425950086316E-2</v>
      </c>
      <c r="AI195">
        <f>IF(OR(GDP.PCAP!AH195="",GDP.PCAP!AI195=""),"",GDP.PCAP!AI195/GDP.PCAP!AH195-1)</f>
        <v>5.1082922087113181E-2</v>
      </c>
      <c r="AJ195">
        <f>IF(OR(GDP.PCAP!AI195="",GDP.PCAP!AJ195=""),"",GDP.PCAP!AJ195/GDP.PCAP!AI195-1)</f>
        <v>9.6633687343787633E-2</v>
      </c>
      <c r="AK195">
        <f>IF(OR(GDP.PCAP!AJ195="",GDP.PCAP!AK195=""),"",GDP.PCAP!AK195/GDP.PCAP!AJ195-1)</f>
        <v>0.20582430739611746</v>
      </c>
      <c r="AL195">
        <f>IF(OR(GDP.PCAP!AK195="",GDP.PCAP!AL195=""),"",GDP.PCAP!AL195/GDP.PCAP!AK195-1)</f>
        <v>0.19525210783252422</v>
      </c>
      <c r="AM195">
        <f>IF(OR(GDP.PCAP!AL195="",GDP.PCAP!AM195=""),"",GDP.PCAP!AM195/GDP.PCAP!AL195-1)</f>
        <v>-4.9676550606581049E-4</v>
      </c>
      <c r="AN195">
        <f>IF(OR(GDP.PCAP!AM195="",GDP.PCAP!AN195=""),"",GDP.PCAP!AN195/GDP.PCAP!AM195-1)</f>
        <v>-1.1475520006770323E-2</v>
      </c>
      <c r="AO195">
        <f>IF(OR(GDP.PCAP!AN195="",GDP.PCAP!AO195=""),"",GDP.PCAP!AO195/GDP.PCAP!AN195-1)</f>
        <v>6.0203591070000728E-2</v>
      </c>
      <c r="AP195">
        <f>IF(OR(GDP.PCAP!AO195="",GDP.PCAP!AP195=""),"",GDP.PCAP!AP195/GDP.PCAP!AO195-1)</f>
        <v>0.12482321840736788</v>
      </c>
      <c r="AQ195">
        <f>IF(OR(GDP.PCAP!AP195="",GDP.PCAP!AQ195=""),"",GDP.PCAP!AQ195/GDP.PCAP!AP195-1)</f>
        <v>5.5782947580192532E-2</v>
      </c>
      <c r="AR195">
        <f>IF(OR(GDP.PCAP!AQ195="",GDP.PCAP!AR195=""),"",GDP.PCAP!AR195/GDP.PCAP!AQ195-1)</f>
        <v>-4.3486343241663228E-3</v>
      </c>
      <c r="AS195">
        <f>IF(OR(GDP.PCAP!AR195="",GDP.PCAP!AS195=""),"",GDP.PCAP!AS195/GDP.PCAP!AR195-1)</f>
        <v>-0.11378376437068949</v>
      </c>
      <c r="AT195">
        <f>IF(OR(GDP.PCAP!AS195="",GDP.PCAP!AT195=""),"",GDP.PCAP!AT195/GDP.PCAP!AS195-1)</f>
        <v>-8.9292363304108502E-2</v>
      </c>
      <c r="AU195">
        <f>IF(OR(GDP.PCAP!AT195="",GDP.PCAP!AU195=""),"",GDP.PCAP!AU195/GDP.PCAP!AT195-1)</f>
        <v>-4.2898352904474746E-2</v>
      </c>
      <c r="AV195">
        <f>IF(OR(GDP.PCAP!AU195="",GDP.PCAP!AV195=""),"",GDP.PCAP!AV195/GDP.PCAP!AU195-1)</f>
        <v>-8.3051013389299766E-2</v>
      </c>
      <c r="AW195">
        <f>IF(OR(GDP.PCAP!AV195="",GDP.PCAP!AW195=""),"",GDP.PCAP!AW195/GDP.PCAP!AV195-1)</f>
        <v>-0.18982444229816009</v>
      </c>
      <c r="AX195">
        <f>IF(OR(GDP.PCAP!AW195="",GDP.PCAP!AX195=""),"",GDP.PCAP!AX195/GDP.PCAP!AW195-1)</f>
        <v>2.3122080911851084E-2</v>
      </c>
      <c r="AY195">
        <f>IF(OR(GDP.PCAP!AX195="",GDP.PCAP!AY195=""),"",GDP.PCAP!AY195/GDP.PCAP!AX195-1)</f>
        <v>0.19897236925334516</v>
      </c>
      <c r="AZ195">
        <f>IF(OR(GDP.PCAP!AY195="",GDP.PCAP!AZ195=""),"",GDP.PCAP!AZ195/GDP.PCAP!AY195-1)</f>
        <v>7.0014736111754017E-2</v>
      </c>
      <c r="BA195">
        <f>IF(OR(GDP.PCAP!AZ195="",GDP.PCAP!BA195=""),"",GDP.PCAP!BA195/GDP.PCAP!AZ195-1)</f>
        <v>0.20075355012218621</v>
      </c>
      <c r="BB195">
        <f>IF(OR(GDP.PCAP!BA195="",GDP.PCAP!BB195=""),"",GDP.PCAP!BB195/GDP.PCAP!BA195-1)</f>
        <v>0.27765898240314502</v>
      </c>
      <c r="BC195">
        <f>IF(OR(GDP.PCAP!BB195="",GDP.PCAP!BC195=""),"",GDP.PCAP!BC195/GDP.PCAP!BB195-1)</f>
        <v>0.32341559799573316</v>
      </c>
      <c r="BD195">
        <f>IF(OR(GDP.PCAP!BC195="",GDP.PCAP!BD195=""),"",GDP.PCAP!BD195/GDP.PCAP!BC195-1)</f>
        <v>-0.15045656896879289</v>
      </c>
      <c r="BE195">
        <f>IF(OR(GDP.PCAP!BD195="",GDP.PCAP!BE195=""),"",GDP.PCAP!BE195/GDP.PCAP!BD195-1)</f>
        <v>0.24080489158316043</v>
      </c>
      <c r="BF195">
        <f>IF(OR(GDP.PCAP!BE195="",GDP.PCAP!BF195=""),"",GDP.PCAP!BF195/GDP.PCAP!BE195-1)</f>
        <v>0.23636597506931212</v>
      </c>
      <c r="BG195">
        <f>IF(OR(GDP.PCAP!BF195="",GDP.PCAP!BG195=""),"",GDP.PCAP!BG195/GDP.PCAP!BF195-1)</f>
        <v>-3.3218095231936529E-2</v>
      </c>
      <c r="BH195">
        <f>IF(OR(GDP.PCAP!BG195="",GDP.PCAP!BH195=""),"",GDP.PCAP!BH195/GDP.PCAP!BG195-1)</f>
        <v>0.16194060751245454</v>
      </c>
      <c r="BI195">
        <f>IF(OR(GDP.PCAP!BH195="",GDP.PCAP!BI195=""),"",GDP.PCAP!BI195/GDP.PCAP!BH195-1)</f>
        <v>5.1991467013544623E-2</v>
      </c>
      <c r="BJ195">
        <f>IF(OR(GDP.PCAP!BI195="",GDP.PCAP!BJ195=""),"",GDP.PCAP!BJ195/GDP.PCAP!BI195-1)</f>
        <v>-0.12804534464130313</v>
      </c>
      <c r="BK195">
        <f>IF(OR(GDP.PCAP!BJ195="",GDP.PCAP!BK195=""),"",GDP.PCAP!BK195/GDP.PCAP!BJ195-1)</f>
        <v>-7.0967317173593614E-3</v>
      </c>
      <c r="BM195">
        <f t="shared" ref="BM195:BM258" si="15">MAX(G195:BK195)</f>
        <v>0.32341559799573316</v>
      </c>
      <c r="BN195">
        <f t="shared" ref="BN195:BN258" si="16">INDEX($G$1:$BK$1,MATCH(BM195,G195:BK195,0))</f>
        <v>2008</v>
      </c>
      <c r="BO195">
        <f t="shared" ref="BO195:BO258" si="17">MIN(G195:BK195)</f>
        <v>-0.29136912227747047</v>
      </c>
      <c r="BP195">
        <f t="shared" ref="BP195:BP258" si="18">INDEX($G$1:$BK$1,MATCH(BO195,G195:BK195,0))</f>
        <v>1985</v>
      </c>
    </row>
    <row r="196" spans="1:68">
      <c r="A196" t="s">
        <v>144</v>
      </c>
      <c r="B196">
        <f t="shared" ref="B196:B259" si="19">B195+1</f>
        <v>195</v>
      </c>
      <c r="C196" t="s">
        <v>536</v>
      </c>
      <c r="D196" t="s">
        <v>143</v>
      </c>
      <c r="E196" t="s">
        <v>545</v>
      </c>
      <c r="F196" t="s">
        <v>546</v>
      </c>
      <c r="H196" t="str">
        <f>IF(OR(GDP.PCAP!G196="",GDP.PCAP!H196=""),"",GDP.PCAP!H196/GDP.PCAP!G196-1)</f>
        <v/>
      </c>
      <c r="I196" t="str">
        <f>IF(OR(GDP.PCAP!H196="",GDP.PCAP!I196=""),"",GDP.PCAP!I196/GDP.PCAP!H196-1)</f>
        <v/>
      </c>
      <c r="J196" t="str">
        <f>IF(OR(GDP.PCAP!I196="",GDP.PCAP!J196=""),"",GDP.PCAP!J196/GDP.PCAP!I196-1)</f>
        <v/>
      </c>
      <c r="K196" t="str">
        <f>IF(OR(GDP.PCAP!J196="",GDP.PCAP!K196=""),"",GDP.PCAP!K196/GDP.PCAP!J196-1)</f>
        <v/>
      </c>
      <c r="L196" t="str">
        <f>IF(OR(GDP.PCAP!K196="",GDP.PCAP!L196=""),"",GDP.PCAP!L196/GDP.PCAP!K196-1)</f>
        <v/>
      </c>
      <c r="M196" t="str">
        <f>IF(OR(GDP.PCAP!L196="",GDP.PCAP!M196=""),"",GDP.PCAP!M196/GDP.PCAP!L196-1)</f>
        <v/>
      </c>
      <c r="N196" t="str">
        <f>IF(OR(GDP.PCAP!M196="",GDP.PCAP!N196=""),"",GDP.PCAP!N196/GDP.PCAP!M196-1)</f>
        <v/>
      </c>
      <c r="O196" t="str">
        <f>IF(OR(GDP.PCAP!N196="",GDP.PCAP!O196=""),"",GDP.PCAP!O196/GDP.PCAP!N196-1)</f>
        <v/>
      </c>
      <c r="P196" t="str">
        <f>IF(OR(GDP.PCAP!O196="",GDP.PCAP!P196=""),"",GDP.PCAP!P196/GDP.PCAP!O196-1)</f>
        <v/>
      </c>
      <c r="Q196" t="str">
        <f>IF(OR(GDP.PCAP!P196="",GDP.PCAP!Q196=""),"",GDP.PCAP!Q196/GDP.PCAP!P196-1)</f>
        <v/>
      </c>
      <c r="R196" t="str">
        <f>IF(OR(GDP.PCAP!Q196="",GDP.PCAP!R196=""),"",GDP.PCAP!R196/GDP.PCAP!Q196-1)</f>
        <v/>
      </c>
      <c r="S196" t="str">
        <f>IF(OR(GDP.PCAP!R196="",GDP.PCAP!S196=""),"",GDP.PCAP!S196/GDP.PCAP!R196-1)</f>
        <v/>
      </c>
      <c r="T196" t="str">
        <f>IF(OR(GDP.PCAP!S196="",GDP.PCAP!T196=""),"",GDP.PCAP!T196/GDP.PCAP!S196-1)</f>
        <v/>
      </c>
      <c r="U196" t="str">
        <f>IF(OR(GDP.PCAP!T196="",GDP.PCAP!U196=""),"",GDP.PCAP!U196/GDP.PCAP!T196-1)</f>
        <v/>
      </c>
      <c r="V196" t="str">
        <f>IF(OR(GDP.PCAP!U196="",GDP.PCAP!V196=""),"",GDP.PCAP!V196/GDP.PCAP!U196-1)</f>
        <v/>
      </c>
      <c r="W196" t="str">
        <f>IF(OR(GDP.PCAP!V196="",GDP.PCAP!W196=""),"",GDP.PCAP!W196/GDP.PCAP!V196-1)</f>
        <v/>
      </c>
      <c r="X196" t="str">
        <f>IF(OR(GDP.PCAP!W196="",GDP.PCAP!X196=""),"",GDP.PCAP!X196/GDP.PCAP!W196-1)</f>
        <v/>
      </c>
      <c r="Y196" t="str">
        <f>IF(OR(GDP.PCAP!X196="",GDP.PCAP!Y196=""),"",GDP.PCAP!Y196/GDP.PCAP!X196-1)</f>
        <v/>
      </c>
      <c r="Z196" t="str">
        <f>IF(OR(GDP.PCAP!Y196="",GDP.PCAP!Z196=""),"",GDP.PCAP!Z196/GDP.PCAP!Y196-1)</f>
        <v/>
      </c>
      <c r="AA196" t="str">
        <f>IF(OR(GDP.PCAP!Z196="",GDP.PCAP!AA196=""),"",GDP.PCAP!AA196/GDP.PCAP!Z196-1)</f>
        <v/>
      </c>
      <c r="AB196" t="str">
        <f>IF(OR(GDP.PCAP!AA196="",GDP.PCAP!AB196=""),"",GDP.PCAP!AB196/GDP.PCAP!AA196-1)</f>
        <v/>
      </c>
      <c r="AC196" t="str">
        <f>IF(OR(GDP.PCAP!AB196="",GDP.PCAP!AC196=""),"",GDP.PCAP!AC196/GDP.PCAP!AB196-1)</f>
        <v/>
      </c>
      <c r="AD196" t="str">
        <f>IF(OR(GDP.PCAP!AC196="",GDP.PCAP!AD196=""),"",GDP.PCAP!AD196/GDP.PCAP!AC196-1)</f>
        <v/>
      </c>
      <c r="AE196" t="str">
        <f>IF(OR(GDP.PCAP!AD196="",GDP.PCAP!AE196=""),"",GDP.PCAP!AE196/GDP.PCAP!AD196-1)</f>
        <v/>
      </c>
      <c r="AF196" t="str">
        <f>IF(OR(GDP.PCAP!AE196="",GDP.PCAP!AF196=""),"",GDP.PCAP!AF196/GDP.PCAP!AE196-1)</f>
        <v/>
      </c>
      <c r="AG196" t="str">
        <f>IF(OR(GDP.PCAP!AF196="",GDP.PCAP!AG196=""),"",GDP.PCAP!AG196/GDP.PCAP!AF196-1)</f>
        <v/>
      </c>
      <c r="AH196" t="str">
        <f>IF(OR(GDP.PCAP!AG196="",GDP.PCAP!AH196=""),"",GDP.PCAP!AH196/GDP.PCAP!AG196-1)</f>
        <v/>
      </c>
      <c r="AI196" t="str">
        <f>IF(OR(GDP.PCAP!AH196="",GDP.PCAP!AI196=""),"",GDP.PCAP!AI196/GDP.PCAP!AH196-1)</f>
        <v/>
      </c>
      <c r="AJ196" t="str">
        <f>IF(OR(GDP.PCAP!AI196="",GDP.PCAP!AJ196=""),"",GDP.PCAP!AJ196/GDP.PCAP!AI196-1)</f>
        <v/>
      </c>
      <c r="AK196" t="str">
        <f>IF(OR(GDP.PCAP!AJ196="",GDP.PCAP!AK196=""),"",GDP.PCAP!AK196/GDP.PCAP!AJ196-1)</f>
        <v/>
      </c>
      <c r="AL196" t="str">
        <f>IF(OR(GDP.PCAP!AK196="",GDP.PCAP!AL196=""),"",GDP.PCAP!AL196/GDP.PCAP!AK196-1)</f>
        <v/>
      </c>
      <c r="AM196" t="str">
        <f>IF(OR(GDP.PCAP!AL196="",GDP.PCAP!AM196=""),"",GDP.PCAP!AM196/GDP.PCAP!AL196-1)</f>
        <v/>
      </c>
      <c r="AN196" t="str">
        <f>IF(OR(GDP.PCAP!AM196="",GDP.PCAP!AN196=""),"",GDP.PCAP!AN196/GDP.PCAP!AM196-1)</f>
        <v/>
      </c>
      <c r="AO196" t="str">
        <f>IF(OR(GDP.PCAP!AN196="",GDP.PCAP!AO196=""),"",GDP.PCAP!AO196/GDP.PCAP!AN196-1)</f>
        <v/>
      </c>
      <c r="AP196">
        <f>IF(OR(GDP.PCAP!AO196="",GDP.PCAP!AP196=""),"",GDP.PCAP!AP196/GDP.PCAP!AO196-1)</f>
        <v>0.10401401057657278</v>
      </c>
      <c r="AQ196">
        <f>IF(OR(GDP.PCAP!AP196="",GDP.PCAP!AQ196=""),"",GDP.PCAP!AQ196/GDP.PCAP!AP196-1)</f>
        <v>-6.8568978899569144E-3</v>
      </c>
      <c r="AR196">
        <f>IF(OR(GDP.PCAP!AQ196="",GDP.PCAP!AR196=""),"",GDP.PCAP!AR196/GDP.PCAP!AQ196-1)</f>
        <v>5.4421274761698113E-2</v>
      </c>
      <c r="AS196">
        <f>IF(OR(GDP.PCAP!AR196="",GDP.PCAP!AS196=""),"",GDP.PCAP!AS196/GDP.PCAP!AR196-1)</f>
        <v>5.4623523516423411E-2</v>
      </c>
      <c r="AT196">
        <f>IF(OR(GDP.PCAP!AS196="",GDP.PCAP!AT196=""),"",GDP.PCAP!AT196/GDP.PCAP!AS196-1)</f>
        <v>2.3511970528328874E-2</v>
      </c>
      <c r="AU196">
        <f>IF(OR(GDP.PCAP!AT196="",GDP.PCAP!AU196=""),"",GDP.PCAP!AU196/GDP.PCAP!AT196-1)</f>
        <v>-1.5552149542488181E-2</v>
      </c>
      <c r="AV196">
        <f>IF(OR(GDP.PCAP!AU196="",GDP.PCAP!AV196=""),"",GDP.PCAP!AV196/GDP.PCAP!AU196-1)</f>
        <v>-9.5259000304444008E-2</v>
      </c>
      <c r="AW196">
        <f>IF(OR(GDP.PCAP!AV196="",GDP.PCAP!AW196=""),"",GDP.PCAP!AW196/GDP.PCAP!AV196-1)</f>
        <v>-0.1342782320224063</v>
      </c>
      <c r="AX196">
        <f>IF(OR(GDP.PCAP!AW196="",GDP.PCAP!AX196=""),"",GDP.PCAP!AX196/GDP.PCAP!AW196-1)</f>
        <v>8.7769903991947507E-2</v>
      </c>
      <c r="AY196">
        <f>IF(OR(GDP.PCAP!AX196="",GDP.PCAP!AY196=""),"",GDP.PCAP!AY196/GDP.PCAP!AX196-1)</f>
        <v>6.3502619871543819E-2</v>
      </c>
      <c r="AZ196">
        <f>IF(OR(GDP.PCAP!AY196="",GDP.PCAP!AZ196=""),"",GDP.PCAP!AZ196/GDP.PCAP!AY196-1)</f>
        <v>8.7937473827976342E-2</v>
      </c>
      <c r="BA196">
        <f>IF(OR(GDP.PCAP!AZ196="",GDP.PCAP!BA196=""),"",GDP.PCAP!BA196/GDP.PCAP!AZ196-1)</f>
        <v>-9.4325790833162948E-3</v>
      </c>
      <c r="BB196">
        <f>IF(OR(GDP.PCAP!BA196="",GDP.PCAP!BB196=""),"",GDP.PCAP!BB196/GDP.PCAP!BA196-1)</f>
        <v>9.3031746706816687E-2</v>
      </c>
      <c r="BC196">
        <f>IF(OR(GDP.PCAP!BB196="",GDP.PCAP!BC196=""),"",GDP.PCAP!BC196/GDP.PCAP!BB196-1)</f>
        <v>0.17764668824971341</v>
      </c>
      <c r="BD196">
        <f>IF(OR(GDP.PCAP!BC196="",GDP.PCAP!BD196=""),"",GDP.PCAP!BD196/GDP.PCAP!BC196-1)</f>
        <v>5.806898085503942E-2</v>
      </c>
      <c r="BE196">
        <f>IF(OR(GDP.PCAP!BD196="",GDP.PCAP!BE196=""),"",GDP.PCAP!BE196/GDP.PCAP!BD196-1)</f>
        <v>0.19127855933133397</v>
      </c>
      <c r="BF196">
        <f>IF(OR(GDP.PCAP!BE196="",GDP.PCAP!BF196=""),"",GDP.PCAP!BF196/GDP.PCAP!BE196-1)</f>
        <v>0.13949148465768735</v>
      </c>
      <c r="BG196">
        <f>IF(OR(GDP.PCAP!BF196="",GDP.PCAP!BG196=""),"",GDP.PCAP!BG196/GDP.PCAP!BF196-1)</f>
        <v>4.5861381972710502E-2</v>
      </c>
      <c r="BH196">
        <f>IF(OR(GDP.PCAP!BG196="",GDP.PCAP!BH196=""),"",GDP.PCAP!BH196/GDP.PCAP!BG196-1)</f>
        <v>7.3562529661389098E-2</v>
      </c>
      <c r="BI196">
        <f>IF(OR(GDP.PCAP!BH196="",GDP.PCAP!BI196=""),"",GDP.PCAP!BI196/GDP.PCAP!BH196-1)</f>
        <v>-1.0501630926199934E-2</v>
      </c>
      <c r="BJ196">
        <f>IF(OR(GDP.PCAP!BI196="",GDP.PCAP!BJ196=""),"",GDP.PCAP!BJ196/GDP.PCAP!BI196-1)</f>
        <v>-3.2077006585367274E-2</v>
      </c>
      <c r="BK196">
        <f>IF(OR(GDP.PCAP!BJ196="",GDP.PCAP!BK196=""),"",GDP.PCAP!BK196/GDP.PCAP!BJ196-1)</f>
        <v>2.7077704965694283E-2</v>
      </c>
      <c r="BM196">
        <f t="shared" si="15"/>
        <v>0.19127855933133397</v>
      </c>
      <c r="BN196">
        <f t="shared" si="16"/>
        <v>2010</v>
      </c>
      <c r="BO196">
        <f t="shared" si="17"/>
        <v>-0.1342782320224063</v>
      </c>
      <c r="BP196">
        <f t="shared" si="18"/>
        <v>2002</v>
      </c>
    </row>
    <row r="197" spans="1:68">
      <c r="A197" t="s">
        <v>142</v>
      </c>
      <c r="B197">
        <f t="shared" si="19"/>
        <v>196</v>
      </c>
      <c r="C197" t="s">
        <v>536</v>
      </c>
      <c r="D197" t="s">
        <v>141</v>
      </c>
      <c r="E197" t="s">
        <v>545</v>
      </c>
      <c r="F197" t="s">
        <v>546</v>
      </c>
      <c r="H197" t="str">
        <f>IF(OR(GDP.PCAP!G197="",GDP.PCAP!H197=""),"",GDP.PCAP!H197/GDP.PCAP!G197-1)</f>
        <v/>
      </c>
      <c r="I197" t="str">
        <f>IF(OR(GDP.PCAP!H197="",GDP.PCAP!I197=""),"",GDP.PCAP!I197/GDP.PCAP!H197-1)</f>
        <v/>
      </c>
      <c r="J197" t="str">
        <f>IF(OR(GDP.PCAP!I197="",GDP.PCAP!J197=""),"",GDP.PCAP!J197/GDP.PCAP!I197-1)</f>
        <v/>
      </c>
      <c r="K197" t="str">
        <f>IF(OR(GDP.PCAP!J197="",GDP.PCAP!K197=""),"",GDP.PCAP!K197/GDP.PCAP!J197-1)</f>
        <v/>
      </c>
      <c r="L197" t="str">
        <f>IF(OR(GDP.PCAP!K197="",GDP.PCAP!L197=""),"",GDP.PCAP!L197/GDP.PCAP!K197-1)</f>
        <v/>
      </c>
      <c r="M197" t="str">
        <f>IF(OR(GDP.PCAP!L197="",GDP.PCAP!M197=""),"",GDP.PCAP!M197/GDP.PCAP!L197-1)</f>
        <v/>
      </c>
      <c r="N197" t="str">
        <f>IF(OR(GDP.PCAP!M197="",GDP.PCAP!N197=""),"",GDP.PCAP!N197/GDP.PCAP!M197-1)</f>
        <v/>
      </c>
      <c r="O197" t="str">
        <f>IF(OR(GDP.PCAP!N197="",GDP.PCAP!O197=""),"",GDP.PCAP!O197/GDP.PCAP!N197-1)</f>
        <v/>
      </c>
      <c r="P197" t="str">
        <f>IF(OR(GDP.PCAP!O197="",GDP.PCAP!P197=""),"",GDP.PCAP!P197/GDP.PCAP!O197-1)</f>
        <v/>
      </c>
      <c r="Q197" t="str">
        <f>IF(OR(GDP.PCAP!P197="",GDP.PCAP!Q197=""),"",GDP.PCAP!Q197/GDP.PCAP!P197-1)</f>
        <v/>
      </c>
      <c r="R197" t="str">
        <f>IF(OR(GDP.PCAP!Q197="",GDP.PCAP!R197=""),"",GDP.PCAP!R197/GDP.PCAP!Q197-1)</f>
        <v/>
      </c>
      <c r="S197" t="str">
        <f>IF(OR(GDP.PCAP!R197="",GDP.PCAP!S197=""),"",GDP.PCAP!S197/GDP.PCAP!R197-1)</f>
        <v/>
      </c>
      <c r="T197" t="str">
        <f>IF(OR(GDP.PCAP!S197="",GDP.PCAP!T197=""),"",GDP.PCAP!T197/GDP.PCAP!S197-1)</f>
        <v/>
      </c>
      <c r="U197" t="str">
        <f>IF(OR(GDP.PCAP!T197="",GDP.PCAP!U197=""),"",GDP.PCAP!U197/GDP.PCAP!T197-1)</f>
        <v/>
      </c>
      <c r="V197" t="str">
        <f>IF(OR(GDP.PCAP!U197="",GDP.PCAP!V197=""),"",GDP.PCAP!V197/GDP.PCAP!U197-1)</f>
        <v/>
      </c>
      <c r="W197">
        <f>IF(OR(GDP.PCAP!V197="",GDP.PCAP!W197=""),"",GDP.PCAP!W197/GDP.PCAP!V197-1)</f>
        <v>-1.7491882742990184E-2</v>
      </c>
      <c r="X197">
        <f>IF(OR(GDP.PCAP!W197="",GDP.PCAP!X197=""),"",GDP.PCAP!X197/GDP.PCAP!W197-1)</f>
        <v>2.2444724964359564E-2</v>
      </c>
      <c r="Y197">
        <f>IF(OR(GDP.PCAP!X197="",GDP.PCAP!Y197=""),"",GDP.PCAP!Y197/GDP.PCAP!X197-1)</f>
        <v>0.13631071035462972</v>
      </c>
      <c r="Z197">
        <f>IF(OR(GDP.PCAP!Y197="",GDP.PCAP!Z197=""),"",GDP.PCAP!Z197/GDP.PCAP!Y197-1)</f>
        <v>0.1997056181010628</v>
      </c>
      <c r="AA197">
        <f>IF(OR(GDP.PCAP!Z197="",GDP.PCAP!AA197=""),"",GDP.PCAP!AA197/GDP.PCAP!Z197-1)</f>
        <v>0.11985925861051538</v>
      </c>
      <c r="AB197">
        <f>IF(OR(GDP.PCAP!AA197="",GDP.PCAP!AB197=""),"",GDP.PCAP!AB197/GDP.PCAP!AA197-1)</f>
        <v>7.7069482608971285E-3</v>
      </c>
      <c r="AC197">
        <f>IF(OR(GDP.PCAP!AB197="",GDP.PCAP!AC197=""),"",GDP.PCAP!AC197/GDP.PCAP!AB197-1)</f>
        <v>-4.5948866849380599E-2</v>
      </c>
      <c r="AD197">
        <f>IF(OR(GDP.PCAP!AC197="",GDP.PCAP!AD197=""),"",GDP.PCAP!AD197/GDP.PCAP!AC197-1)</f>
        <v>-6.4225717848448882E-2</v>
      </c>
      <c r="AE197">
        <f>IF(OR(GDP.PCAP!AD197="",GDP.PCAP!AE197=""),"",GDP.PCAP!AE197/GDP.PCAP!AD197-1)</f>
        <v>7.3230484261634698E-2</v>
      </c>
      <c r="AF197">
        <f>IF(OR(GDP.PCAP!AE197="",GDP.PCAP!AF197=""),"",GDP.PCAP!AF197/GDP.PCAP!AE197-1)</f>
        <v>-7.0774990378404179E-2</v>
      </c>
      <c r="AG197">
        <f>IF(OR(GDP.PCAP!AF197="",GDP.PCAP!AG197=""),"",GDP.PCAP!AG197/GDP.PCAP!AF197-1)</f>
        <v>6.8827285317379694E-2</v>
      </c>
      <c r="AH197">
        <f>IF(OR(GDP.PCAP!AG197="",GDP.PCAP!AH197=""),"",GDP.PCAP!AH197/GDP.PCAP!AG197-1)</f>
        <v>-3.0418641017357473E-2</v>
      </c>
      <c r="AI197">
        <f>IF(OR(GDP.PCAP!AH197="",GDP.PCAP!AI197=""),"",GDP.PCAP!AI197/GDP.PCAP!AH197-1)</f>
        <v>3.533774535356482E-2</v>
      </c>
      <c r="AJ197">
        <f>IF(OR(GDP.PCAP!AI197="",GDP.PCAP!AJ197=""),"",GDP.PCAP!AJ197/GDP.PCAP!AI197-1)</f>
        <v>3.1468190149999575E-2</v>
      </c>
      <c r="AK197">
        <f>IF(OR(GDP.PCAP!AJ197="",GDP.PCAP!AK197=""),"",GDP.PCAP!AK197/GDP.PCAP!AJ197-1)</f>
        <v>6.2324285963121673E-2</v>
      </c>
      <c r="AL197">
        <f>IF(OR(GDP.PCAP!AK197="",GDP.PCAP!AL197=""),"",GDP.PCAP!AL197/GDP.PCAP!AK197-1)</f>
        <v>4.697842592115653E-2</v>
      </c>
      <c r="AM197">
        <f>IF(OR(GDP.PCAP!AL197="",GDP.PCAP!AM197=""),"",GDP.PCAP!AM197/GDP.PCAP!AL197-1)</f>
        <v>7.7841746497361086E-2</v>
      </c>
      <c r="AN197">
        <f>IF(OR(GDP.PCAP!AM197="",GDP.PCAP!AN197=""),"",GDP.PCAP!AN197/GDP.PCAP!AM197-1)</f>
        <v>3.584012682943305E-2</v>
      </c>
      <c r="AO197">
        <f>IF(OR(GDP.PCAP!AN197="",GDP.PCAP!AO197=""),"",GDP.PCAP!AO197/GDP.PCAP!AN197-1)</f>
        <v>0.13285379226345073</v>
      </c>
      <c r="AP197">
        <f>IF(OR(GDP.PCAP!AO197="",GDP.PCAP!AP197=""),"",GDP.PCAP!AP197/GDP.PCAP!AO197-1)</f>
        <v>6.3314183305718696E-2</v>
      </c>
      <c r="AQ197">
        <f>IF(OR(GDP.PCAP!AP197="",GDP.PCAP!AQ197=""),"",GDP.PCAP!AQ197/GDP.PCAP!AP197-1)</f>
        <v>5.82710249170586E-2</v>
      </c>
      <c r="AR197">
        <f>IF(OR(GDP.PCAP!AQ197="",GDP.PCAP!AR197=""),"",GDP.PCAP!AR197/GDP.PCAP!AQ197-1)</f>
        <v>-1.4427297577142895E-2</v>
      </c>
      <c r="AS197">
        <f>IF(OR(GDP.PCAP!AR197="",GDP.PCAP!AS197=""),"",GDP.PCAP!AS197/GDP.PCAP!AR197-1)</f>
        <v>-0.15103998403121643</v>
      </c>
      <c r="AT197">
        <f>IF(OR(GDP.PCAP!AS197="",GDP.PCAP!AT197=""),"",GDP.PCAP!AT197/GDP.PCAP!AS197-1)</f>
        <v>7.6170045840816103E-2</v>
      </c>
      <c r="AU197">
        <f>IF(OR(GDP.PCAP!AT197="",GDP.PCAP!AU197=""),"",GDP.PCAP!AU197/GDP.PCAP!AT197-1)</f>
        <v>-7.4826520613223257E-2</v>
      </c>
      <c r="AV197">
        <f>IF(OR(GDP.PCAP!AU197="",GDP.PCAP!AV197=""),"",GDP.PCAP!AV197/GDP.PCAP!AU197-1)</f>
        <v>-3.1758797255776128E-2</v>
      </c>
      <c r="AW197">
        <f>IF(OR(GDP.PCAP!AV197="",GDP.PCAP!AW197=""),"",GDP.PCAP!AW197/GDP.PCAP!AV197-1)</f>
        <v>3.9933671195640175E-2</v>
      </c>
      <c r="AX197">
        <f>IF(OR(GDP.PCAP!AW197="",GDP.PCAP!AX197=""),"",GDP.PCAP!AX197/GDP.PCAP!AW197-1)</f>
        <v>0.16041937519994365</v>
      </c>
      <c r="AY197">
        <f>IF(OR(GDP.PCAP!AX197="",GDP.PCAP!AY197=""),"",GDP.PCAP!AY197/GDP.PCAP!AX197-1)</f>
        <v>0.14269827716723804</v>
      </c>
      <c r="AZ197">
        <f>IF(OR(GDP.PCAP!AY197="",GDP.PCAP!AZ197=""),"",GDP.PCAP!AZ197/GDP.PCAP!AY197-1)</f>
        <v>8.5257166279552266E-2</v>
      </c>
      <c r="BA197">
        <f>IF(OR(GDP.PCAP!AZ197="",GDP.PCAP!BA197=""),"",GDP.PCAP!BA197/GDP.PCAP!AZ197-1)</f>
        <v>3.8231445048682478E-2</v>
      </c>
      <c r="BB197">
        <f>IF(OR(GDP.PCAP!BA197="",GDP.PCAP!BB197=""),"",GDP.PCAP!BB197/GDP.PCAP!BA197-1)</f>
        <v>8.2499373272262089E-2</v>
      </c>
      <c r="BC197">
        <f>IF(OR(GDP.PCAP!BB197="",GDP.PCAP!BC197=""),"",GDP.PCAP!BC197/GDP.PCAP!BB197-1)</f>
        <v>6.347884941012838E-2</v>
      </c>
      <c r="BD197">
        <f>IF(OR(GDP.PCAP!BC197="",GDP.PCAP!BD197=""),"",GDP.PCAP!BD197/GDP.PCAP!BC197-1)</f>
        <v>-0.13061842644525035</v>
      </c>
      <c r="BE197">
        <f>IF(OR(GDP.PCAP!BD197="",GDP.PCAP!BE197=""),"",GDP.PCAP!BE197/GDP.PCAP!BD197-1)</f>
        <v>9.3848112865080546E-2</v>
      </c>
      <c r="BF197">
        <f>IF(OR(GDP.PCAP!BE197="",GDP.PCAP!BF197=""),"",GDP.PCAP!BF197/GDP.PCAP!BE197-1)</f>
        <v>0.17003644723074918</v>
      </c>
      <c r="BG197">
        <f>IF(OR(GDP.PCAP!BF197="",GDP.PCAP!BG197=""),"",GDP.PCAP!BG197/GDP.PCAP!BF197-1)</f>
        <v>5.5263184299756629E-2</v>
      </c>
      <c r="BH197">
        <f>IF(OR(GDP.PCAP!BG197="",GDP.PCAP!BH197=""),"",GDP.PCAP!BH197/GDP.PCAP!BG197-1)</f>
        <v>1.9901695083299531E-2</v>
      </c>
      <c r="BI197">
        <f>IF(OR(GDP.PCAP!BH197="",GDP.PCAP!BI197=""),"",GDP.PCAP!BI197/GDP.PCAP!BH197-1)</f>
        <v>3.5176445786947452E-2</v>
      </c>
      <c r="BJ197">
        <f>IF(OR(GDP.PCAP!BI197="",GDP.PCAP!BJ197=""),"",GDP.PCAP!BJ197/GDP.PCAP!BI197-1)</f>
        <v>-3.5410640162990559E-2</v>
      </c>
      <c r="BK197">
        <f>IF(OR(GDP.PCAP!BJ197="",GDP.PCAP!BK197=""),"",GDP.PCAP!BK197/GDP.PCAP!BJ197-1)</f>
        <v>2.3308867851764115E-2</v>
      </c>
      <c r="BM197">
        <f t="shared" si="15"/>
        <v>0.1997056181010628</v>
      </c>
      <c r="BN197">
        <f t="shared" si="16"/>
        <v>1979</v>
      </c>
      <c r="BO197">
        <f t="shared" si="17"/>
        <v>-0.15103998403121643</v>
      </c>
      <c r="BP197">
        <f t="shared" si="18"/>
        <v>1998</v>
      </c>
    </row>
    <row r="198" spans="1:68">
      <c r="A198" t="s">
        <v>140</v>
      </c>
      <c r="B198">
        <f t="shared" si="19"/>
        <v>197</v>
      </c>
      <c r="C198" t="s">
        <v>536</v>
      </c>
      <c r="D198" t="s">
        <v>139</v>
      </c>
      <c r="E198" t="s">
        <v>545</v>
      </c>
      <c r="F198" t="s">
        <v>546</v>
      </c>
      <c r="H198">
        <f>IF(OR(GDP.PCAP!G198="",GDP.PCAP!H198=""),"",GDP.PCAP!H198/GDP.PCAP!G198-1)</f>
        <v>4.2100804847771789E-2</v>
      </c>
      <c r="I198">
        <f>IF(OR(GDP.PCAP!H198="",GDP.PCAP!I198=""),"",GDP.PCAP!I198/GDP.PCAP!H198-1)</f>
        <v>6.7127443298052425E-2</v>
      </c>
      <c r="J198">
        <f>IF(OR(GDP.PCAP!I198="",GDP.PCAP!J198=""),"",GDP.PCAP!J198/GDP.PCAP!I198-1)</f>
        <v>6.3775405552320308E-2</v>
      </c>
      <c r="K198">
        <f>IF(OR(GDP.PCAP!J198="",GDP.PCAP!K198=""),"",GDP.PCAP!K198/GDP.PCAP!J198-1)</f>
        <v>7.8895933055309397E-2</v>
      </c>
      <c r="L198">
        <f>IF(OR(GDP.PCAP!K198="",GDP.PCAP!L198=""),"",GDP.PCAP!L198/GDP.PCAP!K198-1)</f>
        <v>7.4272663757122936E-2</v>
      </c>
      <c r="M198">
        <f>IF(OR(GDP.PCAP!L198="",GDP.PCAP!M198=""),"",GDP.PCAP!M198/GDP.PCAP!L198-1)</f>
        <v>8.5449198818603245E-2</v>
      </c>
      <c r="N198">
        <f>IF(OR(GDP.PCAP!M198="",GDP.PCAP!N198=""),"",GDP.PCAP!N198/GDP.PCAP!M198-1)</f>
        <v>6.2986236091072012E-2</v>
      </c>
      <c r="O198">
        <f>IF(OR(GDP.PCAP!N198="",GDP.PCAP!O198=""),"",GDP.PCAP!O198/GDP.PCAP!N198-1)</f>
        <v>7.4885873318986107E-2</v>
      </c>
      <c r="P198">
        <f>IF(OR(GDP.PCAP!O198="",GDP.PCAP!P198=""),"",GDP.PCAP!P198/GDP.PCAP!O198-1)</f>
        <v>8.5850658550687742E-2</v>
      </c>
      <c r="Q198">
        <f>IF(OR(GDP.PCAP!P198="",GDP.PCAP!Q198=""),"",GDP.PCAP!Q198/GDP.PCAP!P198-1)</f>
        <v>8.9255515357233639E-2</v>
      </c>
      <c r="R198">
        <f>IF(OR(GDP.PCAP!Q198="",GDP.PCAP!R198=""),"",GDP.PCAP!R198/GDP.PCAP!Q198-1)</f>
        <v>9.81335188886725E-2</v>
      </c>
      <c r="S198">
        <f>IF(OR(GDP.PCAP!R198="",GDP.PCAP!S198=""),"",GDP.PCAP!S198/GDP.PCAP!R198-1)</f>
        <v>0.14901498020862003</v>
      </c>
      <c r="T198">
        <f>IF(OR(GDP.PCAP!S198="",GDP.PCAP!T198=""),"",GDP.PCAP!T198/GDP.PCAP!S198-1)</f>
        <v>0.19701706602625335</v>
      </c>
      <c r="U198">
        <f>IF(OR(GDP.PCAP!T198="",GDP.PCAP!U198=""),"",GDP.PCAP!U198/GDP.PCAP!T198-1)</f>
        <v>0.10638288277572627</v>
      </c>
      <c r="V198">
        <f>IF(OR(GDP.PCAP!U198="",GDP.PCAP!V198=""),"",GDP.PCAP!V198/GDP.PCAP!U198-1)</f>
        <v>0.11096512673283354</v>
      </c>
      <c r="W198">
        <f>IF(OR(GDP.PCAP!V198="",GDP.PCAP!W198=""),"",GDP.PCAP!W198/GDP.PCAP!V198-1)</f>
        <v>7.7837280611928295E-2</v>
      </c>
      <c r="X198">
        <f>IF(OR(GDP.PCAP!W198="",GDP.PCAP!X198=""),"",GDP.PCAP!X198/GDP.PCAP!W198-1)</f>
        <v>0.12268109812318806</v>
      </c>
      <c r="Y198">
        <f>IF(OR(GDP.PCAP!X198="",GDP.PCAP!Y198=""),"",GDP.PCAP!Y198/GDP.PCAP!X198-1)</f>
        <v>0.19328611070750368</v>
      </c>
      <c r="Z198">
        <f>IF(OR(GDP.PCAP!Y198="",GDP.PCAP!Z198=""),"",GDP.PCAP!Z198/GDP.PCAP!Y198-1)</f>
        <v>0.14157953239362109</v>
      </c>
      <c r="AA198">
        <f>IF(OR(GDP.PCAP!Z198="",GDP.PCAP!AA198=""),"",GDP.PCAP!AA198/GDP.PCAP!Z198-1)</f>
        <v>9.9962938641675381E-2</v>
      </c>
      <c r="AB198">
        <f>IF(OR(GDP.PCAP!AA198="",GDP.PCAP!AB198=""),"",GDP.PCAP!AB198/GDP.PCAP!AA198-1)</f>
        <v>4.8753120559097418E-3</v>
      </c>
      <c r="AC198">
        <f>IF(OR(GDP.PCAP!AB198="",GDP.PCAP!AC198=""),"",GDP.PCAP!AC198/GDP.PCAP!AB198-1)</f>
        <v>-1.0787237411040929E-2</v>
      </c>
      <c r="AD198">
        <f>IF(OR(GDP.PCAP!AC198="",GDP.PCAP!AD198=""),"",GDP.PCAP!AD198/GDP.PCAP!AC198-1)</f>
        <v>3.175284520576338E-2</v>
      </c>
      <c r="AE198">
        <f>IF(OR(GDP.PCAP!AD198="",GDP.PCAP!AE198=""),"",GDP.PCAP!AE198/GDP.PCAP!AD198-1)</f>
        <v>3.9966294353041443E-2</v>
      </c>
      <c r="AF198">
        <f>IF(OR(GDP.PCAP!AE198="",GDP.PCAP!AF198=""),"",GDP.PCAP!AF198/GDP.PCAP!AE198-1)</f>
        <v>4.9269918124280387E-2</v>
      </c>
      <c r="AG198">
        <f>IF(OR(GDP.PCAP!AF198="",GDP.PCAP!AG198=""),"",GDP.PCAP!AG198/GDP.PCAP!AF198-1)</f>
        <v>0.21437803017259038</v>
      </c>
      <c r="AH198">
        <f>IF(OR(GDP.PCAP!AG198="",GDP.PCAP!AH198=""),"",GDP.PCAP!AH198/GDP.PCAP!AG198-1)</f>
        <v>0.15190924265781947</v>
      </c>
      <c r="AI198">
        <f>IF(OR(GDP.PCAP!AH198="",GDP.PCAP!AI198=""),"",GDP.PCAP!AI198/GDP.PCAP!AH198-1)</f>
        <v>0.11988739804650184</v>
      </c>
      <c r="AJ198">
        <f>IF(OR(GDP.PCAP!AI198="",GDP.PCAP!AJ198=""),"",GDP.PCAP!AJ198/GDP.PCAP!AI198-1)</f>
        <v>3.915651573489054E-2</v>
      </c>
      <c r="AK198">
        <f>IF(OR(GDP.PCAP!AJ198="",GDP.PCAP!AK198=""),"",GDP.PCAP!AK198/GDP.PCAP!AJ198-1)</f>
        <v>0.11567664847962322</v>
      </c>
      <c r="AL198">
        <f>IF(OR(GDP.PCAP!AK198="",GDP.PCAP!AL198=""),"",GDP.PCAP!AL198/GDP.PCAP!AK198-1)</f>
        <v>4.7443950811986602E-2</v>
      </c>
      <c r="AM198">
        <f>IF(OR(GDP.PCAP!AL198="",GDP.PCAP!AM198=""),"",GDP.PCAP!AM198/GDP.PCAP!AL198-1)</f>
        <v>6.5654245713983039E-2</v>
      </c>
      <c r="AN198">
        <f>IF(OR(GDP.PCAP!AM198="",GDP.PCAP!AN198=""),"",GDP.PCAP!AN198/GDP.PCAP!AM198-1)</f>
        <v>1.4295199392950764E-3</v>
      </c>
      <c r="AO198">
        <f>IF(OR(GDP.PCAP!AN198="",GDP.PCAP!AO198=""),"",GDP.PCAP!AO198/GDP.PCAP!AN198-1)</f>
        <v>6.4068031183029506E-2</v>
      </c>
      <c r="AP198">
        <f>IF(OR(GDP.PCAP!AO198="",GDP.PCAP!AP198=""),"",GDP.PCAP!AP198/GDP.PCAP!AO198-1)</f>
        <v>0.10199800752581645</v>
      </c>
      <c r="AQ198">
        <f>IF(OR(GDP.PCAP!AP198="",GDP.PCAP!AQ198=""),"",GDP.PCAP!AQ198/GDP.PCAP!AP198-1)</f>
        <v>-1.2996278337729095E-5</v>
      </c>
      <c r="AR198">
        <f>IF(OR(GDP.PCAP!AQ198="",GDP.PCAP!AR198=""),"",GDP.PCAP!AR198/GDP.PCAP!AQ198-1)</f>
        <v>-2.3927995917087497E-2</v>
      </c>
      <c r="AS198">
        <f>IF(OR(GDP.PCAP!AR198="",GDP.PCAP!AS198=""),"",GDP.PCAP!AS198/GDP.PCAP!AR198-1)</f>
        <v>-5.839402267053817E-4</v>
      </c>
      <c r="AT198">
        <f>IF(OR(GDP.PCAP!AS198="",GDP.PCAP!AT198=""),"",GDP.PCAP!AT198/GDP.PCAP!AS198-1)</f>
        <v>4.4726559895911011E-2</v>
      </c>
      <c r="AU198">
        <f>IF(OR(GDP.PCAP!AT198="",GDP.PCAP!AU198=""),"",GDP.PCAP!AU198/GDP.PCAP!AT198-1)</f>
        <v>1.2124552914118514E-2</v>
      </c>
      <c r="AV198">
        <f>IF(OR(GDP.PCAP!AU198="",GDP.PCAP!AV198=""),"",GDP.PCAP!AV198/GDP.PCAP!AU198-1)</f>
        <v>-1.4065615294460487E-2</v>
      </c>
      <c r="AW198">
        <f>IF(OR(GDP.PCAP!AV198="",GDP.PCAP!AW198=""),"",GDP.PCAP!AW198/GDP.PCAP!AV198-1)</f>
        <v>3.7760683770399206E-2</v>
      </c>
      <c r="AX198">
        <f>IF(OR(GDP.PCAP!AW198="",GDP.PCAP!AX198=""),"",GDP.PCAP!AX198/GDP.PCAP!AW198-1)</f>
        <v>0.11627805064409724</v>
      </c>
      <c r="AY198">
        <f>IF(OR(GDP.PCAP!AX198="",GDP.PCAP!AY198=""),"",GDP.PCAP!AY198/GDP.PCAP!AX198-1)</f>
        <v>0.10544564819349334</v>
      </c>
      <c r="AZ198">
        <f>IF(OR(GDP.PCAP!AY198="",GDP.PCAP!AZ198=""),"",GDP.PCAP!AZ198/GDP.PCAP!AY198-1)</f>
        <v>4.715428436357616E-2</v>
      </c>
      <c r="BA198">
        <f>IF(OR(GDP.PCAP!AZ198="",GDP.PCAP!BA198=""),"",GDP.PCAP!BA198/GDP.PCAP!AZ198-1)</f>
        <v>4.6114581894646456E-2</v>
      </c>
      <c r="BB198">
        <f>IF(OR(GDP.PCAP!BA198="",GDP.PCAP!BB198=""),"",GDP.PCAP!BB198/GDP.PCAP!BA198-1)</f>
        <v>8.4521290607688648E-2</v>
      </c>
      <c r="BC198">
        <f>IF(OR(GDP.PCAP!BB198="",GDP.PCAP!BC198=""),"",GDP.PCAP!BC198/GDP.PCAP!BB198-1)</f>
        <v>5.0057968710200518E-2</v>
      </c>
      <c r="BD198">
        <f>IF(OR(GDP.PCAP!BC198="",GDP.PCAP!BD198=""),"",GDP.PCAP!BD198/GDP.PCAP!BC198-1)</f>
        <v>-6.3367824242990145E-2</v>
      </c>
      <c r="BE198">
        <f>IF(OR(GDP.PCAP!BD198="",GDP.PCAP!BE198=""),"",GDP.PCAP!BE198/GDP.PCAP!BD198-1)</f>
        <v>3.7950482694137255E-2</v>
      </c>
      <c r="BF198">
        <f>IF(OR(GDP.PCAP!BE198="",GDP.PCAP!BF198=""),"",GDP.PCAP!BF198/GDP.PCAP!BE198-1)</f>
        <v>7.0463156315372588E-2</v>
      </c>
      <c r="BG198">
        <f>IF(OR(GDP.PCAP!BF198="",GDP.PCAP!BG198=""),"",GDP.PCAP!BG198/GDP.PCAP!BF198-1)</f>
        <v>-5.9558394983898477E-3</v>
      </c>
      <c r="BH198">
        <f>IF(OR(GDP.PCAP!BG198="",GDP.PCAP!BH198=""),"",GDP.PCAP!BH198/GDP.PCAP!BG198-1)</f>
        <v>4.0715477228603358E-3</v>
      </c>
      <c r="BI198">
        <f>IF(OR(GDP.PCAP!BH198="",GDP.PCAP!BI198=""),"",GDP.PCAP!BI198/GDP.PCAP!BH198-1)</f>
        <v>1.418023365667942E-2</v>
      </c>
      <c r="BJ198">
        <f>IF(OR(GDP.PCAP!BI198="",GDP.PCAP!BJ198=""),"",GDP.PCAP!BJ198/GDP.PCAP!BI198-1)</f>
        <v>-6.0039121119922489E-2</v>
      </c>
      <c r="BK198">
        <f>IF(OR(GDP.PCAP!BJ198="",GDP.PCAP!BK198=""),"",GDP.PCAP!BK198/GDP.PCAP!BJ198-1)</f>
        <v>1.7681522610496936E-2</v>
      </c>
      <c r="BM198">
        <f t="shared" si="15"/>
        <v>0.21437803017259038</v>
      </c>
      <c r="BN198">
        <f t="shared" si="16"/>
        <v>1986</v>
      </c>
      <c r="BO198">
        <f t="shared" si="17"/>
        <v>-6.3367824242990145E-2</v>
      </c>
      <c r="BP198">
        <f t="shared" si="18"/>
        <v>2009</v>
      </c>
    </row>
    <row r="199" spans="1:68">
      <c r="A199" t="s">
        <v>138</v>
      </c>
      <c r="B199">
        <f t="shared" si="19"/>
        <v>198</v>
      </c>
      <c r="C199" t="s">
        <v>539</v>
      </c>
      <c r="D199" t="s">
        <v>137</v>
      </c>
      <c r="E199" t="s">
        <v>545</v>
      </c>
      <c r="F199" t="s">
        <v>546</v>
      </c>
      <c r="H199" t="str">
        <f>IF(OR(GDP.PCAP!G199="",GDP.PCAP!H199=""),"",GDP.PCAP!H199/GDP.PCAP!G199-1)</f>
        <v/>
      </c>
      <c r="I199" t="str">
        <f>IF(OR(GDP.PCAP!H199="",GDP.PCAP!I199=""),"",GDP.PCAP!I199/GDP.PCAP!H199-1)</f>
        <v/>
      </c>
      <c r="J199" t="str">
        <f>IF(OR(GDP.PCAP!I199="",GDP.PCAP!J199=""),"",GDP.PCAP!J199/GDP.PCAP!I199-1)</f>
        <v/>
      </c>
      <c r="K199" t="str">
        <f>IF(OR(GDP.PCAP!J199="",GDP.PCAP!K199=""),"",GDP.PCAP!K199/GDP.PCAP!J199-1)</f>
        <v/>
      </c>
      <c r="L199" t="str">
        <f>IF(OR(GDP.PCAP!K199="",GDP.PCAP!L199=""),"",GDP.PCAP!L199/GDP.PCAP!K199-1)</f>
        <v/>
      </c>
      <c r="M199">
        <f>IF(OR(GDP.PCAP!L199="",GDP.PCAP!M199=""),"",GDP.PCAP!M199/GDP.PCAP!L199-1)</f>
        <v>0.18002730824932223</v>
      </c>
      <c r="N199">
        <f>IF(OR(GDP.PCAP!M199="",GDP.PCAP!N199=""),"",GDP.PCAP!N199/GDP.PCAP!M199-1)</f>
        <v>-9.0829695034549962E-3</v>
      </c>
      <c r="O199">
        <f>IF(OR(GDP.PCAP!N199="",GDP.PCAP!O199=""),"",GDP.PCAP!O199/GDP.PCAP!N199-1)</f>
        <v>0.13655570047699106</v>
      </c>
      <c r="P199">
        <f>IF(OR(GDP.PCAP!O199="",GDP.PCAP!P199=""),"",GDP.PCAP!P199/GDP.PCAP!O199-1)</f>
        <v>-9.4525032675825793E-2</v>
      </c>
      <c r="Q199">
        <f>IF(OR(GDP.PCAP!P199="",GDP.PCAP!Q199=""),"",GDP.PCAP!Q199/GDP.PCAP!P199-1)</f>
        <v>1.1229746997415413E-2</v>
      </c>
      <c r="R199">
        <f>IF(OR(GDP.PCAP!Q199="",GDP.PCAP!R199=""),"",GDP.PCAP!R199/GDP.PCAP!Q199-1)</f>
        <v>0.12860676280744876</v>
      </c>
      <c r="S199">
        <f>IF(OR(GDP.PCAP!R199="",GDP.PCAP!S199=""),"",GDP.PCAP!S199/GDP.PCAP!R199-1)</f>
        <v>6.1709746988401148E-2</v>
      </c>
      <c r="T199">
        <f>IF(OR(GDP.PCAP!S199="",GDP.PCAP!T199=""),"",GDP.PCAP!T199/GDP.PCAP!S199-1)</f>
        <v>0.27940156707423758</v>
      </c>
      <c r="U199">
        <f>IF(OR(GDP.PCAP!T199="",GDP.PCAP!U199=""),"",GDP.PCAP!U199/GDP.PCAP!T199-1)</f>
        <v>0.2456813224923442</v>
      </c>
      <c r="V199">
        <f>IF(OR(GDP.PCAP!U199="",GDP.PCAP!V199=""),"",GDP.PCAP!V199/GDP.PCAP!U199-1)</f>
        <v>0.20372983601508166</v>
      </c>
      <c r="W199">
        <f>IF(OR(GDP.PCAP!V199="",GDP.PCAP!W199=""),"",GDP.PCAP!W199/GDP.PCAP!V199-1)</f>
        <v>2.8287463699317561E-2</v>
      </c>
      <c r="X199">
        <f>IF(OR(GDP.PCAP!W199="",GDP.PCAP!X199=""),"",GDP.PCAP!X199/GDP.PCAP!W199-1)</f>
        <v>5.1068004708423764E-2</v>
      </c>
      <c r="Y199">
        <f>IF(OR(GDP.PCAP!X199="",GDP.PCAP!Y199=""),"",GDP.PCAP!Y199/GDP.PCAP!X199-1)</f>
        <v>0.23081056395653454</v>
      </c>
      <c r="Z199">
        <f>IF(OR(GDP.PCAP!Y199="",GDP.PCAP!Z199=""),"",GDP.PCAP!Z199/GDP.PCAP!Y199-1)</f>
        <v>0.17331916065373365</v>
      </c>
      <c r="AA199">
        <f>IF(OR(GDP.PCAP!Z199="",GDP.PCAP!AA199=""),"",GDP.PCAP!AA199/GDP.PCAP!Z199-1)</f>
        <v>8.8479502425786283E-2</v>
      </c>
      <c r="AB199">
        <f>IF(OR(GDP.PCAP!AA199="",GDP.PCAP!AB199=""),"",GDP.PCAP!AB199/GDP.PCAP!AA199-1)</f>
        <v>-8.7604243799811909E-2</v>
      </c>
      <c r="AC199">
        <f>IF(OR(GDP.PCAP!AB199="",GDP.PCAP!AC199=""),"",GDP.PCAP!AC199/GDP.PCAP!AB199-1)</f>
        <v>-2.3947153811775257E-2</v>
      </c>
      <c r="AD199">
        <f>IF(OR(GDP.PCAP!AC199="",GDP.PCAP!AD199=""),"",GDP.PCAP!AD199/GDP.PCAP!AC199-1)</f>
        <v>8.7985907427186039E-3</v>
      </c>
      <c r="AE199">
        <f>IF(OR(GDP.PCAP!AD199="",GDP.PCAP!AE199=""),"",GDP.PCAP!AE199/GDP.PCAP!AD199-1)</f>
        <v>3.2846552859868705E-3</v>
      </c>
      <c r="AF199">
        <f>IF(OR(GDP.PCAP!AE199="",GDP.PCAP!AF199=""),"",GDP.PCAP!AF199/GDP.PCAP!AE199-1)</f>
        <v>6.300075720330689E-2</v>
      </c>
      <c r="AG199">
        <f>IF(OR(GDP.PCAP!AF199="",GDP.PCAP!AG199=""),"",GDP.PCAP!AG199/GDP.PCAP!AF199-1)</f>
        <v>0.48567766993221118</v>
      </c>
      <c r="AH199">
        <f>IF(OR(GDP.PCAP!AG199="",GDP.PCAP!AH199=""),"",GDP.PCAP!AH199/GDP.PCAP!AG199-1)</f>
        <v>7.5884624128355505E-2</v>
      </c>
      <c r="AI199">
        <f>IF(OR(GDP.PCAP!AH199="",GDP.PCAP!AI199=""),"",GDP.PCAP!AI199/GDP.PCAP!AH199-1)</f>
        <v>3.0062863445293075E-2</v>
      </c>
      <c r="AJ199">
        <f>IF(OR(GDP.PCAP!AI199="",GDP.PCAP!AJ199=""),"",GDP.PCAP!AJ199/GDP.PCAP!AI199-1)</f>
        <v>-4.1777920252982437E-2</v>
      </c>
      <c r="AK199">
        <f>IF(OR(GDP.PCAP!AJ199="",GDP.PCAP!AK199=""),"",GDP.PCAP!AK199/GDP.PCAP!AJ199-1)</f>
        <v>0.18154143715362481</v>
      </c>
      <c r="AL199">
        <f>IF(OR(GDP.PCAP!AK199="",GDP.PCAP!AL199=""),"",GDP.PCAP!AL199/GDP.PCAP!AK199-1)</f>
        <v>8.5729985779678941E-3</v>
      </c>
      <c r="AM199">
        <f>IF(OR(GDP.PCAP!AL199="",GDP.PCAP!AM199=""),"",GDP.PCAP!AM199/GDP.PCAP!AL199-1)</f>
        <v>7.1773336367098928E-2</v>
      </c>
      <c r="AN199">
        <f>IF(OR(GDP.PCAP!AM199="",GDP.PCAP!AN199=""),"",GDP.PCAP!AN199/GDP.PCAP!AM199-1)</f>
        <v>2.2984869236443384E-2</v>
      </c>
      <c r="AO199">
        <f>IF(OR(GDP.PCAP!AN199="",GDP.PCAP!AO199=""),"",GDP.PCAP!AO199/GDP.PCAP!AN199-1)</f>
        <v>-6.1215351026177922E-2</v>
      </c>
      <c r="AP199">
        <f>IF(OR(GDP.PCAP!AO199="",GDP.PCAP!AP199=""),"",GDP.PCAP!AP199/GDP.PCAP!AO199-1)</f>
        <v>0.1116231222699251</v>
      </c>
      <c r="AQ199">
        <f>IF(OR(GDP.PCAP!AP199="",GDP.PCAP!AQ199=""),"",GDP.PCAP!AQ199/GDP.PCAP!AP199-1)</f>
        <v>-2.5458596586473425E-2</v>
      </c>
      <c r="AR199">
        <f>IF(OR(GDP.PCAP!AQ199="",GDP.PCAP!AR199=""),"",GDP.PCAP!AR199/GDP.PCAP!AQ199-1)</f>
        <v>-0.11595103491170944</v>
      </c>
      <c r="AS199">
        <f>IF(OR(GDP.PCAP!AR199="",GDP.PCAP!AS199=""),"",GDP.PCAP!AS199/GDP.PCAP!AR199-1)</f>
        <v>3.681300479964178E-2</v>
      </c>
      <c r="AT199">
        <f>IF(OR(GDP.PCAP!AS199="",GDP.PCAP!AT199=""),"",GDP.PCAP!AT199/GDP.PCAP!AS199-1)</f>
        <v>-1.3968023374127614E-2</v>
      </c>
      <c r="AU199">
        <f>IF(OR(GDP.PCAP!AT199="",GDP.PCAP!AU199=""),"",GDP.PCAP!AU199/GDP.PCAP!AT199-1)</f>
        <v>-0.10851743841541772</v>
      </c>
      <c r="AV199" t="str">
        <f>IF(OR(GDP.PCAP!AU199="",GDP.PCAP!AV199=""),"",GDP.PCAP!AV199/GDP.PCAP!AU199-1)</f>
        <v/>
      </c>
      <c r="AW199" t="str">
        <f>IF(OR(GDP.PCAP!AV199="",GDP.PCAP!AW199=""),"",GDP.PCAP!AW199/GDP.PCAP!AV199-1)</f>
        <v/>
      </c>
      <c r="AX199" t="str">
        <f>IF(OR(GDP.PCAP!AW199="",GDP.PCAP!AX199=""),"",GDP.PCAP!AX199/GDP.PCAP!AW199-1)</f>
        <v/>
      </c>
      <c r="AY199" t="str">
        <f>IF(OR(GDP.PCAP!AX199="",GDP.PCAP!AY199=""),"",GDP.PCAP!AY199/GDP.PCAP!AX199-1)</f>
        <v/>
      </c>
      <c r="AZ199" t="str">
        <f>IF(OR(GDP.PCAP!AY199="",GDP.PCAP!AZ199=""),"",GDP.PCAP!AZ199/GDP.PCAP!AY199-1)</f>
        <v/>
      </c>
      <c r="BA199" t="str">
        <f>IF(OR(GDP.PCAP!AZ199="",GDP.PCAP!BA199=""),"",GDP.PCAP!BA199/GDP.PCAP!AZ199-1)</f>
        <v/>
      </c>
      <c r="BB199" t="str">
        <f>IF(OR(GDP.PCAP!BA199="",GDP.PCAP!BB199=""),"",GDP.PCAP!BB199/GDP.PCAP!BA199-1)</f>
        <v/>
      </c>
      <c r="BC199" t="str">
        <f>IF(OR(GDP.PCAP!BB199="",GDP.PCAP!BC199=""),"",GDP.PCAP!BC199/GDP.PCAP!BB199-1)</f>
        <v/>
      </c>
      <c r="BD199" t="str">
        <f>IF(OR(GDP.PCAP!BC199="",GDP.PCAP!BD199=""),"",GDP.PCAP!BD199/GDP.PCAP!BC199-1)</f>
        <v/>
      </c>
      <c r="BE199" t="str">
        <f>IF(OR(GDP.PCAP!BD199="",GDP.PCAP!BE199=""),"",GDP.PCAP!BE199/GDP.PCAP!BD199-1)</f>
        <v/>
      </c>
      <c r="BF199" t="str">
        <f>IF(OR(GDP.PCAP!BE199="",GDP.PCAP!BF199=""),"",GDP.PCAP!BF199/GDP.PCAP!BE199-1)</f>
        <v/>
      </c>
      <c r="BG199" t="str">
        <f>IF(OR(GDP.PCAP!BF199="",GDP.PCAP!BG199=""),"",GDP.PCAP!BG199/GDP.PCAP!BF199-1)</f>
        <v/>
      </c>
      <c r="BH199" t="str">
        <f>IF(OR(GDP.PCAP!BG199="",GDP.PCAP!BH199=""),"",GDP.PCAP!BH199/GDP.PCAP!BG199-1)</f>
        <v/>
      </c>
      <c r="BI199" t="str">
        <f>IF(OR(GDP.PCAP!BH199="",GDP.PCAP!BI199=""),"",GDP.PCAP!BI199/GDP.PCAP!BH199-1)</f>
        <v/>
      </c>
      <c r="BJ199" t="str">
        <f>IF(OR(GDP.PCAP!BI199="",GDP.PCAP!BJ199=""),"",GDP.PCAP!BJ199/GDP.PCAP!BI199-1)</f>
        <v/>
      </c>
      <c r="BK199" t="str">
        <f>IF(OR(GDP.PCAP!BJ199="",GDP.PCAP!BK199=""),"",GDP.PCAP!BK199/GDP.PCAP!BJ199-1)</f>
        <v/>
      </c>
      <c r="BM199">
        <f t="shared" si="15"/>
        <v>0.48567766993221118</v>
      </c>
      <c r="BN199">
        <f t="shared" si="16"/>
        <v>1986</v>
      </c>
      <c r="BO199">
        <f t="shared" si="17"/>
        <v>-0.11595103491170944</v>
      </c>
      <c r="BP199">
        <f t="shared" si="18"/>
        <v>1997</v>
      </c>
    </row>
    <row r="200" spans="1:68">
      <c r="A200" t="s">
        <v>136</v>
      </c>
      <c r="B200">
        <f t="shared" si="19"/>
        <v>199</v>
      </c>
      <c r="C200" t="s">
        <v>539</v>
      </c>
      <c r="D200" t="s">
        <v>135</v>
      </c>
      <c r="E200" t="s">
        <v>545</v>
      </c>
      <c r="F200" t="s">
        <v>546</v>
      </c>
      <c r="H200" t="str">
        <f>IF(OR(GDP.PCAP!G200="",GDP.PCAP!H200=""),"",GDP.PCAP!H200/GDP.PCAP!G200-1)</f>
        <v/>
      </c>
      <c r="I200" t="str">
        <f>IF(OR(GDP.PCAP!H200="",GDP.PCAP!I200=""),"",GDP.PCAP!I200/GDP.PCAP!H200-1)</f>
        <v/>
      </c>
      <c r="J200" t="str">
        <f>IF(OR(GDP.PCAP!I200="",GDP.PCAP!J200=""),"",GDP.PCAP!J200/GDP.PCAP!I200-1)</f>
        <v/>
      </c>
      <c r="K200" t="str">
        <f>IF(OR(GDP.PCAP!J200="",GDP.PCAP!K200=""),"",GDP.PCAP!K200/GDP.PCAP!J200-1)</f>
        <v/>
      </c>
      <c r="L200" t="str">
        <f>IF(OR(GDP.PCAP!K200="",GDP.PCAP!L200=""),"",GDP.PCAP!L200/GDP.PCAP!K200-1)</f>
        <v/>
      </c>
      <c r="M200" t="str">
        <f>IF(OR(GDP.PCAP!L200="",GDP.PCAP!M200=""),"",GDP.PCAP!M200/GDP.PCAP!L200-1)</f>
        <v/>
      </c>
      <c r="N200" t="str">
        <f>IF(OR(GDP.PCAP!M200="",GDP.PCAP!N200=""),"",GDP.PCAP!N200/GDP.PCAP!M200-1)</f>
        <v/>
      </c>
      <c r="O200" t="str">
        <f>IF(OR(GDP.PCAP!N200="",GDP.PCAP!O200=""),"",GDP.PCAP!O200/GDP.PCAP!N200-1)</f>
        <v/>
      </c>
      <c r="P200" t="str">
        <f>IF(OR(GDP.PCAP!O200="",GDP.PCAP!P200=""),"",GDP.PCAP!P200/GDP.PCAP!O200-1)</f>
        <v/>
      </c>
      <c r="Q200" t="str">
        <f>IF(OR(GDP.PCAP!P200="",GDP.PCAP!Q200=""),"",GDP.PCAP!Q200/GDP.PCAP!P200-1)</f>
        <v/>
      </c>
      <c r="R200">
        <f>IF(OR(GDP.PCAP!Q200="",GDP.PCAP!R200=""),"",GDP.PCAP!R200/GDP.PCAP!Q200-1)</f>
        <v>0.17805944468586565</v>
      </c>
      <c r="S200">
        <f>IF(OR(GDP.PCAP!R200="",GDP.PCAP!S200=""),"",GDP.PCAP!S200/GDP.PCAP!R200-1)</f>
        <v>0.20410274321562549</v>
      </c>
      <c r="T200">
        <f>IF(OR(GDP.PCAP!S200="",GDP.PCAP!T200=""),"",GDP.PCAP!T200/GDP.PCAP!S200-1)</f>
        <v>0.42779095337523754</v>
      </c>
      <c r="U200">
        <f>IF(OR(GDP.PCAP!T200="",GDP.PCAP!U200=""),"",GDP.PCAP!U200/GDP.PCAP!T200-1)</f>
        <v>1.7992872530935067</v>
      </c>
      <c r="V200">
        <f>IF(OR(GDP.PCAP!U200="",GDP.PCAP!V200=""),"",GDP.PCAP!V200/GDP.PCAP!U200-1)</f>
        <v>-2.1774252072947253E-2</v>
      </c>
      <c r="W200">
        <f>IF(OR(GDP.PCAP!V200="",GDP.PCAP!W200=""),"",GDP.PCAP!W200/GDP.PCAP!V200-1)</f>
        <v>0.23618726795190881</v>
      </c>
      <c r="X200">
        <f>IF(OR(GDP.PCAP!W200="",GDP.PCAP!X200=""),"",GDP.PCAP!X200/GDP.PCAP!W200-1)</f>
        <v>4.9512664075544333E-2</v>
      </c>
      <c r="Y200">
        <f>IF(OR(GDP.PCAP!X200="",GDP.PCAP!Y200=""),"",GDP.PCAP!Y200/GDP.PCAP!X200-1)</f>
        <v>6.3817137049217321E-2</v>
      </c>
      <c r="Z200">
        <f>IF(OR(GDP.PCAP!Y200="",GDP.PCAP!Z200=""),"",GDP.PCAP!Z200/GDP.PCAP!Y200-1)</f>
        <v>0.30066479418611203</v>
      </c>
      <c r="AA200">
        <f>IF(OR(GDP.PCAP!Z200="",GDP.PCAP!AA200=""),"",GDP.PCAP!AA200/GDP.PCAP!Z200-1)</f>
        <v>0.27519513972434728</v>
      </c>
      <c r="AB200">
        <f>IF(OR(GDP.PCAP!AA200="",GDP.PCAP!AB200=""),"",GDP.PCAP!AB200/GDP.PCAP!AA200-1)</f>
        <v>-2.3516004329361406E-3</v>
      </c>
      <c r="AC200">
        <f>IF(OR(GDP.PCAP!AB200="",GDP.PCAP!AC200=""),"",GDP.PCAP!AC200/GDP.PCAP!AB200-1)</f>
        <v>-0.21540148888055644</v>
      </c>
      <c r="AD200">
        <f>IF(OR(GDP.PCAP!AC200="",GDP.PCAP!AD200=""),"",GDP.PCAP!AD200/GDP.PCAP!AC200-1)</f>
        <v>-0.23689233830882406</v>
      </c>
      <c r="AE200">
        <f>IF(OR(GDP.PCAP!AD200="",GDP.PCAP!AE200=""),"",GDP.PCAP!AE200/GDP.PCAP!AD200-1)</f>
        <v>-6.0459748216753595E-2</v>
      </c>
      <c r="AF200">
        <f>IF(OR(GDP.PCAP!AE200="",GDP.PCAP!AF200=""),"",GDP.PCAP!AF200/GDP.PCAP!AE200-1)</f>
        <v>-0.15547414375401347</v>
      </c>
      <c r="AG200">
        <f>IF(OR(GDP.PCAP!AF200="",GDP.PCAP!AG200=""),"",GDP.PCAP!AG200/GDP.PCAP!AF200-1)</f>
        <v>-0.23422144656068689</v>
      </c>
      <c r="AH200">
        <f>IF(OR(GDP.PCAP!AG200="",GDP.PCAP!AH200=""),"",GDP.PCAP!AH200/GDP.PCAP!AG200-1)</f>
        <v>1.5561567018141043E-2</v>
      </c>
      <c r="AI200">
        <f>IF(OR(GDP.PCAP!AH200="",GDP.PCAP!AI200=""),"",GDP.PCAP!AI200/GDP.PCAP!AH200-1)</f>
        <v>5.5058541052914967E-2</v>
      </c>
      <c r="AJ200">
        <f>IF(OR(GDP.PCAP!AI200="",GDP.PCAP!AJ200=""),"",GDP.PCAP!AJ200/GDP.PCAP!AI200-1)</f>
        <v>3.2428696702022419E-2</v>
      </c>
      <c r="AK200">
        <f>IF(OR(GDP.PCAP!AJ200="",GDP.PCAP!AK200=""),"",GDP.PCAP!AK200/GDP.PCAP!AJ200-1)</f>
        <v>9.9779871716684898E-2</v>
      </c>
      <c r="AL200">
        <f>IF(OR(GDP.PCAP!AK200="",GDP.PCAP!AL200=""),"",GDP.PCAP!AL200/GDP.PCAP!AK200-1)</f>
        <v>-8.598613155684931E-2</v>
      </c>
      <c r="AM200">
        <f>IF(OR(GDP.PCAP!AL200="",GDP.PCAP!AM200=""),"",GDP.PCAP!AM200/GDP.PCAP!AL200-1)</f>
        <v>9.2800101565159165E-2</v>
      </c>
      <c r="AN200">
        <f>IF(OR(GDP.PCAP!AM200="",GDP.PCAP!AN200=""),"",GDP.PCAP!AN200/GDP.PCAP!AM200-1)</f>
        <v>-7.5315050881361478E-2</v>
      </c>
      <c r="AO200">
        <f>IF(OR(GDP.PCAP!AN200="",GDP.PCAP!AO200=""),"",GDP.PCAP!AO200/GDP.PCAP!AN200-1)</f>
        <v>1.9206259651691759E-2</v>
      </c>
      <c r="AP200">
        <f>IF(OR(GDP.PCAP!AO200="",GDP.PCAP!AP200=""),"",GDP.PCAP!AP200/GDP.PCAP!AO200-1)</f>
        <v>8.9858833157821838E-2</v>
      </c>
      <c r="AQ200">
        <f>IF(OR(GDP.PCAP!AP200="",GDP.PCAP!AQ200=""),"",GDP.PCAP!AQ200/GDP.PCAP!AP200-1)</f>
        <v>9.4366083682104751E-2</v>
      </c>
      <c r="AR200">
        <f>IF(OR(GDP.PCAP!AQ200="",GDP.PCAP!AR200=""),"",GDP.PCAP!AR200/GDP.PCAP!AQ200-1)</f>
        <v>0.21838707864184159</v>
      </c>
      <c r="AS200">
        <f>IF(OR(GDP.PCAP!AR200="",GDP.PCAP!AS200=""),"",GDP.PCAP!AS200/GDP.PCAP!AR200-1)</f>
        <v>-0.11835038557085464</v>
      </c>
      <c r="AT200">
        <f>IF(OR(GDP.PCAP!AS200="",GDP.PCAP!AT200=""),"",GDP.PCAP!AT200/GDP.PCAP!AS200-1)</f>
        <v>0.16808172485329931</v>
      </c>
      <c r="AU200">
        <f>IF(OR(GDP.PCAP!AT200="",GDP.PCAP!AU200=""),"",GDP.PCAP!AU200/GDP.PCAP!AT200-1)</f>
        <v>0.37782790906255825</v>
      </c>
      <c r="AV200">
        <f>IF(OR(GDP.PCAP!AU200="",GDP.PCAP!AV200=""),"",GDP.PCAP!AV200/GDP.PCAP!AU200-1)</f>
        <v>-5.1878834956195718E-2</v>
      </c>
      <c r="AW200">
        <f>IF(OR(GDP.PCAP!AV200="",GDP.PCAP!AW200=""),"",GDP.PCAP!AW200/GDP.PCAP!AV200-1)</f>
        <v>5.4871039241789488E-2</v>
      </c>
      <c r="AX200">
        <f>IF(OR(GDP.PCAP!AW200="",GDP.PCAP!AX200=""),"",GDP.PCAP!AX200/GDP.PCAP!AW200-1)</f>
        <v>0.13958771227432609</v>
      </c>
      <c r="AY200">
        <f>IF(OR(GDP.PCAP!AX200="",GDP.PCAP!AY200=""),"",GDP.PCAP!AY200/GDP.PCAP!AX200-1)</f>
        <v>0.22358237405759351</v>
      </c>
      <c r="AZ200">
        <f>IF(OR(GDP.PCAP!AY200="",GDP.PCAP!AZ200=""),"",GDP.PCAP!AZ200/GDP.PCAP!AY200-1)</f>
        <v>0.23124159940752764</v>
      </c>
      <c r="BA200">
        <f>IF(OR(GDP.PCAP!AZ200="",GDP.PCAP!BA200=""),"",GDP.PCAP!BA200/GDP.PCAP!AZ200-1)</f>
        <v>0.17029171108608199</v>
      </c>
      <c r="BB200">
        <f>IF(OR(GDP.PCAP!BA200="",GDP.PCAP!BB200=""),"",GDP.PCAP!BB200/GDP.PCAP!BA200-1)</f>
        <v>0.11200528881040483</v>
      </c>
      <c r="BC200">
        <f>IF(OR(GDP.PCAP!BB200="",GDP.PCAP!BC200=""),"",GDP.PCAP!BC200/GDP.PCAP!BB200-1)</f>
        <v>0.23821526419258876</v>
      </c>
      <c r="BD200">
        <f>IF(OR(GDP.PCAP!BC200="",GDP.PCAP!BD200=""),"",GDP.PCAP!BD200/GDP.PCAP!BC200-1)</f>
        <v>-0.25900704777877948</v>
      </c>
      <c r="BE200">
        <f>IF(OR(GDP.PCAP!BD200="",GDP.PCAP!BE200=""),"",GDP.PCAP!BE200/GDP.PCAP!BD200-1)</f>
        <v>0.14359535969789539</v>
      </c>
      <c r="BF200">
        <f>IF(OR(GDP.PCAP!BE200="",GDP.PCAP!BF200=""),"",GDP.PCAP!BF200/GDP.PCAP!BE200-1)</f>
        <v>0.22248160782059379</v>
      </c>
      <c r="BG200">
        <f>IF(OR(GDP.PCAP!BF200="",GDP.PCAP!BG200=""),"",GDP.PCAP!BG200/GDP.PCAP!BF200-1)</f>
        <v>3.0445739038667652E-2</v>
      </c>
      <c r="BH200">
        <f>IF(OR(GDP.PCAP!BG200="",GDP.PCAP!BH200=""),"",GDP.PCAP!BH200/GDP.PCAP!BG200-1)</f>
        <v>-2.9350637811977887E-3</v>
      </c>
      <c r="BI200">
        <f>IF(OR(GDP.PCAP!BH200="",GDP.PCAP!BI200=""),"",GDP.PCAP!BI200/GDP.PCAP!BH200-1)</f>
        <v>-1.6444950643836886E-2</v>
      </c>
      <c r="BJ200">
        <f>IF(OR(GDP.PCAP!BI200="",GDP.PCAP!BJ200=""),"",GDP.PCAP!BJ200/GDP.PCAP!BI200-1)</f>
        <v>-0.23610302402700445</v>
      </c>
      <c r="BK200">
        <f>IF(OR(GDP.PCAP!BJ200="",GDP.PCAP!BK200=""),"",GDP.PCAP!BK200/GDP.PCAP!BJ200-1)</f>
        <v>-0.10574273374324905</v>
      </c>
      <c r="BM200">
        <f t="shared" si="15"/>
        <v>1.7992872530935067</v>
      </c>
      <c r="BN200">
        <f t="shared" si="16"/>
        <v>1974</v>
      </c>
      <c r="BO200">
        <f t="shared" si="17"/>
        <v>-0.25900704777877948</v>
      </c>
      <c r="BP200">
        <f t="shared" si="18"/>
        <v>2009</v>
      </c>
    </row>
    <row r="201" spans="1:68">
      <c r="A201" t="s">
        <v>134</v>
      </c>
      <c r="B201">
        <f t="shared" si="19"/>
        <v>200</v>
      </c>
      <c r="C201" t="s">
        <v>539</v>
      </c>
      <c r="D201" t="s">
        <v>133</v>
      </c>
      <c r="E201" t="s">
        <v>545</v>
      </c>
      <c r="F201" t="s">
        <v>546</v>
      </c>
      <c r="H201" t="str">
        <f>IF(OR(GDP.PCAP!G201="",GDP.PCAP!H201=""),"",GDP.PCAP!H201/GDP.PCAP!G201-1)</f>
        <v/>
      </c>
      <c r="I201" t="str">
        <f>IF(OR(GDP.PCAP!H201="",GDP.PCAP!I201=""),"",GDP.PCAP!I201/GDP.PCAP!H201-1)</f>
        <v/>
      </c>
      <c r="J201" t="str">
        <f>IF(OR(GDP.PCAP!I201="",GDP.PCAP!J201=""),"",GDP.PCAP!J201/GDP.PCAP!I201-1)</f>
        <v/>
      </c>
      <c r="K201" t="str">
        <f>IF(OR(GDP.PCAP!J201="",GDP.PCAP!K201=""),"",GDP.PCAP!K201/GDP.PCAP!J201-1)</f>
        <v/>
      </c>
      <c r="L201" t="str">
        <f>IF(OR(GDP.PCAP!K201="",GDP.PCAP!L201=""),"",GDP.PCAP!L201/GDP.PCAP!K201-1)</f>
        <v/>
      </c>
      <c r="M201" t="str">
        <f>IF(OR(GDP.PCAP!L201="",GDP.PCAP!M201=""),"",GDP.PCAP!M201/GDP.PCAP!L201-1)</f>
        <v/>
      </c>
      <c r="N201" t="str">
        <f>IF(OR(GDP.PCAP!M201="",GDP.PCAP!N201=""),"",GDP.PCAP!N201/GDP.PCAP!M201-1)</f>
        <v/>
      </c>
      <c r="O201" t="str">
        <f>IF(OR(GDP.PCAP!N201="",GDP.PCAP!O201=""),"",GDP.PCAP!O201/GDP.PCAP!N201-1)</f>
        <v/>
      </c>
      <c r="P201" t="str">
        <f>IF(OR(GDP.PCAP!O201="",GDP.PCAP!P201=""),"",GDP.PCAP!P201/GDP.PCAP!O201-1)</f>
        <v/>
      </c>
      <c r="Q201" t="str">
        <f>IF(OR(GDP.PCAP!P201="",GDP.PCAP!Q201=""),"",GDP.PCAP!Q201/GDP.PCAP!P201-1)</f>
        <v/>
      </c>
      <c r="R201" t="str">
        <f>IF(OR(GDP.PCAP!Q201="",GDP.PCAP!R201=""),"",GDP.PCAP!R201/GDP.PCAP!Q201-1)</f>
        <v/>
      </c>
      <c r="S201" t="str">
        <f>IF(OR(GDP.PCAP!R201="",GDP.PCAP!S201=""),"",GDP.PCAP!S201/GDP.PCAP!R201-1)</f>
        <v/>
      </c>
      <c r="T201" t="str">
        <f>IF(OR(GDP.PCAP!S201="",GDP.PCAP!T201=""),"",GDP.PCAP!T201/GDP.PCAP!S201-1)</f>
        <v/>
      </c>
      <c r="U201" t="str">
        <f>IF(OR(GDP.PCAP!T201="",GDP.PCAP!U201=""),"",GDP.PCAP!U201/GDP.PCAP!T201-1)</f>
        <v/>
      </c>
      <c r="V201" t="str">
        <f>IF(OR(GDP.PCAP!U201="",GDP.PCAP!V201=""),"",GDP.PCAP!V201/GDP.PCAP!U201-1)</f>
        <v/>
      </c>
      <c r="W201" t="str">
        <f>IF(OR(GDP.PCAP!V201="",GDP.PCAP!W201=""),"",GDP.PCAP!W201/GDP.PCAP!V201-1)</f>
        <v/>
      </c>
      <c r="X201" t="str">
        <f>IF(OR(GDP.PCAP!W201="",GDP.PCAP!X201=""),"",GDP.PCAP!X201/GDP.PCAP!W201-1)</f>
        <v/>
      </c>
      <c r="Y201" t="str">
        <f>IF(OR(GDP.PCAP!X201="",GDP.PCAP!Y201=""),"",GDP.PCAP!Y201/GDP.PCAP!X201-1)</f>
        <v/>
      </c>
      <c r="Z201" t="str">
        <f>IF(OR(GDP.PCAP!Y201="",GDP.PCAP!Z201=""),"",GDP.PCAP!Z201/GDP.PCAP!Y201-1)</f>
        <v/>
      </c>
      <c r="AA201" t="str">
        <f>IF(OR(GDP.PCAP!Z201="",GDP.PCAP!AA201=""),"",GDP.PCAP!AA201/GDP.PCAP!Z201-1)</f>
        <v/>
      </c>
      <c r="AB201" t="str">
        <f>IF(OR(GDP.PCAP!AA201="",GDP.PCAP!AB201=""),"",GDP.PCAP!AB201/GDP.PCAP!AA201-1)</f>
        <v/>
      </c>
      <c r="AC201" t="str">
        <f>IF(OR(GDP.PCAP!AB201="",GDP.PCAP!AC201=""),"",GDP.PCAP!AC201/GDP.PCAP!AB201-1)</f>
        <v/>
      </c>
      <c r="AD201" t="str">
        <f>IF(OR(GDP.PCAP!AC201="",GDP.PCAP!AD201=""),"",GDP.PCAP!AD201/GDP.PCAP!AC201-1)</f>
        <v/>
      </c>
      <c r="AE201" t="str">
        <f>IF(OR(GDP.PCAP!AD201="",GDP.PCAP!AE201=""),"",GDP.PCAP!AE201/GDP.PCAP!AD201-1)</f>
        <v/>
      </c>
      <c r="AF201" t="str">
        <f>IF(OR(GDP.PCAP!AE201="",GDP.PCAP!AF201=""),"",GDP.PCAP!AF201/GDP.PCAP!AE201-1)</f>
        <v/>
      </c>
      <c r="AG201" t="str">
        <f>IF(OR(GDP.PCAP!AF201="",GDP.PCAP!AG201=""),"",GDP.PCAP!AG201/GDP.PCAP!AF201-1)</f>
        <v/>
      </c>
      <c r="AH201" t="str">
        <f>IF(OR(GDP.PCAP!AG201="",GDP.PCAP!AH201=""),"",GDP.PCAP!AH201/GDP.PCAP!AG201-1)</f>
        <v/>
      </c>
      <c r="AI201">
        <f>IF(OR(GDP.PCAP!AH201="",GDP.PCAP!AI201=""),"",GDP.PCAP!AI201/GDP.PCAP!AH201-1)</f>
        <v>5.738401587376285E-2</v>
      </c>
      <c r="AJ201">
        <f>IF(OR(GDP.PCAP!AI201="",GDP.PCAP!AJ201=""),"",GDP.PCAP!AJ201/GDP.PCAP!AI201-1)</f>
        <v>2.7127206557811201E-2</v>
      </c>
      <c r="AK201">
        <f>IF(OR(GDP.PCAP!AJ201="",GDP.PCAP!AK201=""),"",GDP.PCAP!AK201/GDP.PCAP!AJ201-1)</f>
        <v>-7.54696735051541E-2</v>
      </c>
      <c r="AL201">
        <f>IF(OR(GDP.PCAP!AK201="",GDP.PCAP!AL201=""),"",GDP.PCAP!AL201/GDP.PCAP!AK201-1)</f>
        <v>-0.24986920475896435</v>
      </c>
      <c r="AM201">
        <f>IF(OR(GDP.PCAP!AL201="",GDP.PCAP!AM201=""),"",GDP.PCAP!AM201/GDP.PCAP!AL201-1)</f>
        <v>-0.12583413113908426</v>
      </c>
      <c r="AN201">
        <f>IF(OR(GDP.PCAP!AM201="",GDP.PCAP!AN201=""),"",GDP.PCAP!AN201/GDP.PCAP!AM201-1)</f>
        <v>5.0837980920804826E-2</v>
      </c>
      <c r="AO201">
        <f>IF(OR(GDP.PCAP!AN201="",GDP.PCAP!AO201=""),"",GDP.PCAP!AO201/GDP.PCAP!AN201-1)</f>
        <v>0.14244640131338127</v>
      </c>
      <c r="AP201">
        <f>IF(OR(GDP.PCAP!AO201="",GDP.PCAP!AP201=""),"",GDP.PCAP!AP201/GDP.PCAP!AO201-1)</f>
        <v>0.25483133633767308</v>
      </c>
      <c r="AQ201">
        <f>IF(OR(GDP.PCAP!AP201="",GDP.PCAP!AQ201=""),"",GDP.PCAP!AQ201/GDP.PCAP!AP201-1)</f>
        <v>-9.8732622817856441E-3</v>
      </c>
      <c r="AR201">
        <f>IF(OR(GDP.PCAP!AQ201="",GDP.PCAP!AR201=""),"",GDP.PCAP!AR201/GDP.PCAP!AQ201-1)</f>
        <v>-3.337614889067031E-2</v>
      </c>
      <c r="AS201">
        <f>IF(OR(GDP.PCAP!AR201="",GDP.PCAP!AS201=""),"",GDP.PCAP!AS201/GDP.PCAP!AR201-1)</f>
        <v>0.17367834115437852</v>
      </c>
      <c r="AT201">
        <f>IF(OR(GDP.PCAP!AS201="",GDP.PCAP!AT201=""),"",GDP.PCAP!AT201/GDP.PCAP!AS201-1)</f>
        <v>-0.13665318687486283</v>
      </c>
      <c r="AU201">
        <f>IF(OR(GDP.PCAP!AT201="",GDP.PCAP!AU201=""),"",GDP.PCAP!AU201/GDP.PCAP!AT201-1)</f>
        <v>3.6039452235538727E-2</v>
      </c>
      <c r="AV201">
        <f>IF(OR(GDP.PCAP!AU201="",GDP.PCAP!AV201=""),"",GDP.PCAP!AV201/GDP.PCAP!AU201-1)</f>
        <v>0.10284771126261205</v>
      </c>
      <c r="AW201">
        <f>IF(OR(GDP.PCAP!AV201="",GDP.PCAP!AW201=""),"",GDP.PCAP!AW201/GDP.PCAP!AV201-1)</f>
        <v>0.15499244371324794</v>
      </c>
      <c r="AX201">
        <f>IF(OR(GDP.PCAP!AW201="",GDP.PCAP!AX201=""),"",GDP.PCAP!AX201/GDP.PCAP!AW201-1)</f>
        <v>0.30593922812412067</v>
      </c>
      <c r="AY201">
        <f>IF(OR(GDP.PCAP!AX201="",GDP.PCAP!AY201=""),"",GDP.PCAP!AY201/GDP.PCAP!AX201-1)</f>
        <v>0.28035355067899159</v>
      </c>
      <c r="AZ201">
        <f>IF(OR(GDP.PCAP!AY201="",GDP.PCAP!AZ201=""),"",GDP.PCAP!AZ201/GDP.PCAP!AY201-1)</f>
        <v>0.3161875962115448</v>
      </c>
      <c r="BA201">
        <f>IF(OR(GDP.PCAP!AZ201="",GDP.PCAP!BA201=""),"",GDP.PCAP!BA201/GDP.PCAP!AZ201-1)</f>
        <v>0.24643986426903086</v>
      </c>
      <c r="BB201">
        <f>IF(OR(GDP.PCAP!BA201="",GDP.PCAP!BB201=""),"",GDP.PCAP!BB201/GDP.PCAP!BA201-1)</f>
        <v>0.40925438404851477</v>
      </c>
      <c r="BC201">
        <f>IF(OR(GDP.PCAP!BB201="",GDP.PCAP!BC201=""),"",GDP.PCAP!BC201/GDP.PCAP!BB201-1)</f>
        <v>0.23402055014127288</v>
      </c>
      <c r="BD201">
        <f>IF(OR(GDP.PCAP!BC201="",GDP.PCAP!BD201=""),"",GDP.PCAP!BD201/GDP.PCAP!BC201-1)</f>
        <v>-0.18905640300359716</v>
      </c>
      <c r="BE201">
        <f>IF(OR(GDP.PCAP!BD201="",GDP.PCAP!BE201=""),"",GDP.PCAP!BE201/GDP.PCAP!BD201-1)</f>
        <v>9.412928471481008E-3</v>
      </c>
      <c r="BF201">
        <f>IF(OR(GDP.PCAP!BE201="",GDP.PCAP!BF201=""),"",GDP.PCAP!BF201/GDP.PCAP!BE201-1)</f>
        <v>0.10880337283538299</v>
      </c>
      <c r="BG201">
        <f>IF(OR(GDP.PCAP!BF201="",GDP.PCAP!BG201=""),"",GDP.PCAP!BG201/GDP.PCAP!BF201-1)</f>
        <v>-6.9767482168732631E-2</v>
      </c>
      <c r="BH201">
        <f>IF(OR(GDP.PCAP!BG201="",GDP.PCAP!BH201=""),"",GDP.PCAP!BH201/GDP.PCAP!BG201-1)</f>
        <v>0.11998379069810072</v>
      </c>
      <c r="BI201">
        <f>IF(OR(GDP.PCAP!BH201="",GDP.PCAP!BI201=""),"",GDP.PCAP!BI201/GDP.PCAP!BH201-1)</f>
        <v>4.5383269776390067E-2</v>
      </c>
      <c r="BJ201">
        <f>IF(OR(GDP.PCAP!BI201="",GDP.PCAP!BJ201=""),"",GDP.PCAP!BJ201/GDP.PCAP!BI201-1)</f>
        <v>-0.10593406791254945</v>
      </c>
      <c r="BK201">
        <f>IF(OR(GDP.PCAP!BJ201="",GDP.PCAP!BK201=""),"",GDP.PCAP!BK201/GDP.PCAP!BJ201-1)</f>
        <v>5.7523626792382432E-2</v>
      </c>
      <c r="BM201">
        <f t="shared" si="15"/>
        <v>0.40925438404851477</v>
      </c>
      <c r="BN201">
        <f t="shared" si="16"/>
        <v>2007</v>
      </c>
      <c r="BO201">
        <f t="shared" si="17"/>
        <v>-0.24986920475896435</v>
      </c>
      <c r="BP201">
        <f t="shared" si="18"/>
        <v>1991</v>
      </c>
    </row>
    <row r="202" spans="1:68">
      <c r="A202" t="s">
        <v>132</v>
      </c>
      <c r="B202">
        <f t="shared" si="19"/>
        <v>201</v>
      </c>
      <c r="C202" t="s">
        <v>539</v>
      </c>
      <c r="D202" t="s">
        <v>131</v>
      </c>
      <c r="E202" t="s">
        <v>545</v>
      </c>
      <c r="F202" t="s">
        <v>546</v>
      </c>
      <c r="H202" t="str">
        <f>IF(OR(GDP.PCAP!G202="",GDP.PCAP!H202=""),"",GDP.PCAP!H202/GDP.PCAP!G202-1)</f>
        <v/>
      </c>
      <c r="I202" t="str">
        <f>IF(OR(GDP.PCAP!H202="",GDP.PCAP!I202=""),"",GDP.PCAP!I202/GDP.PCAP!H202-1)</f>
        <v/>
      </c>
      <c r="J202" t="str">
        <f>IF(OR(GDP.PCAP!I202="",GDP.PCAP!J202=""),"",GDP.PCAP!J202/GDP.PCAP!I202-1)</f>
        <v/>
      </c>
      <c r="K202" t="str">
        <f>IF(OR(GDP.PCAP!J202="",GDP.PCAP!K202=""),"",GDP.PCAP!K202/GDP.PCAP!J202-1)</f>
        <v/>
      </c>
      <c r="L202" t="str">
        <f>IF(OR(GDP.PCAP!K202="",GDP.PCAP!L202=""),"",GDP.PCAP!L202/GDP.PCAP!K202-1)</f>
        <v/>
      </c>
      <c r="M202" t="str">
        <f>IF(OR(GDP.PCAP!L202="",GDP.PCAP!M202=""),"",GDP.PCAP!M202/GDP.PCAP!L202-1)</f>
        <v/>
      </c>
      <c r="N202" t="str">
        <f>IF(OR(GDP.PCAP!M202="",GDP.PCAP!N202=""),"",GDP.PCAP!N202/GDP.PCAP!M202-1)</f>
        <v/>
      </c>
      <c r="O202" t="str">
        <f>IF(OR(GDP.PCAP!N202="",GDP.PCAP!O202=""),"",GDP.PCAP!O202/GDP.PCAP!N202-1)</f>
        <v/>
      </c>
      <c r="P202" t="str">
        <f>IF(OR(GDP.PCAP!O202="",GDP.PCAP!P202=""),"",GDP.PCAP!P202/GDP.PCAP!O202-1)</f>
        <v/>
      </c>
      <c r="Q202" t="str">
        <f>IF(OR(GDP.PCAP!P202="",GDP.PCAP!Q202=""),"",GDP.PCAP!Q202/GDP.PCAP!P202-1)</f>
        <v/>
      </c>
      <c r="R202" t="str">
        <f>IF(OR(GDP.PCAP!Q202="",GDP.PCAP!R202=""),"",GDP.PCAP!R202/GDP.PCAP!Q202-1)</f>
        <v/>
      </c>
      <c r="S202" t="str">
        <f>IF(OR(GDP.PCAP!R202="",GDP.PCAP!S202=""),"",GDP.PCAP!S202/GDP.PCAP!R202-1)</f>
        <v/>
      </c>
      <c r="T202" t="str">
        <f>IF(OR(GDP.PCAP!S202="",GDP.PCAP!T202=""),"",GDP.PCAP!T202/GDP.PCAP!S202-1)</f>
        <v/>
      </c>
      <c r="U202" t="str">
        <f>IF(OR(GDP.PCAP!T202="",GDP.PCAP!U202=""),"",GDP.PCAP!U202/GDP.PCAP!T202-1)</f>
        <v/>
      </c>
      <c r="V202" t="str">
        <f>IF(OR(GDP.PCAP!U202="",GDP.PCAP!V202=""),"",GDP.PCAP!V202/GDP.PCAP!U202-1)</f>
        <v/>
      </c>
      <c r="W202" t="str">
        <f>IF(OR(GDP.PCAP!V202="",GDP.PCAP!W202=""),"",GDP.PCAP!W202/GDP.PCAP!V202-1)</f>
        <v/>
      </c>
      <c r="X202" t="str">
        <f>IF(OR(GDP.PCAP!W202="",GDP.PCAP!X202=""),"",GDP.PCAP!X202/GDP.PCAP!W202-1)</f>
        <v/>
      </c>
      <c r="Y202" t="str">
        <f>IF(OR(GDP.PCAP!X202="",GDP.PCAP!Y202=""),"",GDP.PCAP!Y202/GDP.PCAP!X202-1)</f>
        <v/>
      </c>
      <c r="Z202" t="str">
        <f>IF(OR(GDP.PCAP!Y202="",GDP.PCAP!Z202=""),"",GDP.PCAP!Z202/GDP.PCAP!Y202-1)</f>
        <v/>
      </c>
      <c r="AA202" t="str">
        <f>IF(OR(GDP.PCAP!Z202="",GDP.PCAP!AA202=""),"",GDP.PCAP!AA202/GDP.PCAP!Z202-1)</f>
        <v/>
      </c>
      <c r="AB202" t="str">
        <f>IF(OR(GDP.PCAP!AA202="",GDP.PCAP!AB202=""),"",GDP.PCAP!AB202/GDP.PCAP!AA202-1)</f>
        <v/>
      </c>
      <c r="AC202" t="str">
        <f>IF(OR(GDP.PCAP!AB202="",GDP.PCAP!AC202=""),"",GDP.PCAP!AC202/GDP.PCAP!AB202-1)</f>
        <v/>
      </c>
      <c r="AD202" t="str">
        <f>IF(OR(GDP.PCAP!AC202="",GDP.PCAP!AD202=""),"",GDP.PCAP!AD202/GDP.PCAP!AC202-1)</f>
        <v/>
      </c>
      <c r="AE202" t="str">
        <f>IF(OR(GDP.PCAP!AD202="",GDP.PCAP!AE202=""),"",GDP.PCAP!AE202/GDP.PCAP!AD202-1)</f>
        <v/>
      </c>
      <c r="AF202" t="str">
        <f>IF(OR(GDP.PCAP!AE202="",GDP.PCAP!AF202=""),"",GDP.PCAP!AF202/GDP.PCAP!AE202-1)</f>
        <v/>
      </c>
      <c r="AG202" t="str">
        <f>IF(OR(GDP.PCAP!AF202="",GDP.PCAP!AG202=""),"",GDP.PCAP!AG202/GDP.PCAP!AF202-1)</f>
        <v/>
      </c>
      <c r="AH202" t="str">
        <f>IF(OR(GDP.PCAP!AG202="",GDP.PCAP!AH202=""),"",GDP.PCAP!AH202/GDP.PCAP!AG202-1)</f>
        <v/>
      </c>
      <c r="AI202" t="str">
        <f>IF(OR(GDP.PCAP!AH202="",GDP.PCAP!AI202=""),"",GDP.PCAP!AI202/GDP.PCAP!AH202-1)</f>
        <v/>
      </c>
      <c r="AJ202" t="str">
        <f>IF(OR(GDP.PCAP!AI202="",GDP.PCAP!AJ202=""),"",GDP.PCAP!AJ202/GDP.PCAP!AI202-1)</f>
        <v/>
      </c>
      <c r="AK202">
        <f>IF(OR(GDP.PCAP!AJ202="",GDP.PCAP!AK202=""),"",GDP.PCAP!AK202/GDP.PCAP!AJ202-1)</f>
        <v>1.6434556950983614E-2</v>
      </c>
      <c r="AL202">
        <f>IF(OR(GDP.PCAP!AK202="",GDP.PCAP!AL202=""),"",GDP.PCAP!AL202/GDP.PCAP!AK202-1)</f>
        <v>-1.6126344246192303E-5</v>
      </c>
      <c r="AM202">
        <f>IF(OR(GDP.PCAP!AL202="",GDP.PCAP!AM202=""),"",GDP.PCAP!AM202/GDP.PCAP!AL202-1)</f>
        <v>-0.11173313168343169</v>
      </c>
      <c r="AN202">
        <f>IF(OR(GDP.PCAP!AM202="",GDP.PCAP!AN202=""),"",GDP.PCAP!AN202/GDP.PCAP!AM202-1)</f>
        <v>-5.3687314635000538E-2</v>
      </c>
      <c r="AO202">
        <f>IF(OR(GDP.PCAP!AN202="",GDP.PCAP!AO202=""),"",GDP.PCAP!AO202/GDP.PCAP!AN202-1)</f>
        <v>-9.0824700484403942E-2</v>
      </c>
      <c r="AP202">
        <f>IF(OR(GDP.PCAP!AO202="",GDP.PCAP!AP202=""),"",GDP.PCAP!AP202/GDP.PCAP!AO202-1)</f>
        <v>8.8050145513696165E-4</v>
      </c>
      <c r="AQ202">
        <f>IF(OR(GDP.PCAP!AP202="",GDP.PCAP!AQ202=""),"",GDP.PCAP!AQ202/GDP.PCAP!AP202-1)</f>
        <v>-8.1936076573102534E-3</v>
      </c>
      <c r="AR202">
        <f>IF(OR(GDP.PCAP!AQ202="",GDP.PCAP!AR202=""),"",GDP.PCAP!AR202/GDP.PCAP!AQ202-1)</f>
        <v>3.5424580144258755E-2</v>
      </c>
      <c r="AS202">
        <f>IF(OR(GDP.PCAP!AR202="",GDP.PCAP!AS202=""),"",GDP.PCAP!AS202/GDP.PCAP!AR202-1)</f>
        <v>-0.3297501518145638</v>
      </c>
      <c r="AT202">
        <f>IF(OR(GDP.PCAP!AS202="",GDP.PCAP!AT202=""),"",GDP.PCAP!AT202/GDP.PCAP!AS202-1)</f>
        <v>-0.2747343460241225</v>
      </c>
      <c r="AU202">
        <f>IF(OR(GDP.PCAP!AT202="",GDP.PCAP!AU202=""),"",GDP.PCAP!AU202/GDP.PCAP!AT202-1)</f>
        <v>0.33126782115345033</v>
      </c>
      <c r="AV202">
        <f>IF(OR(GDP.PCAP!AU202="",GDP.PCAP!AV202=""),"",GDP.PCAP!AV202/GDP.PCAP!AU202-1)</f>
        <v>0.18558267694957986</v>
      </c>
      <c r="AW202">
        <f>IF(OR(GDP.PCAP!AV202="",GDP.PCAP!AW202=""),"",GDP.PCAP!AW202/GDP.PCAP!AV202-1)</f>
        <v>0.13078536344173153</v>
      </c>
      <c r="AX202">
        <f>IF(OR(GDP.PCAP!AW202="",GDP.PCAP!AX202=""),"",GDP.PCAP!AX202/GDP.PCAP!AW202-1)</f>
        <v>0.25265634382189739</v>
      </c>
      <c r="AY202">
        <f>IF(OR(GDP.PCAP!AX202="",GDP.PCAP!AY202=""),"",GDP.PCAP!AY202/GDP.PCAP!AX202-1)</f>
        <v>0.37888712846792272</v>
      </c>
      <c r="AZ202">
        <f>IF(OR(GDP.PCAP!AY202="",GDP.PCAP!AZ202=""),"",GDP.PCAP!AZ202/GDP.PCAP!AY202-1)</f>
        <v>0.29765742736888834</v>
      </c>
      <c r="BA202">
        <f>IF(OR(GDP.PCAP!AZ202="",GDP.PCAP!BA202=""),"",GDP.PCAP!BA202/GDP.PCAP!AZ202-1)</f>
        <v>0.29993958048934077</v>
      </c>
      <c r="BB202">
        <f>IF(OR(GDP.PCAP!BA202="",GDP.PCAP!BB202=""),"",GDP.PCAP!BB202/GDP.PCAP!BA202-1)</f>
        <v>0.31517303728494972</v>
      </c>
      <c r="BC202">
        <f>IF(OR(GDP.PCAP!BB202="",GDP.PCAP!BC202=""),"",GDP.PCAP!BC202/GDP.PCAP!BB202-1)</f>
        <v>0.27842399992111622</v>
      </c>
      <c r="BD202">
        <f>IF(OR(GDP.PCAP!BC202="",GDP.PCAP!BD202=""),"",GDP.PCAP!BD202/GDP.PCAP!BC202-1)</f>
        <v>-0.26406377477238607</v>
      </c>
      <c r="BE202">
        <f>IF(OR(GDP.PCAP!BD202="",GDP.PCAP!BE202=""),"",GDP.PCAP!BE202/GDP.PCAP!BD202-1)</f>
        <v>0.2466688164279367</v>
      </c>
      <c r="BF202">
        <f>IF(OR(GDP.PCAP!BE202="",GDP.PCAP!BF202=""),"",GDP.PCAP!BF202/GDP.PCAP!BE202-1)</f>
        <v>0.3313421301960251</v>
      </c>
      <c r="BG202">
        <f>IF(OR(GDP.PCAP!BF202="",GDP.PCAP!BG202=""),"",GDP.PCAP!BG202/GDP.PCAP!BF202-1)</f>
        <v>6.6309594849560893E-2</v>
      </c>
      <c r="BH202">
        <f>IF(OR(GDP.PCAP!BG202="",GDP.PCAP!BH202=""),"",GDP.PCAP!BH202/GDP.PCAP!BG202-1)</f>
        <v>2.5683510952005273E-2</v>
      </c>
      <c r="BI202">
        <f>IF(OR(GDP.PCAP!BH202="",GDP.PCAP!BI202=""),"",GDP.PCAP!BI202/GDP.PCAP!BH202-1)</f>
        <v>-9.1212039253841359E-2</v>
      </c>
      <c r="BJ202">
        <f>IF(OR(GDP.PCAP!BI202="",GDP.PCAP!BJ202=""),"",GDP.PCAP!BJ202/GDP.PCAP!BI202-1)</f>
        <v>-0.33956106696658084</v>
      </c>
      <c r="BK202">
        <f>IF(OR(GDP.PCAP!BJ202="",GDP.PCAP!BK202=""),"",GDP.PCAP!BK202/GDP.PCAP!BJ202-1)</f>
        <v>-6.2269832672860126E-2</v>
      </c>
      <c r="BM202">
        <f t="shared" si="15"/>
        <v>0.37888712846792272</v>
      </c>
      <c r="BN202">
        <f t="shared" si="16"/>
        <v>2004</v>
      </c>
      <c r="BO202">
        <f t="shared" si="17"/>
        <v>-0.33956106696658084</v>
      </c>
      <c r="BP202">
        <f t="shared" si="18"/>
        <v>2015</v>
      </c>
    </row>
    <row r="203" spans="1:68">
      <c r="A203" t="s">
        <v>130</v>
      </c>
      <c r="B203">
        <f t="shared" si="19"/>
        <v>202</v>
      </c>
      <c r="C203" t="s">
        <v>539</v>
      </c>
      <c r="D203" t="s">
        <v>129</v>
      </c>
      <c r="E203" t="s">
        <v>545</v>
      </c>
      <c r="F203" t="s">
        <v>546</v>
      </c>
      <c r="H203">
        <f>IF(OR(GDP.PCAP!G203="",GDP.PCAP!H203=""),"",GDP.PCAP!H203/GDP.PCAP!G203-1)</f>
        <v>3.7661524419347892E-3</v>
      </c>
      <c r="I203">
        <f>IF(OR(GDP.PCAP!H203="",GDP.PCAP!I203=""),"",GDP.PCAP!I203/GDP.PCAP!H203-1)</f>
        <v>6.2827838932113522E-3</v>
      </c>
      <c r="J203">
        <f>IF(OR(GDP.PCAP!I203="",GDP.PCAP!J203=""),"",GDP.PCAP!J203/GDP.PCAP!I203-1)</f>
        <v>6.7181708618799796E-3</v>
      </c>
      <c r="K203">
        <f>IF(OR(GDP.PCAP!J203="",GDP.PCAP!K203=""),"",GDP.PCAP!K203/GDP.PCAP!J203-1)</f>
        <v>-3.2476610709261111E-3</v>
      </c>
      <c r="L203">
        <f>IF(OR(GDP.PCAP!K203="",GDP.PCAP!L203=""),"",GDP.PCAP!L203/GDP.PCAP!K203-1)</f>
        <v>0.11940349321001564</v>
      </c>
      <c r="M203">
        <f>IF(OR(GDP.PCAP!L203="",GDP.PCAP!M203=""),"",GDP.PCAP!M203/GDP.PCAP!L203-1)</f>
        <v>-0.18485478145636691</v>
      </c>
      <c r="N203">
        <f>IF(OR(GDP.PCAP!M203="",GDP.PCAP!N203=""),"",GDP.PCAP!N203/GDP.PCAP!M203-1)</f>
        <v>0.24414420818924398</v>
      </c>
      <c r="O203">
        <f>IF(OR(GDP.PCAP!N203="",GDP.PCAP!O203=""),"",GDP.PCAP!O203/GDP.PCAP!N203-1)</f>
        <v>4.5884213817501518E-2</v>
      </c>
      <c r="P203">
        <f>IF(OR(GDP.PCAP!O203="",GDP.PCAP!P203=""),"",GDP.PCAP!P203/GDP.PCAP!O203-1)</f>
        <v>6.1707155755512222E-2</v>
      </c>
      <c r="Q203">
        <f>IF(OR(GDP.PCAP!P203="",GDP.PCAP!Q203=""),"",GDP.PCAP!Q203/GDP.PCAP!P203-1)</f>
        <v>0.12997359678278797</v>
      </c>
      <c r="R203">
        <f>IF(OR(GDP.PCAP!Q203="",GDP.PCAP!R203=""),"",GDP.PCAP!R203/GDP.PCAP!Q203-1)</f>
        <v>-1.5944014805544082E-2</v>
      </c>
      <c r="S203">
        <f>IF(OR(GDP.PCAP!R203="",GDP.PCAP!S203=""),"",GDP.PCAP!S203/GDP.PCAP!R203-1)</f>
        <v>7.3415376658647835E-2</v>
      </c>
      <c r="T203">
        <f>IF(OR(GDP.PCAP!S203="",GDP.PCAP!T203=""),"",GDP.PCAP!T203/GDP.PCAP!S203-1)</f>
        <v>0.1455876780029699</v>
      </c>
      <c r="U203">
        <f>IF(OR(GDP.PCAP!T203="",GDP.PCAP!U203=""),"",GDP.PCAP!U203/GDP.PCAP!T203-1)</f>
        <v>2.967624873021224E-2</v>
      </c>
      <c r="V203">
        <f>IF(OR(GDP.PCAP!U203="",GDP.PCAP!V203=""),"",GDP.PCAP!V203/GDP.PCAP!U203-1)</f>
        <v>0.79767487930989978</v>
      </c>
      <c r="W203">
        <f>IF(OR(GDP.PCAP!V203="",GDP.PCAP!W203=""),"",GDP.PCAP!W203/GDP.PCAP!V203-1)</f>
        <v>8.0418442602329776E-2</v>
      </c>
      <c r="X203">
        <f>IF(OR(GDP.PCAP!W203="",GDP.PCAP!X203=""),"",GDP.PCAP!X203/GDP.PCAP!W203-1)</f>
        <v>0.13344140331621079</v>
      </c>
      <c r="Y203">
        <f>IF(OR(GDP.PCAP!X203="",GDP.PCAP!Y203=""),"",GDP.PCAP!Y203/GDP.PCAP!X203-1)</f>
        <v>0.17360882638064701</v>
      </c>
      <c r="Z203">
        <f>IF(OR(GDP.PCAP!Y203="",GDP.PCAP!Z203=""),"",GDP.PCAP!Z203/GDP.PCAP!Y203-1)</f>
        <v>0.18431828726106136</v>
      </c>
      <c r="AA203">
        <f>IF(OR(GDP.PCAP!Z203="",GDP.PCAP!AA203=""),"",GDP.PCAP!AA203/GDP.PCAP!Z203-1)</f>
        <v>9.3099897036330814E-2</v>
      </c>
      <c r="AB203">
        <f>IF(OR(GDP.PCAP!AA203="",GDP.PCAP!AB203=""),"",GDP.PCAP!AB203/GDP.PCAP!AA203-1)</f>
        <v>8.4597584529918057E-2</v>
      </c>
      <c r="AC203">
        <f>IF(OR(GDP.PCAP!AB203="",GDP.PCAP!AC203=""),"",GDP.PCAP!AC203/GDP.PCAP!AB203-1)</f>
        <v>-3.1626846751241389E-2</v>
      </c>
      <c r="AD203">
        <f>IF(OR(GDP.PCAP!AC203="",GDP.PCAP!AD203=""),"",GDP.PCAP!AD203/GDP.PCAP!AC203-1)</f>
        <v>1.7325953391863713E-2</v>
      </c>
      <c r="AE203">
        <f>IF(OR(GDP.PCAP!AD203="",GDP.PCAP!AE203=""),"",GDP.PCAP!AE203/GDP.PCAP!AD203-1)</f>
        <v>3.4811956621516815E-2</v>
      </c>
      <c r="AF203">
        <f>IF(OR(GDP.PCAP!AE203="",GDP.PCAP!AF203=""),"",GDP.PCAP!AF203/GDP.PCAP!AE203-1)</f>
        <v>3.8703804174665901E-2</v>
      </c>
      <c r="AG203">
        <f>IF(OR(GDP.PCAP!AF203="",GDP.PCAP!AG203=""),"",GDP.PCAP!AG203/GDP.PCAP!AF203-1)</f>
        <v>8.2657897691986282E-2</v>
      </c>
      <c r="AH203">
        <f>IF(OR(GDP.PCAP!AG203="",GDP.PCAP!AH203=""),"",GDP.PCAP!AH203/GDP.PCAP!AG203-1)</f>
        <v>5.5917903930875035E-2</v>
      </c>
      <c r="AI203">
        <f>IF(OR(GDP.PCAP!AH203="",GDP.PCAP!AI203=""),"",GDP.PCAP!AI203/GDP.PCAP!AH203-1)</f>
        <v>6.3270382467506048E-2</v>
      </c>
      <c r="AJ203">
        <f>IF(OR(GDP.PCAP!AI203="",GDP.PCAP!AJ203=""),"",GDP.PCAP!AJ203/GDP.PCAP!AI203-1)</f>
        <v>-2.1879976928908196E-2</v>
      </c>
      <c r="AK203">
        <f>IF(OR(GDP.PCAP!AJ203="",GDP.PCAP!AK203=""),"",GDP.PCAP!AK203/GDP.PCAP!AJ203-1)</f>
        <v>5.7461406860451092E-2</v>
      </c>
      <c r="AL203">
        <f>IF(OR(GDP.PCAP!AK203="",GDP.PCAP!AL203=""),"",GDP.PCAP!AL203/GDP.PCAP!AK203-1)</f>
        <v>-0.23084401677832689</v>
      </c>
      <c r="AM203">
        <f>IF(OR(GDP.PCAP!AL203="",GDP.PCAP!AM203=""),"",GDP.PCAP!AM203/GDP.PCAP!AL203-1)</f>
        <v>0.11684579669754824</v>
      </c>
      <c r="AN203">
        <f>IF(OR(GDP.PCAP!AM203="",GDP.PCAP!AN203=""),"",GDP.PCAP!AN203/GDP.PCAP!AM203-1)</f>
        <v>3.3654114176953076E-2</v>
      </c>
      <c r="AO203">
        <f>IF(OR(GDP.PCAP!AN203="",GDP.PCAP!AO203=""),"",GDP.PCAP!AO203/GDP.PCAP!AN203-1)</f>
        <v>-0.59897288797210479</v>
      </c>
      <c r="AP203">
        <f>IF(OR(GDP.PCAP!AO203="",GDP.PCAP!AP203=""),"",GDP.PCAP!AP203/GDP.PCAP!AO203-1)</f>
        <v>0.73869062132960495</v>
      </c>
      <c r="AQ203">
        <f>IF(OR(GDP.PCAP!AP203="",GDP.PCAP!AQ203=""),"",GDP.PCAP!AQ203/GDP.PCAP!AP203-1)</f>
        <v>3.5954294467739789E-2</v>
      </c>
      <c r="AR203">
        <f>IF(OR(GDP.PCAP!AQ203="",GDP.PCAP!AR203=""),"",GDP.PCAP!AR203/GDP.PCAP!AQ203-1)</f>
        <v>0.25581679590458095</v>
      </c>
      <c r="AS203">
        <f>IF(OR(GDP.PCAP!AR203="",GDP.PCAP!AS203=""),"",GDP.PCAP!AS203/GDP.PCAP!AR203-1)</f>
        <v>-7.3745184410777265E-3</v>
      </c>
      <c r="AT203">
        <f>IF(OR(GDP.PCAP!AS203="",GDP.PCAP!AT203=""),"",GDP.PCAP!AT203/GDP.PCAP!AS203-1)</f>
        <v>-0.15049119698536884</v>
      </c>
      <c r="AU203">
        <f>IF(OR(GDP.PCAP!AT203="",GDP.PCAP!AU203=""),"",GDP.PCAP!AU203/GDP.PCAP!AT203-1)</f>
        <v>-9.6940267910442968E-2</v>
      </c>
      <c r="AV203">
        <f>IF(OR(GDP.PCAP!AU203="",GDP.PCAP!AV203=""),"",GDP.PCAP!AV203/GDP.PCAP!AU203-1)</f>
        <v>-6.9924548041261358E-2</v>
      </c>
      <c r="AW203">
        <f>IF(OR(GDP.PCAP!AV203="",GDP.PCAP!AW203=""),"",GDP.PCAP!AW203/GDP.PCAP!AV203-1)</f>
        <v>-2.261676246129718E-2</v>
      </c>
      <c r="AX203">
        <f>IF(OR(GDP.PCAP!AW203="",GDP.PCAP!AX203=""),"",GDP.PCAP!AX203/GDP.PCAP!AW203-1)</f>
        <v>8.2195640486046218E-2</v>
      </c>
      <c r="AY203">
        <f>IF(OR(GDP.PCAP!AX203="",GDP.PCAP!AY203=""),"",GDP.PCAP!AY203/GDP.PCAP!AX203-1)</f>
        <v>0.11402834018902297</v>
      </c>
      <c r="AZ203">
        <f>IF(OR(GDP.PCAP!AY203="",GDP.PCAP!AZ203=""),"",GDP.PCAP!AZ203/GDP.PCAP!AY203-1)</f>
        <v>0.21181649108850142</v>
      </c>
      <c r="BA203">
        <f>IF(OR(GDP.PCAP!AZ203="",GDP.PCAP!BA203=""),"",GDP.PCAP!BA203/GDP.PCAP!AZ203-1)</f>
        <v>0.19252439318991477</v>
      </c>
      <c r="BB203">
        <f>IF(OR(GDP.PCAP!BA203="",GDP.PCAP!BB203=""),"",GDP.PCAP!BB203/GDP.PCAP!BA203-1)</f>
        <v>0.18251737071809604</v>
      </c>
      <c r="BC203">
        <f>IF(OR(GDP.PCAP!BB203="",GDP.PCAP!BC203=""),"",GDP.PCAP!BC203/GDP.PCAP!BB203-1)</f>
        <v>0.23666701389177303</v>
      </c>
      <c r="BD203">
        <f>IF(OR(GDP.PCAP!BC203="",GDP.PCAP!BD203=""),"",GDP.PCAP!BD203/GDP.PCAP!BC203-1)</f>
        <v>7.6867382779260529E-2</v>
      </c>
      <c r="BE203">
        <f>IF(OR(GDP.PCAP!BD203="",GDP.PCAP!BE203=""),"",GDP.PCAP!BE203/GDP.PCAP!BD203-1)</f>
        <v>4.5139673799640123E-2</v>
      </c>
      <c r="BF203">
        <f>IF(OR(GDP.PCAP!BE203="",GDP.PCAP!BF203=""),"",GDP.PCAP!BF203/GDP.PCAP!BE203-1)</f>
        <v>9.5511217479617549E-2</v>
      </c>
      <c r="BG203">
        <f>IF(OR(GDP.PCAP!BF203="",GDP.PCAP!BG203=""),"",GDP.PCAP!BG203/GDP.PCAP!BF203-1)</f>
        <v>9.8441394475585753E-2</v>
      </c>
      <c r="BH203">
        <f>IF(OR(GDP.PCAP!BG203="",GDP.PCAP!BH203=""),"",GDP.PCAP!BH203/GDP.PCAP!BG203-1)</f>
        <v>1.5923140722577278E-2</v>
      </c>
      <c r="BI203">
        <f>IF(OR(GDP.PCAP!BH203="",GDP.PCAP!BI203=""),"",GDP.PCAP!BI203/GDP.PCAP!BH203-1)</f>
        <v>2.5683974977891655E-2</v>
      </c>
      <c r="BJ203">
        <f>IF(OR(GDP.PCAP!BI203="",GDP.PCAP!BJ203=""),"",GDP.PCAP!BJ203/GDP.PCAP!BI203-1)</f>
        <v>5.3475795167543527E-3</v>
      </c>
      <c r="BK203">
        <f>IF(OR(GDP.PCAP!BJ203="",GDP.PCAP!BK203=""),"",GDP.PCAP!BK203/GDP.PCAP!BJ203-1)</f>
        <v>-1.0576203412238527E-2</v>
      </c>
      <c r="BM203">
        <f t="shared" si="15"/>
        <v>0.79767487930989978</v>
      </c>
      <c r="BN203">
        <f t="shared" si="16"/>
        <v>1975</v>
      </c>
      <c r="BO203">
        <f t="shared" si="17"/>
        <v>-0.59897288797210479</v>
      </c>
      <c r="BP203">
        <f t="shared" si="18"/>
        <v>1994</v>
      </c>
    </row>
    <row r="204" spans="1:68">
      <c r="A204" t="s">
        <v>128</v>
      </c>
      <c r="B204">
        <f t="shared" si="19"/>
        <v>203</v>
      </c>
      <c r="C204" t="s">
        <v>536</v>
      </c>
      <c r="D204" t="s">
        <v>127</v>
      </c>
      <c r="E204" t="s">
        <v>545</v>
      </c>
      <c r="F204" t="s">
        <v>546</v>
      </c>
      <c r="H204">
        <f>IF(OR(GDP.PCAP!G204="",GDP.PCAP!H204=""),"",GDP.PCAP!H204/GDP.PCAP!G204-1)</f>
        <v>4.4597485671273418E-2</v>
      </c>
      <c r="I204">
        <f>IF(OR(GDP.PCAP!H204="",GDP.PCAP!I204=""),"",GDP.PCAP!I204/GDP.PCAP!H204-1)</f>
        <v>4.4639363854310776E-2</v>
      </c>
      <c r="J204">
        <f>IF(OR(GDP.PCAP!I204="",GDP.PCAP!J204=""),"",GDP.PCAP!J204/GDP.PCAP!I204-1)</f>
        <v>0.1007367759862754</v>
      </c>
      <c r="K204">
        <f>IF(OR(GDP.PCAP!J204="",GDP.PCAP!K204=""),"",GDP.PCAP!K204/GDP.PCAP!J204-1)</f>
        <v>0.12028862428369691</v>
      </c>
      <c r="L204">
        <f>IF(OR(GDP.PCAP!K204="",GDP.PCAP!L204=""),"",GDP.PCAP!L204/GDP.PCAP!K204-1)</f>
        <v>5.1272056504745533E-2</v>
      </c>
      <c r="M204">
        <f>IF(OR(GDP.PCAP!L204="",GDP.PCAP!M204=""),"",GDP.PCAP!M204/GDP.PCAP!L204-1)</f>
        <v>-0.17764205051394499</v>
      </c>
      <c r="N204">
        <f>IF(OR(GDP.PCAP!M204="",GDP.PCAP!N204=""),"",GDP.PCAP!N204/GDP.PCAP!M204-1)</f>
        <v>7.6504456334585802E-2</v>
      </c>
      <c r="O204">
        <f>IF(OR(GDP.PCAP!N204="",GDP.PCAP!O204=""),"",GDP.PCAP!O204/GDP.PCAP!N204-1)</f>
        <v>2.6149782724575577E-2</v>
      </c>
      <c r="P204">
        <f>IF(OR(GDP.PCAP!O204="",GDP.PCAP!P204=""),"",GDP.PCAP!P204/GDP.PCAP!O204-1)</f>
        <v>7.3258388969370314E-2</v>
      </c>
      <c r="Q204">
        <f>IF(OR(GDP.PCAP!P204="",GDP.PCAP!Q204=""),"",GDP.PCAP!Q204/GDP.PCAP!P204-1)</f>
        <v>5.9056775588178789E-2</v>
      </c>
      <c r="R204">
        <f>IF(OR(GDP.PCAP!Q204="",GDP.PCAP!R204=""),"",GDP.PCAP!R204/GDP.PCAP!Q204-1)</f>
        <v>3.8949330641794955E-2</v>
      </c>
      <c r="S204">
        <f>IF(OR(GDP.PCAP!R204="",GDP.PCAP!S204=""),"",GDP.PCAP!S204/GDP.PCAP!R204-1)</f>
        <v>-1.825659922808498E-2</v>
      </c>
      <c r="T204">
        <f>IF(OR(GDP.PCAP!S204="",GDP.PCAP!T204=""),"",GDP.PCAP!T204/GDP.PCAP!S204-1)</f>
        <v>0.11747683830034905</v>
      </c>
      <c r="U204">
        <f>IF(OR(GDP.PCAP!T204="",GDP.PCAP!U204=""),"",GDP.PCAP!U204/GDP.PCAP!T204-1)</f>
        <v>0.18384291995928503</v>
      </c>
      <c r="V204">
        <f>IF(OR(GDP.PCAP!U204="",GDP.PCAP!V204=""),"",GDP.PCAP!V204/GDP.PCAP!U204-1)</f>
        <v>4.8491442860073786E-2</v>
      </c>
      <c r="W204">
        <f>IF(OR(GDP.PCAP!V204="",GDP.PCAP!W204=""),"",GDP.PCAP!W204/GDP.PCAP!V204-1)</f>
        <v>-4.6791043330266291E-2</v>
      </c>
      <c r="X204">
        <f>IF(OR(GDP.PCAP!W204="",GDP.PCAP!X204=""),"",GDP.PCAP!X204/GDP.PCAP!W204-1)</f>
        <v>0.1292308702326721</v>
      </c>
      <c r="Y204">
        <f>IF(OR(GDP.PCAP!X204="",GDP.PCAP!Y204=""),"",GDP.PCAP!Y204/GDP.PCAP!X204-1)</f>
        <v>0.11129578289373865</v>
      </c>
      <c r="Z204">
        <f>IF(OR(GDP.PCAP!Y204="",GDP.PCAP!Z204=""),"",GDP.PCAP!Z204/GDP.PCAP!Y204-1)</f>
        <v>9.3776942339288016E-2</v>
      </c>
      <c r="AA204">
        <f>IF(OR(GDP.PCAP!Z204="",GDP.PCAP!AA204=""),"",GDP.PCAP!AA204/GDP.PCAP!Z204-1)</f>
        <v>0.17734037468255059</v>
      </c>
      <c r="AB204">
        <f>IF(OR(GDP.PCAP!AA204="",GDP.PCAP!AB204=""),"",GDP.PCAP!AB204/GDP.PCAP!AA204-1)</f>
        <v>3.543045052180438E-2</v>
      </c>
      <c r="AC204">
        <f>IF(OR(GDP.PCAP!AB204="",GDP.PCAP!AC204=""),"",GDP.PCAP!AC204/GDP.PCAP!AB204-1)</f>
        <v>1.0322876673987347E-2</v>
      </c>
      <c r="AD204">
        <f>IF(OR(GDP.PCAP!AC204="",GDP.PCAP!AD204=""),"",GDP.PCAP!AD204/GDP.PCAP!AC204-1)</f>
        <v>3.3590907170123474E-2</v>
      </c>
      <c r="AE204">
        <f>IF(OR(GDP.PCAP!AD204="",GDP.PCAP!AE204=""),"",GDP.PCAP!AE204/GDP.PCAP!AD204-1)</f>
        <v>-2.7472479415843076E-2</v>
      </c>
      <c r="AF204">
        <f>IF(OR(GDP.PCAP!AE204="",GDP.PCAP!AF204=""),"",GDP.PCAP!AF204/GDP.PCAP!AE204-1)</f>
        <v>6.2326072740022331E-2</v>
      </c>
      <c r="AG204">
        <f>IF(OR(GDP.PCAP!AF204="",GDP.PCAP!AG204=""),"",GDP.PCAP!AG204/GDP.PCAP!AF204-1)</f>
        <v>3.4874847832756739E-2</v>
      </c>
      <c r="AH204">
        <f>IF(OR(GDP.PCAP!AG204="",GDP.PCAP!AH204=""),"",GDP.PCAP!AH204/GDP.PCAP!AG204-1)</f>
        <v>8.5231930631110009E-2</v>
      </c>
      <c r="AI204">
        <f>IF(OR(GDP.PCAP!AH204="",GDP.PCAP!AI204=""),"",GDP.PCAP!AI204/GDP.PCAP!AH204-1)</f>
        <v>5.070526854972135E-2</v>
      </c>
      <c r="AJ204">
        <f>IF(OR(GDP.PCAP!AI204="",GDP.PCAP!AJ204=""),"",GDP.PCAP!AJ204/GDP.PCAP!AI204-1)</f>
        <v>-1.2979392062702821E-2</v>
      </c>
      <c r="AK204">
        <f>IF(OR(GDP.PCAP!AJ204="",GDP.PCAP!AK204=""),"",GDP.PCAP!AK204/GDP.PCAP!AJ204-1)</f>
        <v>5.3005964176833897E-2</v>
      </c>
      <c r="AL204">
        <f>IF(OR(GDP.PCAP!AK204="",GDP.PCAP!AL204=""),"",GDP.PCAP!AL204/GDP.PCAP!AK204-1)</f>
        <v>-0.12945335248464795</v>
      </c>
      <c r="AM204">
        <f>IF(OR(GDP.PCAP!AL204="",GDP.PCAP!AM204=""),"",GDP.PCAP!AM204/GDP.PCAP!AL204-1)</f>
        <v>3.9167083873797859E-2</v>
      </c>
      <c r="AN204">
        <f>IF(OR(GDP.PCAP!AM204="",GDP.PCAP!AN204=""),"",GDP.PCAP!AN204/GDP.PCAP!AM204-1)</f>
        <v>-3.0254441308174562E-2</v>
      </c>
      <c r="AO204">
        <f>IF(OR(GDP.PCAP!AN204="",GDP.PCAP!AO204=""),"",GDP.PCAP!AO204/GDP.PCAP!AN204-1)</f>
        <v>0.11058618000718479</v>
      </c>
      <c r="AP204">
        <f>IF(OR(GDP.PCAP!AO204="",GDP.PCAP!AP204=""),"",GDP.PCAP!AP204/GDP.PCAP!AO204-1)</f>
        <v>8.857561643084888E-2</v>
      </c>
      <c r="AQ204">
        <f>IF(OR(GDP.PCAP!AP204="",GDP.PCAP!AQ204=""),"",GDP.PCAP!AQ204/GDP.PCAP!AP204-1)</f>
        <v>7.238508107436159E-2</v>
      </c>
      <c r="AR204">
        <f>IF(OR(GDP.PCAP!AQ204="",GDP.PCAP!AR204=""),"",GDP.PCAP!AR204/GDP.PCAP!AQ204-1)</f>
        <v>2.8592194699613716E-2</v>
      </c>
      <c r="AS204">
        <f>IF(OR(GDP.PCAP!AR204="",GDP.PCAP!AS204=""),"",GDP.PCAP!AS204/GDP.PCAP!AR204-1)</f>
        <v>-5.2711815022141728E-3</v>
      </c>
      <c r="AT204">
        <f>IF(OR(GDP.PCAP!AS204="",GDP.PCAP!AT204=""),"",GDP.PCAP!AT204/GDP.PCAP!AS204-1)</f>
        <v>5.1272710550408496E-2</v>
      </c>
      <c r="AU204">
        <f>IF(OR(GDP.PCAP!AT204="",GDP.PCAP!AU204=""),"",GDP.PCAP!AU204/GDP.PCAP!AT204-1)</f>
        <v>2.1191727933273175E-2</v>
      </c>
      <c r="AV204">
        <f>IF(OR(GDP.PCAP!AU204="",GDP.PCAP!AV204=""),"",GDP.PCAP!AV204/GDP.PCAP!AU204-1)</f>
        <v>7.619398354408613E-3</v>
      </c>
      <c r="AW204">
        <f>IF(OR(GDP.PCAP!AV204="",GDP.PCAP!AW204=""),"",GDP.PCAP!AW204/GDP.PCAP!AV204-1)</f>
        <v>3.277592168514909E-2</v>
      </c>
      <c r="AX204">
        <f>IF(OR(GDP.PCAP!AW204="",GDP.PCAP!AX204=""),"",GDP.PCAP!AX204/GDP.PCAP!AW204-1)</f>
        <v>0.14745462823360844</v>
      </c>
      <c r="AY204">
        <f>IF(OR(GDP.PCAP!AX204="",GDP.PCAP!AY204=""),"",GDP.PCAP!AY204/GDP.PCAP!AX204-1)</f>
        <v>0.13986916216827261</v>
      </c>
      <c r="AZ204">
        <f>IF(OR(GDP.PCAP!AY204="",GDP.PCAP!AZ204=""),"",GDP.PCAP!AZ204/GDP.PCAP!AY204-1)</f>
        <v>0.12685636261991795</v>
      </c>
      <c r="BA204">
        <f>IF(OR(GDP.PCAP!AZ204="",GDP.PCAP!BA204=""),"",GDP.PCAP!BA204/GDP.PCAP!AZ204-1)</f>
        <v>0.12539064891353147</v>
      </c>
      <c r="BB204">
        <f>IF(OR(GDP.PCAP!BA204="",GDP.PCAP!BB204=""),"",GDP.PCAP!BB204/GDP.PCAP!BA204-1)</f>
        <v>0.24625352747946772</v>
      </c>
      <c r="BC204">
        <f>IF(OR(GDP.PCAP!BB204="",GDP.PCAP!BC204=""),"",GDP.PCAP!BC204/GDP.PCAP!BB204-1)</f>
        <v>2.9378346627386698E-3</v>
      </c>
      <c r="BD204">
        <f>IF(OR(GDP.PCAP!BC204="",GDP.PCAP!BD204=""),"",GDP.PCAP!BD204/GDP.PCAP!BC204-1)</f>
        <v>8.2983091620304039E-2</v>
      </c>
      <c r="BE204">
        <f>IF(OR(GDP.PCAP!BD204="",GDP.PCAP!BE204=""),"",GDP.PCAP!BE204/GDP.PCAP!BD204-1)</f>
        <v>0.20864463723828264</v>
      </c>
      <c r="BF204">
        <f>IF(OR(GDP.PCAP!BE204="",GDP.PCAP!BF204=""),"",GDP.PCAP!BF204/GDP.PCAP!BE204-1)</f>
        <v>9.705488028097764E-2</v>
      </c>
      <c r="BG204">
        <f>IF(OR(GDP.PCAP!BF204="",GDP.PCAP!BG204=""),"",GDP.PCAP!BG204/GDP.PCAP!BF204-1)</f>
        <v>-2.4048504270851589E-3</v>
      </c>
      <c r="BH204">
        <f>IF(OR(GDP.PCAP!BG204="",GDP.PCAP!BH204=""),"",GDP.PCAP!BH204/GDP.PCAP!BG204-1)</f>
        <v>1.1819218025169054E-2</v>
      </c>
      <c r="BI204">
        <f>IF(OR(GDP.PCAP!BH204="",GDP.PCAP!BI204=""),"",GDP.PCAP!BI204/GDP.PCAP!BH204-1)</f>
        <v>7.9457607668329988E-2</v>
      </c>
      <c r="BJ204">
        <f>IF(OR(GDP.PCAP!BI204="",GDP.PCAP!BJ204=""),"",GDP.PCAP!BJ204/GDP.PCAP!BI204-1)</f>
        <v>3.6178917777502706E-2</v>
      </c>
      <c r="BK204">
        <f>IF(OR(GDP.PCAP!BJ204="",GDP.PCAP!BK204=""),"",GDP.PCAP!BK204/GDP.PCAP!BJ204-1)</f>
        <v>5.7290034449293037E-2</v>
      </c>
      <c r="BM204">
        <f t="shared" si="15"/>
        <v>0.24625352747946772</v>
      </c>
      <c r="BN204">
        <f t="shared" si="16"/>
        <v>2007</v>
      </c>
      <c r="BO204">
        <f t="shared" si="17"/>
        <v>-0.17764205051394499</v>
      </c>
      <c r="BP204">
        <f t="shared" si="18"/>
        <v>1966</v>
      </c>
    </row>
    <row r="205" spans="1:68">
      <c r="A205" t="s">
        <v>126</v>
      </c>
      <c r="B205">
        <f t="shared" si="19"/>
        <v>204</v>
      </c>
      <c r="C205" t="s">
        <v>539</v>
      </c>
      <c r="D205" t="s">
        <v>125</v>
      </c>
      <c r="E205" t="s">
        <v>545</v>
      </c>
      <c r="F205" t="s">
        <v>546</v>
      </c>
      <c r="H205" t="str">
        <f>IF(OR(GDP.PCAP!G205="",GDP.PCAP!H205=""),"",GDP.PCAP!H205/GDP.PCAP!G205-1)</f>
        <v/>
      </c>
      <c r="I205" t="str">
        <f>IF(OR(GDP.PCAP!H205="",GDP.PCAP!I205=""),"",GDP.PCAP!I205/GDP.PCAP!H205-1)</f>
        <v/>
      </c>
      <c r="J205" t="str">
        <f>IF(OR(GDP.PCAP!I205="",GDP.PCAP!J205=""),"",GDP.PCAP!J205/GDP.PCAP!I205-1)</f>
        <v/>
      </c>
      <c r="K205" t="str">
        <f>IF(OR(GDP.PCAP!J205="",GDP.PCAP!K205=""),"",GDP.PCAP!K205/GDP.PCAP!J205-1)</f>
        <v/>
      </c>
      <c r="L205" t="str">
        <f>IF(OR(GDP.PCAP!K205="",GDP.PCAP!L205=""),"",GDP.PCAP!L205/GDP.PCAP!K205-1)</f>
        <v/>
      </c>
      <c r="M205" t="str">
        <f>IF(OR(GDP.PCAP!L205="",GDP.PCAP!M205=""),"",GDP.PCAP!M205/GDP.PCAP!L205-1)</f>
        <v/>
      </c>
      <c r="N205" t="str">
        <f>IF(OR(GDP.PCAP!M205="",GDP.PCAP!N205=""),"",GDP.PCAP!N205/GDP.PCAP!M205-1)</f>
        <v/>
      </c>
      <c r="O205" t="str">
        <f>IF(OR(GDP.PCAP!N205="",GDP.PCAP!O205=""),"",GDP.PCAP!O205/GDP.PCAP!N205-1)</f>
        <v/>
      </c>
      <c r="P205">
        <f>IF(OR(GDP.PCAP!O205="",GDP.PCAP!P205=""),"",GDP.PCAP!P205/GDP.PCAP!O205-1)</f>
        <v>3.0578550589410725E-2</v>
      </c>
      <c r="Q205">
        <f>IF(OR(GDP.PCAP!P205="",GDP.PCAP!Q205=""),"",GDP.PCAP!Q205/GDP.PCAP!P205-1)</f>
        <v>0.1501226666132478</v>
      </c>
      <c r="R205">
        <f>IF(OR(GDP.PCAP!Q205="",GDP.PCAP!R205=""),"",GDP.PCAP!R205/GDP.PCAP!Q205-1)</f>
        <v>0.27818754629251363</v>
      </c>
      <c r="S205">
        <f>IF(OR(GDP.PCAP!R205="",GDP.PCAP!S205=""),"",GDP.PCAP!S205/GDP.PCAP!R205-1)</f>
        <v>0.28345680457932487</v>
      </c>
      <c r="T205">
        <f>IF(OR(GDP.PCAP!S205="",GDP.PCAP!T205=""),"",GDP.PCAP!T205/GDP.PCAP!S205-1)</f>
        <v>0.47292064780413234</v>
      </c>
      <c r="U205">
        <f>IF(OR(GDP.PCAP!T205="",GDP.PCAP!U205=""),"",GDP.PCAP!U205/GDP.PCAP!T205-1)</f>
        <v>1.8896027430660935</v>
      </c>
      <c r="V205">
        <f>IF(OR(GDP.PCAP!U205="",GDP.PCAP!V205=""),"",GDP.PCAP!V205/GDP.PCAP!U205-1)</f>
        <v>-2.1254921320325693E-2</v>
      </c>
      <c r="W205">
        <f>IF(OR(GDP.PCAP!V205="",GDP.PCAP!W205=""),"",GDP.PCAP!W205/GDP.PCAP!V205-1)</f>
        <v>0.30017871572055244</v>
      </c>
      <c r="X205">
        <f>IF(OR(GDP.PCAP!W205="",GDP.PCAP!X205=""),"",GDP.PCAP!X205/GDP.PCAP!W205-1)</f>
        <v>0.10093570142581498</v>
      </c>
      <c r="Y205">
        <f>IF(OR(GDP.PCAP!X205="",GDP.PCAP!Y205=""),"",GDP.PCAP!Y205/GDP.PCAP!X205-1)</f>
        <v>2.6046835085046238E-2</v>
      </c>
      <c r="Z205">
        <f>IF(OR(GDP.PCAP!Y205="",GDP.PCAP!Z205=""),"",GDP.PCAP!Z205/GDP.PCAP!Y205-1)</f>
        <v>0.31774375006092925</v>
      </c>
      <c r="AA205">
        <f>IF(OR(GDP.PCAP!Z205="",GDP.PCAP!AA205=""),"",GDP.PCAP!AA205/GDP.PCAP!Z205-1)</f>
        <v>0.38625015730825552</v>
      </c>
      <c r="AB205">
        <f>IF(OR(GDP.PCAP!AA205="",GDP.PCAP!AB205=""),"",GDP.PCAP!AB205/GDP.PCAP!AA205-1)</f>
        <v>5.2389944566995528E-2</v>
      </c>
      <c r="AC205">
        <f>IF(OR(GDP.PCAP!AB205="",GDP.PCAP!AC205=""),"",GDP.PCAP!AC205/GDP.PCAP!AB205-1)</f>
        <v>-0.21978293845323948</v>
      </c>
      <c r="AD205">
        <f>IF(OR(GDP.PCAP!AC205="",GDP.PCAP!AD205=""),"",GDP.PCAP!AD205/GDP.PCAP!AC205-1)</f>
        <v>-0.20834563475268331</v>
      </c>
      <c r="AE205">
        <f>IF(OR(GDP.PCAP!AD205="",GDP.PCAP!AE205=""),"",GDP.PCAP!AE205/GDP.PCAP!AD205-1)</f>
        <v>-0.12739865629307401</v>
      </c>
      <c r="AF205">
        <f>IF(OR(GDP.PCAP!AE205="",GDP.PCAP!AF205=""),"",GDP.PCAP!AF205/GDP.PCAP!AE205-1)</f>
        <v>-0.17783903355014063</v>
      </c>
      <c r="AG205">
        <f>IF(OR(GDP.PCAP!AF205="",GDP.PCAP!AG205=""),"",GDP.PCAP!AG205/GDP.PCAP!AF205-1)</f>
        <v>-0.20403729591772379</v>
      </c>
      <c r="AH205">
        <f>IF(OR(GDP.PCAP!AG205="",GDP.PCAP!AH205=""),"",GDP.PCAP!AH205/GDP.PCAP!AG205-1)</f>
        <v>-5.9106727809064452E-2</v>
      </c>
      <c r="AI205">
        <f>IF(OR(GDP.PCAP!AH205="",GDP.PCAP!AI205=""),"",GDP.PCAP!AI205/GDP.PCAP!AH205-1)</f>
        <v>-1.2906472704490191E-2</v>
      </c>
      <c r="AJ205">
        <f>IF(OR(GDP.PCAP!AI205="",GDP.PCAP!AJ205=""),"",GDP.PCAP!AJ205/GDP.PCAP!AI205-1)</f>
        <v>3.9127299575673735E-2</v>
      </c>
      <c r="AK205">
        <f>IF(OR(GDP.PCAP!AJ205="",GDP.PCAP!AK205=""),"",GDP.PCAP!AK205/GDP.PCAP!AJ205-1)</f>
        <v>0.19060197112028243</v>
      </c>
      <c r="AL205">
        <f>IF(OR(GDP.PCAP!AK205="",GDP.PCAP!AL205=""),"",GDP.PCAP!AL205/GDP.PCAP!AK205-1)</f>
        <v>8.8005448118783525E-2</v>
      </c>
      <c r="AM205">
        <f>IF(OR(GDP.PCAP!AL205="",GDP.PCAP!AM205=""),"",GDP.PCAP!AM205/GDP.PCAP!AL205-1)</f>
        <v>6.3052558605696252E-3</v>
      </c>
      <c r="AN205">
        <f>IF(OR(GDP.PCAP!AM205="",GDP.PCAP!AN205=""),"",GDP.PCAP!AN205/GDP.PCAP!AM205-1)</f>
        <v>-5.6171690986319023E-2</v>
      </c>
      <c r="AO205">
        <f>IF(OR(GDP.PCAP!AN205="",GDP.PCAP!AO205=""),"",GDP.PCAP!AO205/GDP.PCAP!AN205-1)</f>
        <v>-8.4596842045182585E-3</v>
      </c>
      <c r="AP205">
        <f>IF(OR(GDP.PCAP!AO205="",GDP.PCAP!AP205=""),"",GDP.PCAP!AP205/GDP.PCAP!AO205-1)</f>
        <v>3.6386127478430952E-2</v>
      </c>
      <c r="AQ205">
        <f>IF(OR(GDP.PCAP!AP205="",GDP.PCAP!AQ205=""),"",GDP.PCAP!AQ205/GDP.PCAP!AP205-1)</f>
        <v>8.3976371819545426E-2</v>
      </c>
      <c r="AR205">
        <f>IF(OR(GDP.PCAP!AQ205="",GDP.PCAP!AR205=""),"",GDP.PCAP!AR205/GDP.PCAP!AQ205-1)</f>
        <v>2.5960717468752392E-2</v>
      </c>
      <c r="AS205">
        <f>IF(OR(GDP.PCAP!AR205="",GDP.PCAP!AS205=""),"",GDP.PCAP!AS205/GDP.PCAP!AR205-1)</f>
        <v>-0.13238004246738366</v>
      </c>
      <c r="AT205">
        <f>IF(OR(GDP.PCAP!AS205="",GDP.PCAP!AT205=""),"",GDP.PCAP!AT205/GDP.PCAP!AS205-1)</f>
        <v>7.9433109822572012E-2</v>
      </c>
      <c r="AU205">
        <f>IF(OR(GDP.PCAP!AT205="",GDP.PCAP!AU205=""),"",GDP.PCAP!AU205/GDP.PCAP!AT205-1)</f>
        <v>0.14537223335176863</v>
      </c>
      <c r="AV205">
        <f>IF(OR(GDP.PCAP!AU205="",GDP.PCAP!AV205=""),"",GDP.PCAP!AV205/GDP.PCAP!AU205-1)</f>
        <v>-5.2970603131909266E-2</v>
      </c>
      <c r="AW205">
        <f>IF(OR(GDP.PCAP!AV205="",GDP.PCAP!AW205=""),"",GDP.PCAP!AW205/GDP.PCAP!AV205-1)</f>
        <v>1.3672164124594044E-3</v>
      </c>
      <c r="AX205">
        <f>IF(OR(GDP.PCAP!AW205="",GDP.PCAP!AX205=""),"",GDP.PCAP!AX205/GDP.PCAP!AW205-1)</f>
        <v>0.10538577962515139</v>
      </c>
      <c r="AY205">
        <f>IF(OR(GDP.PCAP!AX205="",GDP.PCAP!AY205=""),"",GDP.PCAP!AY205/GDP.PCAP!AX205-1)</f>
        <v>0.16423893715392812</v>
      </c>
      <c r="AZ205">
        <f>IF(OR(GDP.PCAP!AY205="",GDP.PCAP!AZ205=""),"",GDP.PCAP!AZ205/GDP.PCAP!AY205-1)</f>
        <v>0.23350991474393057</v>
      </c>
      <c r="BA205">
        <f>IF(OR(GDP.PCAP!AZ205="",GDP.PCAP!BA205=""),"",GDP.PCAP!BA205/GDP.PCAP!AZ205-1)</f>
        <v>0.11607425692256235</v>
      </c>
      <c r="BB205">
        <f>IF(OR(GDP.PCAP!BA205="",GDP.PCAP!BB205=""),"",GDP.PCAP!BB205/GDP.PCAP!BA205-1)</f>
        <v>7.4178062621900631E-2</v>
      </c>
      <c r="BC205">
        <f>IF(OR(GDP.PCAP!BB205="",GDP.PCAP!BC205=""),"",GDP.PCAP!BC205/GDP.PCAP!BB205-1)</f>
        <v>0.21646614549936727</v>
      </c>
      <c r="BD205">
        <f>IF(OR(GDP.PCAP!BC205="",GDP.PCAP!BD205=""),"",GDP.PCAP!BD205/GDP.PCAP!BC205-1)</f>
        <v>-0.19680468298997655</v>
      </c>
      <c r="BE205">
        <f>IF(OR(GDP.PCAP!BD205="",GDP.PCAP!BE205=""),"",GDP.PCAP!BE205/GDP.PCAP!BD205-1)</f>
        <v>0.19667183517042441</v>
      </c>
      <c r="BF205">
        <f>IF(OR(GDP.PCAP!BE205="",GDP.PCAP!BF205=""),"",GDP.PCAP!BF205/GDP.PCAP!BE205-1)</f>
        <v>0.2342293253357457</v>
      </c>
      <c r="BG205">
        <f>IF(OR(GDP.PCAP!BF205="",GDP.PCAP!BG205=""),"",GDP.PCAP!BG205/GDP.PCAP!BF205-1)</f>
        <v>6.4463569855456981E-2</v>
      </c>
      <c r="BH205">
        <f>IF(OR(GDP.PCAP!BG205="",GDP.PCAP!BH205=""),"",GDP.PCAP!BH205/GDP.PCAP!BG205-1)</f>
        <v>-1.4571675295509401E-2</v>
      </c>
      <c r="BI205">
        <f>IF(OR(GDP.PCAP!BH205="",GDP.PCAP!BI205=""),"",GDP.PCAP!BI205/GDP.PCAP!BH205-1)</f>
        <v>-1.439711018621892E-2</v>
      </c>
      <c r="BJ205">
        <f>IF(OR(GDP.PCAP!BI205="",GDP.PCAP!BJ205=""),"",GDP.PCAP!BJ205/GDP.PCAP!BI205-1)</f>
        <v>-0.1563572043846333</v>
      </c>
      <c r="BK205">
        <f>IF(OR(GDP.PCAP!BJ205="",GDP.PCAP!BK205=""),"",GDP.PCAP!BK205/GDP.PCAP!BJ205-1)</f>
        <v>-3.3966054667390777E-2</v>
      </c>
      <c r="BM205">
        <f t="shared" si="15"/>
        <v>1.8896027430660935</v>
      </c>
      <c r="BN205">
        <f t="shared" si="16"/>
        <v>1974</v>
      </c>
      <c r="BO205">
        <f t="shared" si="17"/>
        <v>-0.21978293845323948</v>
      </c>
      <c r="BP205">
        <f t="shared" si="18"/>
        <v>1982</v>
      </c>
    </row>
    <row r="206" spans="1:68">
      <c r="A206" t="s">
        <v>124</v>
      </c>
      <c r="B206">
        <f t="shared" si="19"/>
        <v>205</v>
      </c>
      <c r="C206" t="s">
        <v>539</v>
      </c>
      <c r="D206" t="s">
        <v>123</v>
      </c>
      <c r="E206" t="s">
        <v>545</v>
      </c>
      <c r="F206" t="s">
        <v>546</v>
      </c>
      <c r="H206">
        <f>IF(OR(GDP.PCAP!G206="",GDP.PCAP!H206=""),"",GDP.PCAP!H206/GDP.PCAP!G206-1)</f>
        <v>5.7377318990335269E-2</v>
      </c>
      <c r="I206">
        <f>IF(OR(GDP.PCAP!H206="",GDP.PCAP!I206=""),"",GDP.PCAP!I206/GDP.PCAP!H206-1)</f>
        <v>5.7408598291769808E-2</v>
      </c>
      <c r="J206">
        <f>IF(OR(GDP.PCAP!I206="",GDP.PCAP!J206=""),"",GDP.PCAP!J206/GDP.PCAP!I206-1)</f>
        <v>-1.0086152884998145E-2</v>
      </c>
      <c r="K206">
        <f>IF(OR(GDP.PCAP!J206="",GDP.PCAP!K206=""),"",GDP.PCAP!K206/GDP.PCAP!J206-1)</f>
        <v>-6.5940683273013612E-4</v>
      </c>
      <c r="L206">
        <f>IF(OR(GDP.PCAP!K206="",GDP.PCAP!L206=""),"",GDP.PCAP!L206/GDP.PCAP!K206-1)</f>
        <v>1.3306683366826499E-2</v>
      </c>
      <c r="M206">
        <f>IF(OR(GDP.PCAP!L206="",GDP.PCAP!M206=""),"",GDP.PCAP!M206/GDP.PCAP!L206-1)</f>
        <v>-2.8548100693424061E-3</v>
      </c>
      <c r="N206">
        <f>IF(OR(GDP.PCAP!M206="",GDP.PCAP!N206=""),"",GDP.PCAP!N206/GDP.PCAP!M206-1)</f>
        <v>5.1922577443783702E-2</v>
      </c>
      <c r="O206">
        <f>IF(OR(GDP.PCAP!N206="",GDP.PCAP!O206=""),"",GDP.PCAP!O206/GDP.PCAP!N206-1)</f>
        <v>1.3638180731448291E-2</v>
      </c>
      <c r="P206">
        <f>IF(OR(GDP.PCAP!O206="",GDP.PCAP!P206=""),"",GDP.PCAP!P206/GDP.PCAP!O206-1)</f>
        <v>6.9030616610559425E-2</v>
      </c>
      <c r="Q206">
        <f>IF(OR(GDP.PCAP!P206="",GDP.PCAP!Q206=""),"",GDP.PCAP!Q206/GDP.PCAP!P206-1)</f>
        <v>0.10329051353136864</v>
      </c>
      <c r="R206">
        <f>IF(OR(GDP.PCAP!Q206="",GDP.PCAP!R206=""),"",GDP.PCAP!R206/GDP.PCAP!Q206-1)</f>
        <v>5.7197969929340786E-2</v>
      </c>
      <c r="S206">
        <f>IF(OR(GDP.PCAP!R206="",GDP.PCAP!S206=""),"",GDP.PCAP!S206/GDP.PCAP!R206-1)</f>
        <v>5.2573395553211943E-2</v>
      </c>
      <c r="T206">
        <f>IF(OR(GDP.PCAP!S206="",GDP.PCAP!T206=""),"",GDP.PCAP!T206/GDP.PCAP!S206-1)</f>
        <v>0.20166940494830321</v>
      </c>
      <c r="U206">
        <f>IF(OR(GDP.PCAP!T206="",GDP.PCAP!U206=""),"",GDP.PCAP!U206/GDP.PCAP!T206-1)</f>
        <v>0.24671936742744838</v>
      </c>
      <c r="V206">
        <f>IF(OR(GDP.PCAP!U206="",GDP.PCAP!V206=""),"",GDP.PCAP!V206/GDP.PCAP!U206-1)</f>
        <v>0.17981220099888762</v>
      </c>
      <c r="W206">
        <f>IF(OR(GDP.PCAP!V206="",GDP.PCAP!W206=""),"",GDP.PCAP!W206/GDP.PCAP!V206-1)</f>
        <v>0.20673479891922408</v>
      </c>
      <c r="X206">
        <f>IF(OR(GDP.PCAP!W206="",GDP.PCAP!X206=""),"",GDP.PCAP!X206/GDP.PCAP!W206-1)</f>
        <v>0.20661164161531587</v>
      </c>
      <c r="Y206">
        <f>IF(OR(GDP.PCAP!X206="",GDP.PCAP!Y206=""),"",GDP.PCAP!Y206/GDP.PCAP!X206-1)</f>
        <v>-0.14766205165583035</v>
      </c>
      <c r="Z206">
        <f>IF(OR(GDP.PCAP!Y206="",GDP.PCAP!Z206=""),"",GDP.PCAP!Z206/GDP.PCAP!Y206-1)</f>
        <v>0.13850666823483615</v>
      </c>
      <c r="AA206">
        <f>IF(OR(GDP.PCAP!Z206="",GDP.PCAP!AA206=""),"",GDP.PCAP!AA206/GDP.PCAP!Z206-1)</f>
        <v>-0.20164284490952555</v>
      </c>
      <c r="AB206">
        <f>IF(OR(GDP.PCAP!AA206="",GDP.PCAP!AB206=""),"",GDP.PCAP!AB206/GDP.PCAP!AA206-1)</f>
        <v>0.2975752782251968</v>
      </c>
      <c r="AC206">
        <f>IF(OR(GDP.PCAP!AB206="",GDP.PCAP!AC206=""),"",GDP.PCAP!AC206/GDP.PCAP!AB206-1)</f>
        <v>-0.10858188008854175</v>
      </c>
      <c r="AD206">
        <f>IF(OR(GDP.PCAP!AC206="",GDP.PCAP!AD206=""),"",GDP.PCAP!AD206/GDP.PCAP!AC206-1)</f>
        <v>-0.1387755589025913</v>
      </c>
      <c r="AE206">
        <f>IF(OR(GDP.PCAP!AD206="",GDP.PCAP!AE206=""),"",GDP.PCAP!AE206/GDP.PCAP!AD206-1)</f>
        <v>0.14124716661947923</v>
      </c>
      <c r="AF206">
        <f>IF(OR(GDP.PCAP!AE206="",GDP.PCAP!AF206=""),"",GDP.PCAP!AF206/GDP.PCAP!AE206-1)</f>
        <v>0.24002323277584225</v>
      </c>
      <c r="AG206">
        <f>IF(OR(GDP.PCAP!AF206="",GDP.PCAP!AG206=""),"",GDP.PCAP!AG206/GDP.PCAP!AF206-1)</f>
        <v>0.23522474326006915</v>
      </c>
      <c r="AH206">
        <f>IF(OR(GDP.PCAP!AG206="",GDP.PCAP!AH206=""),"",GDP.PCAP!AH206/GDP.PCAP!AG206-1)</f>
        <v>0.24372435810502502</v>
      </c>
      <c r="AI206">
        <f>IF(OR(GDP.PCAP!AH206="",GDP.PCAP!AI206=""),"",GDP.PCAP!AI206/GDP.PCAP!AH206-1)</f>
        <v>-0.25582025578307177</v>
      </c>
      <c r="AJ206">
        <f>IF(OR(GDP.PCAP!AI206="",GDP.PCAP!AJ206=""),"",GDP.PCAP!AJ206/GDP.PCAP!AI206-1)</f>
        <v>-3.2375796500011211E-2</v>
      </c>
      <c r="AK206">
        <f>IF(OR(GDP.PCAP!AJ206="",GDP.PCAP!AK206=""),"",GDP.PCAP!AK206/GDP.PCAP!AJ206-1)</f>
        <v>-0.20928533730608334</v>
      </c>
      <c r="AL206">
        <f>IF(OR(GDP.PCAP!AK206="",GDP.PCAP!AL206=""),"",GDP.PCAP!AL206/GDP.PCAP!AK206-1)</f>
        <v>-0.10650539926951508</v>
      </c>
      <c r="AM206">
        <f>IF(OR(GDP.PCAP!AL206="",GDP.PCAP!AM206=""),"",GDP.PCAP!AM206/GDP.PCAP!AL206-1)</f>
        <v>-0.39773789070117449</v>
      </c>
      <c r="AN206">
        <f>IF(OR(GDP.PCAP!AM206="",GDP.PCAP!AN206=""),"",GDP.PCAP!AN206/GDP.PCAP!AM206-1)</f>
        <v>0.22996632360056068</v>
      </c>
      <c r="AO206">
        <f>IF(OR(GDP.PCAP!AN206="",GDP.PCAP!AO206=""),"",GDP.PCAP!AO206/GDP.PCAP!AN206-1)</f>
        <v>0.40281949546495399</v>
      </c>
      <c r="AP206">
        <f>IF(OR(GDP.PCAP!AO206="",GDP.PCAP!AP206=""),"",GDP.PCAP!AP206/GDP.PCAP!AO206-1)</f>
        <v>5.2313549845956375E-2</v>
      </c>
      <c r="AQ206">
        <f>IF(OR(GDP.PCAP!AP206="",GDP.PCAP!AQ206=""),"",GDP.PCAP!AQ206/GDP.PCAP!AP206-1)</f>
        <v>-0.36540043362085894</v>
      </c>
      <c r="AR206">
        <f>IF(OR(GDP.PCAP!AQ206="",GDP.PCAP!AR206=""),"",GDP.PCAP!AR206/GDP.PCAP!AQ206-1)</f>
        <v>0.26017485954398012</v>
      </c>
      <c r="AS206">
        <f>IF(OR(GDP.PCAP!AR206="",GDP.PCAP!AS206=""),"",GDP.PCAP!AS206/GDP.PCAP!AR206-1)</f>
        <v>-6.3280081366047569E-2</v>
      </c>
      <c r="AT206">
        <f>IF(OR(GDP.PCAP!AS206="",GDP.PCAP!AT206=""),"",GDP.PCAP!AT206/GDP.PCAP!AS206-1)</f>
        <v>-7.6669070232906589E-2</v>
      </c>
      <c r="AU206">
        <f>IF(OR(GDP.PCAP!AT206="",GDP.PCAP!AU206=""),"",GDP.PCAP!AU206/GDP.PCAP!AT206-1)</f>
        <v>0.11576654619623961</v>
      </c>
      <c r="AV206">
        <f>IF(OR(GDP.PCAP!AU206="",GDP.PCAP!AV206=""),"",GDP.PCAP!AV206/GDP.PCAP!AU206-1)</f>
        <v>4.5688265249052451E-2</v>
      </c>
      <c r="AW206">
        <f>IF(OR(GDP.PCAP!AV206="",GDP.PCAP!AW206=""),"",GDP.PCAP!AW206/GDP.PCAP!AV206-1)</f>
        <v>9.1719143954892335E-2</v>
      </c>
      <c r="AX206">
        <f>IF(OR(GDP.PCAP!AW206="",GDP.PCAP!AX206=""),"",GDP.PCAP!AX206/GDP.PCAP!AW206-1)</f>
        <v>0.15913228741487861</v>
      </c>
      <c r="AY206">
        <f>IF(OR(GDP.PCAP!AX206="",GDP.PCAP!AY206=""),"",GDP.PCAP!AY206/GDP.PCAP!AX206-1)</f>
        <v>0.18277479182912382</v>
      </c>
      <c r="AZ206">
        <f>IF(OR(GDP.PCAP!AY206="",GDP.PCAP!AZ206=""),"",GDP.PCAP!AZ206/GDP.PCAP!AY206-1)</f>
        <v>0.20298316803990613</v>
      </c>
      <c r="BA206">
        <f>IF(OR(GDP.PCAP!AZ206="",GDP.PCAP!BA206=""),"",GDP.PCAP!BA206/GDP.PCAP!AZ206-1)</f>
        <v>0.3150042092594163</v>
      </c>
      <c r="BB206">
        <f>IF(OR(GDP.PCAP!BA206="",GDP.PCAP!BB206=""),"",GDP.PCAP!BB206/GDP.PCAP!BA206-1)</f>
        <v>0.24814963251750854</v>
      </c>
      <c r="BC206">
        <f>IF(OR(GDP.PCAP!BB206="",GDP.PCAP!BC206=""),"",GDP.PCAP!BC206/GDP.PCAP!BB206-1)</f>
        <v>0.15760005582894543</v>
      </c>
      <c r="BD206">
        <f>IF(OR(GDP.PCAP!BC206="",GDP.PCAP!BD206=""),"",GDP.PCAP!BD206/GDP.PCAP!BC206-1)</f>
        <v>-5.0052653632903898E-2</v>
      </c>
      <c r="BE206">
        <f>IF(OR(GDP.PCAP!BD206="",GDP.PCAP!BE206=""),"",GDP.PCAP!BE206/GDP.PCAP!BD206-1)</f>
        <v>0.20343702240753236</v>
      </c>
      <c r="BF206">
        <f>IF(OR(GDP.PCAP!BE206="",GDP.PCAP!BF206=""),"",GDP.PCAP!BF206/GDP.PCAP!BE206-1)</f>
        <v>0.12894175167252619</v>
      </c>
      <c r="BG206">
        <f>IF(OR(GDP.PCAP!BF206="",GDP.PCAP!BG206=""),"",GDP.PCAP!BG206/GDP.PCAP!BF206-1)</f>
        <v>0.13560640867324847</v>
      </c>
      <c r="BH206">
        <f>IF(OR(GDP.PCAP!BG206="",GDP.PCAP!BH206=""),"",GDP.PCAP!BH206/GDP.PCAP!BG206-1)</f>
        <v>3.3158980857801224E-2</v>
      </c>
      <c r="BI206">
        <f>IF(OR(GDP.PCAP!BH206="",GDP.PCAP!BI206=""),"",GDP.PCAP!BI206/GDP.PCAP!BH206-1)</f>
        <v>0.1131265859894095</v>
      </c>
      <c r="BJ206">
        <f>IF(OR(GDP.PCAP!BI206="",GDP.PCAP!BJ206=""),"",GDP.PCAP!BJ206/GDP.PCAP!BI206-1)</f>
        <v>0.15480129430937484</v>
      </c>
      <c r="BK206">
        <f>IF(OR(GDP.PCAP!BJ206="",GDP.PCAP!BK206=""),"",GDP.PCAP!BK206/GDP.PCAP!BJ206-1)</f>
        <v>-3.9320220446318555E-2</v>
      </c>
      <c r="BM206">
        <f t="shared" si="15"/>
        <v>0.40281949546495399</v>
      </c>
      <c r="BN206">
        <f t="shared" si="16"/>
        <v>1994</v>
      </c>
      <c r="BO206">
        <f t="shared" si="17"/>
        <v>-0.39773789070117449</v>
      </c>
      <c r="BP206">
        <f t="shared" si="18"/>
        <v>1992</v>
      </c>
    </row>
    <row r="207" spans="1:68">
      <c r="A207" t="s">
        <v>122</v>
      </c>
      <c r="B207">
        <f t="shared" si="19"/>
        <v>206</v>
      </c>
      <c r="C207" t="s">
        <v>539</v>
      </c>
      <c r="D207" t="s">
        <v>121</v>
      </c>
      <c r="E207" t="s">
        <v>545</v>
      </c>
      <c r="F207" t="s">
        <v>546</v>
      </c>
      <c r="H207">
        <f>IF(OR(GDP.PCAP!G207="",GDP.PCAP!H207=""),"",GDP.PCAP!H207/GDP.PCAP!G207-1)</f>
        <v>2.6729697631435512E-2</v>
      </c>
      <c r="I207">
        <f>IF(OR(GDP.PCAP!H207="",GDP.PCAP!I207=""),"",GDP.PCAP!I207/GDP.PCAP!H207-1)</f>
        <v>-2.6889184189320403E-3</v>
      </c>
      <c r="J207">
        <f>IF(OR(GDP.PCAP!I207="",GDP.PCAP!J207=""),"",GDP.PCAP!J207/GDP.PCAP!I207-1)</f>
        <v>5.6052158176262967E-3</v>
      </c>
      <c r="K207">
        <f>IF(OR(GDP.PCAP!J207="",GDP.PCAP!K207=""),"",GDP.PCAP!K207/GDP.PCAP!J207-1)</f>
        <v>3.0352137282099623E-2</v>
      </c>
      <c r="L207">
        <f>IF(OR(GDP.PCAP!K207="",GDP.PCAP!L207=""),"",GDP.PCAP!L207/GDP.PCAP!K207-1)</f>
        <v>-1.0573327267388799E-2</v>
      </c>
      <c r="M207">
        <f>IF(OR(GDP.PCAP!L207="",GDP.PCAP!M207=""),"",GDP.PCAP!M207/GDP.PCAP!L207-1)</f>
        <v>1.5358959662643556E-3</v>
      </c>
      <c r="N207">
        <f>IF(OR(GDP.PCAP!M207="",GDP.PCAP!N207=""),"",GDP.PCAP!N207/GDP.PCAP!M207-1)</f>
        <v>-2.8550422986758694E-2</v>
      </c>
      <c r="O207">
        <f>IF(OR(GDP.PCAP!N207="",GDP.PCAP!O207=""),"",GDP.PCAP!O207/GDP.PCAP!N207-1)</f>
        <v>2.0548860358920784E-2</v>
      </c>
      <c r="P207">
        <f>IF(OR(GDP.PCAP!O207="",GDP.PCAP!P207=""),"",GDP.PCAP!P207/GDP.PCAP!O207-1)</f>
        <v>-7.6445728320814532E-2</v>
      </c>
      <c r="Q207">
        <f>IF(OR(GDP.PCAP!P207="",GDP.PCAP!Q207=""),"",GDP.PCAP!Q207/GDP.PCAP!P207-1)</f>
        <v>1.1391055244323933E-2</v>
      </c>
      <c r="R207">
        <f>IF(OR(GDP.PCAP!Q207="",GDP.PCAP!R207=""),"",GDP.PCAP!R207/GDP.PCAP!Q207-1)</f>
        <v>1.6713532307943701E-3</v>
      </c>
      <c r="S207">
        <f>IF(OR(GDP.PCAP!R207="",GDP.PCAP!S207=""),"",GDP.PCAP!S207/GDP.PCAP!R207-1)</f>
        <v>0.17346097031937813</v>
      </c>
      <c r="T207">
        <f>IF(OR(GDP.PCAP!S207="",GDP.PCAP!T207=""),"",GDP.PCAP!T207/GDP.PCAP!S207-1)</f>
        <v>0.11529715822744624</v>
      </c>
      <c r="U207">
        <f>IF(OR(GDP.PCAP!T207="",GDP.PCAP!U207=""),"",GDP.PCAP!U207/GDP.PCAP!T207-1)</f>
        <v>9.4259166550948681E-2</v>
      </c>
      <c r="V207">
        <f>IF(OR(GDP.PCAP!U207="",GDP.PCAP!V207=""),"",GDP.PCAP!V207/GDP.PCAP!U207-1)</f>
        <v>0.31167565328252</v>
      </c>
      <c r="W207">
        <f>IF(OR(GDP.PCAP!V207="",GDP.PCAP!W207=""),"",GDP.PCAP!W207/GDP.PCAP!V207-1)</f>
        <v>-1.1801294916021665E-2</v>
      </c>
      <c r="X207">
        <f>IF(OR(GDP.PCAP!W207="",GDP.PCAP!X207=""),"",GDP.PCAP!X207/GDP.PCAP!W207-1)</f>
        <v>-8.4450980691941346E-4</v>
      </c>
      <c r="Y207">
        <f>IF(OR(GDP.PCAP!X207="",GDP.PCAP!Y207=""),"",GDP.PCAP!Y207/GDP.PCAP!X207-1)</f>
        <v>9.009909710661379E-2</v>
      </c>
      <c r="Z207">
        <f>IF(OR(GDP.PCAP!Y207="",GDP.PCAP!Z207=""),"",GDP.PCAP!Z207/GDP.PCAP!Y207-1)</f>
        <v>0.2148913987314256</v>
      </c>
      <c r="AA207">
        <f>IF(OR(GDP.PCAP!Z207="",GDP.PCAP!AA207=""),"",GDP.PCAP!AA207/GDP.PCAP!Z207-1)</f>
        <v>5.766451773168213E-2</v>
      </c>
      <c r="AB207">
        <f>IF(OR(GDP.PCAP!AA207="",GDP.PCAP!AB207=""),"",GDP.PCAP!AB207/GDP.PCAP!AA207-1)</f>
        <v>-0.11806867019370126</v>
      </c>
      <c r="AC207">
        <f>IF(OR(GDP.PCAP!AB207="",GDP.PCAP!AC207=""),"",GDP.PCAP!AC207/GDP.PCAP!AB207-1)</f>
        <v>-4.9183391038860158E-2</v>
      </c>
      <c r="AD207">
        <f>IF(OR(GDP.PCAP!AC207="",GDP.PCAP!AD207=""),"",GDP.PCAP!AD207/GDP.PCAP!AC207-1)</f>
        <v>-0.13426842894458313</v>
      </c>
      <c r="AE207">
        <f>IF(OR(GDP.PCAP!AD207="",GDP.PCAP!AE207=""),"",GDP.PCAP!AE207/GDP.PCAP!AD207-1)</f>
        <v>-5.4031801041887872E-2</v>
      </c>
      <c r="AF207">
        <f>IF(OR(GDP.PCAP!AE207="",GDP.PCAP!AF207=""),"",GDP.PCAP!AF207/GDP.PCAP!AE207-1)</f>
        <v>6.1873583820941214E-2</v>
      </c>
      <c r="AG207">
        <f>IF(OR(GDP.PCAP!AF207="",GDP.PCAP!AG207=""),"",GDP.PCAP!AG207/GDP.PCAP!AF207-1)</f>
        <v>0.37183201939505128</v>
      </c>
      <c r="AH207">
        <f>IF(OR(GDP.PCAP!AG207="",GDP.PCAP!AH207=""),"",GDP.PCAP!AH207/GDP.PCAP!AG207-1)</f>
        <v>0.16682027771326302</v>
      </c>
      <c r="AI207">
        <f>IF(OR(GDP.PCAP!AH207="",GDP.PCAP!AI207=""),"",GDP.PCAP!AI207/GDP.PCAP!AH207-1)</f>
        <v>-4.0807588904526182E-2</v>
      </c>
      <c r="AJ207">
        <f>IF(OR(GDP.PCAP!AI207="",GDP.PCAP!AJ207=""),"",GDP.PCAP!AJ207/GDP.PCAP!AI207-1)</f>
        <v>-4.4129750846716775E-2</v>
      </c>
      <c r="AK207">
        <f>IF(OR(GDP.PCAP!AJ207="",GDP.PCAP!AK207=""),"",GDP.PCAP!AK207/GDP.PCAP!AJ207-1)</f>
        <v>0.12859918373418444</v>
      </c>
      <c r="AL207">
        <f>IF(OR(GDP.PCAP!AK207="",GDP.PCAP!AL207=""),"",GDP.PCAP!AL207/GDP.PCAP!AK207-1)</f>
        <v>-4.691128376555076E-2</v>
      </c>
      <c r="AM207">
        <f>IF(OR(GDP.PCAP!AL207="",GDP.PCAP!AM207=""),"",GDP.PCAP!AM207/GDP.PCAP!AL207-1)</f>
        <v>3.7049496033916496E-2</v>
      </c>
      <c r="AN207">
        <f>IF(OR(GDP.PCAP!AM207="",GDP.PCAP!AN207=""),"",GDP.PCAP!AN207/GDP.PCAP!AM207-1)</f>
        <v>-8.2015775327994866E-2</v>
      </c>
      <c r="AO207">
        <f>IF(OR(GDP.PCAP!AN207="",GDP.PCAP!AO207=""),"",GDP.PCAP!AO207/GDP.PCAP!AN207-1)</f>
        <v>-0.33650423834684196</v>
      </c>
      <c r="AP207">
        <f>IF(OR(GDP.PCAP!AO207="",GDP.PCAP!AP207=""),"",GDP.PCAP!AP207/GDP.PCAP!AO207-1)</f>
        <v>0.22458471946517555</v>
      </c>
      <c r="AQ207">
        <f>IF(OR(GDP.PCAP!AP207="",GDP.PCAP!AQ207=""),"",GDP.PCAP!AQ207/GDP.PCAP!AP207-1)</f>
        <v>1.2032833528736298E-2</v>
      </c>
      <c r="AR207">
        <f>IF(OR(GDP.PCAP!AQ207="",GDP.PCAP!AR207=""),"",GDP.PCAP!AR207/GDP.PCAP!AQ207-1)</f>
        <v>-9.9953553729873468E-2</v>
      </c>
      <c r="AS207">
        <f>IF(OR(GDP.PCAP!AR207="",GDP.PCAP!AS207=""),"",GDP.PCAP!AS207/GDP.PCAP!AR207-1)</f>
        <v>5.1223610248632534E-2</v>
      </c>
      <c r="AT207">
        <f>IF(OR(GDP.PCAP!AS207="",GDP.PCAP!AT207=""),"",GDP.PCAP!AT207/GDP.PCAP!AS207-1)</f>
        <v>-1.5218063723078101E-3</v>
      </c>
      <c r="AU207">
        <f>IF(OR(GDP.PCAP!AT207="",GDP.PCAP!AU207=""),"",GDP.PCAP!AU207/GDP.PCAP!AT207-1)</f>
        <v>-0.11220093366871542</v>
      </c>
      <c r="AV207">
        <f>IF(OR(GDP.PCAP!AU207="",GDP.PCAP!AV207=""),"",GDP.PCAP!AV207/GDP.PCAP!AU207-1)</f>
        <v>1.6552973463787701E-2</v>
      </c>
      <c r="AW207">
        <f>IF(OR(GDP.PCAP!AV207="",GDP.PCAP!AW207=""),"",GDP.PCAP!AW207/GDP.PCAP!AV207-1)</f>
        <v>6.594648247669932E-2</v>
      </c>
      <c r="AX207">
        <f>IF(OR(GDP.PCAP!AW207="",GDP.PCAP!AX207=""),"",GDP.PCAP!AX207/GDP.PCAP!AW207-1)</f>
        <v>0.25289171875654093</v>
      </c>
      <c r="AY207">
        <f>IF(OR(GDP.PCAP!AX207="",GDP.PCAP!AY207=""),"",GDP.PCAP!AY207/GDP.PCAP!AX207-1)</f>
        <v>0.14047386778984072</v>
      </c>
      <c r="AZ207">
        <f>IF(OR(GDP.PCAP!AY207="",GDP.PCAP!AZ207=""),"",GDP.PCAP!AZ207/GDP.PCAP!AY207-1)</f>
        <v>5.5673193747284522E-2</v>
      </c>
      <c r="BA207">
        <f>IF(OR(GDP.PCAP!AZ207="",GDP.PCAP!BA207=""),"",GDP.PCAP!BA207/GDP.PCAP!AZ207-1)</f>
        <v>4.6434109519020605E-2</v>
      </c>
      <c r="BB207">
        <f>IF(OR(GDP.PCAP!BA207="",GDP.PCAP!BB207=""),"",GDP.PCAP!BB207/GDP.PCAP!BA207-1)</f>
        <v>0.17361491439975385</v>
      </c>
      <c r="BC207">
        <f>IF(OR(GDP.PCAP!BB207="",GDP.PCAP!BC207=""),"",GDP.PCAP!BC207/GDP.PCAP!BB207-1)</f>
        <v>0.15776430446317469</v>
      </c>
      <c r="BD207">
        <f>IF(OR(GDP.PCAP!BC207="",GDP.PCAP!BD207=""),"",GDP.PCAP!BD207/GDP.PCAP!BC207-1)</f>
        <v>-7.2496213292430722E-2</v>
      </c>
      <c r="BE207">
        <f>IF(OR(GDP.PCAP!BD207="",GDP.PCAP!BE207=""),"",GDP.PCAP!BE207/GDP.PCAP!BD207-1)</f>
        <v>-1.8553506106652851E-2</v>
      </c>
      <c r="BF207">
        <f>IF(OR(GDP.PCAP!BE207="",GDP.PCAP!BF207=""),"",GDP.PCAP!BF207/GDP.PCAP!BE207-1)</f>
        <v>7.8493591190058609E-2</v>
      </c>
      <c r="BG207">
        <f>IF(OR(GDP.PCAP!BF207="",GDP.PCAP!BG207=""),"",GDP.PCAP!BG207/GDP.PCAP!BF207-1)</f>
        <v>-4.059049329648734E-2</v>
      </c>
      <c r="BH207">
        <f>IF(OR(GDP.PCAP!BG207="",GDP.PCAP!BH207=""),"",GDP.PCAP!BH207/GDP.PCAP!BG207-1)</f>
        <v>1.2067996567725281E-2</v>
      </c>
      <c r="BI207">
        <f>IF(OR(GDP.PCAP!BH207="",GDP.PCAP!BI207=""),"",GDP.PCAP!BI207/GDP.PCAP!BH207-1)</f>
        <v>3.3668423397821279E-3</v>
      </c>
      <c r="BJ207">
        <f>IF(OR(GDP.PCAP!BI207="",GDP.PCAP!BJ207=""),"",GDP.PCAP!BJ207/GDP.PCAP!BI207-1)</f>
        <v>-0.13655669646455126</v>
      </c>
      <c r="BK207">
        <f>IF(OR(GDP.PCAP!BJ207="",GDP.PCAP!BK207=""),"",GDP.PCAP!BK207/GDP.PCAP!BJ207-1)</f>
        <v>5.4304756613391625E-2</v>
      </c>
      <c r="BM207">
        <f t="shared" si="15"/>
        <v>0.37183201939505128</v>
      </c>
      <c r="BN207">
        <f t="shared" si="16"/>
        <v>1986</v>
      </c>
      <c r="BO207">
        <f t="shared" si="17"/>
        <v>-0.33650423834684196</v>
      </c>
      <c r="BP207">
        <f t="shared" si="18"/>
        <v>1994</v>
      </c>
    </row>
    <row r="208" spans="1:68">
      <c r="A208" t="s">
        <v>120</v>
      </c>
      <c r="B208">
        <f t="shared" si="19"/>
        <v>207</v>
      </c>
      <c r="C208" t="s">
        <v>539</v>
      </c>
      <c r="D208" t="s">
        <v>119</v>
      </c>
      <c r="E208" t="s">
        <v>545</v>
      </c>
      <c r="F208" t="s">
        <v>546</v>
      </c>
      <c r="H208">
        <f>IF(OR(GDP.PCAP!G208="",GDP.PCAP!H208=""),"",GDP.PCAP!H208/GDP.PCAP!G208-1)</f>
        <v>4.9263243315801786E-2</v>
      </c>
      <c r="I208">
        <f>IF(OR(GDP.PCAP!H208="",GDP.PCAP!I208=""),"",GDP.PCAP!I208/GDP.PCAP!H208-1)</f>
        <v>5.1054371956645639E-2</v>
      </c>
      <c r="J208">
        <f>IF(OR(GDP.PCAP!I208="",GDP.PCAP!J208=""),"",GDP.PCAP!J208/GDP.PCAP!I208-1)</f>
        <v>8.2874107091506222E-2</v>
      </c>
      <c r="K208">
        <f>IF(OR(GDP.PCAP!J208="",GDP.PCAP!K208=""),"",GDP.PCAP!K208/GDP.PCAP!J208-1)</f>
        <v>-5.0263352728024624E-2</v>
      </c>
      <c r="L208">
        <f>IF(OR(GDP.PCAP!K208="",GDP.PCAP!L208=""),"",GDP.PCAP!L208/GDP.PCAP!K208-1)</f>
        <v>6.3856296336435747E-2</v>
      </c>
      <c r="M208">
        <f>IF(OR(GDP.PCAP!L208="",GDP.PCAP!M208=""),"",GDP.PCAP!M208/GDP.PCAP!L208-1)</f>
        <v>9.7317914525550941E-2</v>
      </c>
      <c r="N208">
        <f>IF(OR(GDP.PCAP!M208="",GDP.PCAP!N208=""),"",GDP.PCAP!N208/GDP.PCAP!M208-1)</f>
        <v>0.10446298652213715</v>
      </c>
      <c r="O208">
        <f>IF(OR(GDP.PCAP!N208="",GDP.PCAP!O208=""),"",GDP.PCAP!O208/GDP.PCAP!N208-1)</f>
        <v>0.13192078783896388</v>
      </c>
      <c r="P208">
        <f>IF(OR(GDP.PCAP!O208="",GDP.PCAP!P208=""),"",GDP.PCAP!P208/GDP.PCAP!O208-1)</f>
        <v>0.1468402896061336</v>
      </c>
      <c r="Q208">
        <f>IF(OR(GDP.PCAP!P208="",GDP.PCAP!Q208=""),"",GDP.PCAP!Q208/GDP.PCAP!P208-1)</f>
        <v>0.13914197093544223</v>
      </c>
      <c r="R208">
        <f>IF(OR(GDP.PCAP!Q208="",GDP.PCAP!R208=""),"",GDP.PCAP!R208/GDP.PCAP!Q208-1)</f>
        <v>0.15728804445163136</v>
      </c>
      <c r="S208">
        <f>IF(OR(GDP.PCAP!R208="",GDP.PCAP!S208=""),"",GDP.PCAP!S208/GDP.PCAP!R208-1)</f>
        <v>0.18008122211871069</v>
      </c>
      <c r="T208">
        <f>IF(OR(GDP.PCAP!S208="",GDP.PCAP!T208=""),"",GDP.PCAP!T208/GDP.PCAP!S208-1)</f>
        <v>0.33290756440864921</v>
      </c>
      <c r="U208">
        <f>IF(OR(GDP.PCAP!T208="",GDP.PCAP!U208=""),"",GDP.PCAP!U208/GDP.PCAP!T208-1)</f>
        <v>0.3890121825545394</v>
      </c>
      <c r="V208">
        <f>IF(OR(GDP.PCAP!U208="",GDP.PCAP!V208=""),"",GDP.PCAP!V208/GDP.PCAP!U208-1)</f>
        <v>6.4205949780421046E-2</v>
      </c>
      <c r="W208">
        <f>IF(OR(GDP.PCAP!V208="",GDP.PCAP!W208=""),"",GDP.PCAP!W208/GDP.PCAP!V208-1)</f>
        <v>0.10799324861317539</v>
      </c>
      <c r="X208">
        <f>IF(OR(GDP.PCAP!W208="",GDP.PCAP!X208=""),"",GDP.PCAP!X208/GDP.PCAP!W208-1)</f>
        <v>3.1616348503311187E-2</v>
      </c>
      <c r="Y208">
        <f>IF(OR(GDP.PCAP!X208="",GDP.PCAP!Y208=""),"",GDP.PCAP!Y208/GDP.PCAP!X208-1)</f>
        <v>0.1220877240535907</v>
      </c>
      <c r="Z208">
        <f>IF(OR(GDP.PCAP!Y208="",GDP.PCAP!Z208=""),"",GDP.PCAP!Z208/GDP.PCAP!Y208-1)</f>
        <v>0.22116194718329663</v>
      </c>
      <c r="AA208">
        <f>IF(OR(GDP.PCAP!Z208="",GDP.PCAP!AA208=""),"",GDP.PCAP!AA208/GDP.PCAP!Z208-1)</f>
        <v>0.26346052763239425</v>
      </c>
      <c r="AB208">
        <f>IF(OR(GDP.PCAP!AA208="",GDP.PCAP!AB208=""),"",GDP.PCAP!AB208/GDP.PCAP!AA208-1)</f>
        <v>0.13563783357532455</v>
      </c>
      <c r="AC208">
        <f>IF(OR(GDP.PCAP!AB208="",GDP.PCAP!AC208=""),"",GDP.PCAP!AC208/GDP.PCAP!AB208-1)</f>
        <v>8.5850721151015774E-2</v>
      </c>
      <c r="AD208">
        <f>IF(OR(GDP.PCAP!AC208="",GDP.PCAP!AD208=""),"",GDP.PCAP!AD208/GDP.PCAP!AC208-1)</f>
        <v>9.1241630122950168E-2</v>
      </c>
      <c r="AE208">
        <f>IF(OR(GDP.PCAP!AD208="",GDP.PCAP!AE208=""),"",GDP.PCAP!AE208/GDP.PCAP!AD208-1)</f>
        <v>8.9511446712172482E-2</v>
      </c>
      <c r="AF208">
        <f>IF(OR(GDP.PCAP!AE208="",GDP.PCAP!AF208=""),"",GDP.PCAP!AF208/GDP.PCAP!AE208-1)</f>
        <v>-3.1605205074704434E-2</v>
      </c>
      <c r="AG208">
        <f>IF(OR(GDP.PCAP!AF208="",GDP.PCAP!AG208=""),"",GDP.PCAP!AG208/GDP.PCAP!AF208-1)</f>
        <v>-2.881393099547902E-2</v>
      </c>
      <c r="AH208">
        <f>IF(OR(GDP.PCAP!AG208="",GDP.PCAP!AH208=""),"",GDP.PCAP!AH208/GDP.PCAP!AG208-1)</f>
        <v>0.10858914841883083</v>
      </c>
      <c r="AI208">
        <f>IF(OR(GDP.PCAP!AH208="",GDP.PCAP!AI208=""),"",GDP.PCAP!AI208/GDP.PCAP!AH208-1)</f>
        <v>0.18206301802376923</v>
      </c>
      <c r="AJ208">
        <f>IF(OR(GDP.PCAP!AI208="",GDP.PCAP!AJ208=""),"",GDP.PCAP!AJ208/GDP.PCAP!AI208-1)</f>
        <v>0.16600758129666215</v>
      </c>
      <c r="AK208">
        <f>IF(OR(GDP.PCAP!AJ208="",GDP.PCAP!AK208=""),"",GDP.PCAP!AK208/GDP.PCAP!AJ208-1)</f>
        <v>0.14296337833695127</v>
      </c>
      <c r="AL208">
        <f>IF(OR(GDP.PCAP!AK208="",GDP.PCAP!AL208=""),"",GDP.PCAP!AL208/GDP.PCAP!AK208-1)</f>
        <v>0.22257904643323823</v>
      </c>
      <c r="AM208">
        <f>IF(OR(GDP.PCAP!AL208="",GDP.PCAP!AM208=""),"",GDP.PCAP!AM208/GDP.PCAP!AL208-1)</f>
        <v>0.11299451908023905</v>
      </c>
      <c r="AN208">
        <f>IF(OR(GDP.PCAP!AM208="",GDP.PCAP!AN208=""),"",GDP.PCAP!AN208/GDP.PCAP!AM208-1)</f>
        <v>0.1336980369762375</v>
      </c>
      <c r="AO208">
        <f>IF(OR(GDP.PCAP!AN208="",GDP.PCAP!AO208=""),"",GDP.PCAP!AO208/GDP.PCAP!AN208-1)</f>
        <v>0.17899426825574283</v>
      </c>
      <c r="AP208">
        <f>IF(OR(GDP.PCAP!AO208="",GDP.PCAP!AP208=""),"",GDP.PCAP!AP208/GDP.PCAP!AO208-1)</f>
        <v>0.15563530545879956</v>
      </c>
      <c r="AQ208">
        <f>IF(OR(GDP.PCAP!AP208="",GDP.PCAP!AQ208=""),"",GDP.PCAP!AQ208/GDP.PCAP!AP208-1)</f>
        <v>5.3181795544886112E-2</v>
      </c>
      <c r="AR208">
        <f>IF(OR(GDP.PCAP!AQ208="",GDP.PCAP!AR208=""),"",GDP.PCAP!AR208/GDP.PCAP!AQ208-1)</f>
        <v>4.7001904634753622E-3</v>
      </c>
      <c r="AS208">
        <f>IF(OR(GDP.PCAP!AR208="",GDP.PCAP!AS208=""),"",GDP.PCAP!AS208/GDP.PCAP!AR208-1)</f>
        <v>-0.17290770758908136</v>
      </c>
      <c r="AT208">
        <f>IF(OR(GDP.PCAP!AS208="",GDP.PCAP!AT208=""),"",GDP.PCAP!AT208/GDP.PCAP!AS208-1)</f>
        <v>-1.2985050762056582E-3</v>
      </c>
      <c r="AU208">
        <f>IF(OR(GDP.PCAP!AT208="",GDP.PCAP!AU208=""),"",GDP.PCAP!AU208/GDP.PCAP!AT208-1)</f>
        <v>9.161946587624592E-2</v>
      </c>
      <c r="AV208">
        <f>IF(OR(GDP.PCAP!AU208="",GDP.PCAP!AV208=""),"",GDP.PCAP!AV208/GDP.PCAP!AU208-1)</f>
        <v>-9.3118372302159691E-2</v>
      </c>
      <c r="AW208">
        <f>IF(OR(GDP.PCAP!AV208="",GDP.PCAP!AW208=""),"",GDP.PCAP!AW208/GDP.PCAP!AV208-1)</f>
        <v>2.0380635408967951E-2</v>
      </c>
      <c r="AX208">
        <f>IF(OR(GDP.PCAP!AW208="",GDP.PCAP!AX208=""),"",GDP.PCAP!AX208/GDP.PCAP!AW208-1)</f>
        <v>7.0709318726583481E-2</v>
      </c>
      <c r="AY208">
        <f>IF(OR(GDP.PCAP!AX208="",GDP.PCAP!AY208=""),"",GDP.PCAP!AY208/GDP.PCAP!AX208-1)</f>
        <v>0.16253939827695429</v>
      </c>
      <c r="AZ208">
        <f>IF(OR(GDP.PCAP!AY208="",GDP.PCAP!AZ208=""),"",GDP.PCAP!AZ208/GDP.PCAP!AY208-1)</f>
        <v>8.9930969596502042E-2</v>
      </c>
      <c r="BA208">
        <f>IF(OR(GDP.PCAP!AZ208="",GDP.PCAP!BA208=""),"",GDP.PCAP!BA208/GDP.PCAP!AZ208-1)</f>
        <v>0.12420567899573554</v>
      </c>
      <c r="BB208">
        <f>IF(OR(GDP.PCAP!BA208="",GDP.PCAP!BB208=""),"",GDP.PCAP!BB208/GDP.PCAP!BA208-1)</f>
        <v>0.16806867233177036</v>
      </c>
      <c r="BC208">
        <f>IF(OR(GDP.PCAP!BB208="",GDP.PCAP!BC208=""),"",GDP.PCAP!BC208/GDP.PCAP!BB208-1)</f>
        <v>1.2682837296996485E-2</v>
      </c>
      <c r="BD208">
        <f>IF(OR(GDP.PCAP!BC208="",GDP.PCAP!BD208=""),"",GDP.PCAP!BD208/GDP.PCAP!BC208-1)</f>
        <v>-2.878801085869398E-2</v>
      </c>
      <c r="BE208">
        <f>IF(OR(GDP.PCAP!BD208="",GDP.PCAP!BE208=""),"",GDP.PCAP!BE208/GDP.PCAP!BD208-1)</f>
        <v>0.20717022175925348</v>
      </c>
      <c r="BF208">
        <f>IF(OR(GDP.PCAP!BE208="",GDP.PCAP!BF208=""),"",GDP.PCAP!BF208/GDP.PCAP!BE208-1)</f>
        <v>0.14165861499419274</v>
      </c>
      <c r="BG208">
        <f>IF(OR(GDP.PCAP!BF208="",GDP.PCAP!BG208=""),"",GDP.PCAP!BG208/GDP.PCAP!BF208-1)</f>
        <v>2.3783435115879881E-2</v>
      </c>
      <c r="BH208">
        <f>IF(OR(GDP.PCAP!BG208="",GDP.PCAP!BH208=""),"",GDP.PCAP!BH208/GDP.PCAP!BG208-1)</f>
        <v>2.9358681557379862E-2</v>
      </c>
      <c r="BI208">
        <f>IF(OR(GDP.PCAP!BH208="",GDP.PCAP!BI208=""),"",GDP.PCAP!BI208/GDP.PCAP!BH208-1)</f>
        <v>5.4772022200086923E-3</v>
      </c>
      <c r="BJ208">
        <f>IF(OR(GDP.PCAP!BI208="",GDP.PCAP!BJ208=""),"",GDP.PCAP!BJ208/GDP.PCAP!BI208-1)</f>
        <v>-4.8039111851555849E-2</v>
      </c>
      <c r="BK208">
        <f>IF(OR(GDP.PCAP!BJ208="",GDP.PCAP!BK208=""),"",GDP.PCAP!BK208/GDP.PCAP!BJ208-1)</f>
        <v>-1.247485635070289E-2</v>
      </c>
      <c r="BM208">
        <f t="shared" si="15"/>
        <v>0.3890121825545394</v>
      </c>
      <c r="BN208">
        <f t="shared" si="16"/>
        <v>1974</v>
      </c>
      <c r="BO208">
        <f t="shared" si="17"/>
        <v>-0.17290770758908136</v>
      </c>
      <c r="BP208">
        <f t="shared" si="18"/>
        <v>1998</v>
      </c>
    </row>
    <row r="209" spans="1:68">
      <c r="A209" t="s">
        <v>118</v>
      </c>
      <c r="B209">
        <f t="shared" si="19"/>
        <v>208</v>
      </c>
      <c r="C209" t="s">
        <v>539</v>
      </c>
      <c r="D209" t="s">
        <v>117</v>
      </c>
      <c r="E209" t="s">
        <v>545</v>
      </c>
      <c r="F209" t="s">
        <v>546</v>
      </c>
      <c r="H209" t="str">
        <f>IF(OR(GDP.PCAP!G209="",GDP.PCAP!H209=""),"",GDP.PCAP!H209/GDP.PCAP!G209-1)</f>
        <v/>
      </c>
      <c r="I209" t="str">
        <f>IF(OR(GDP.PCAP!H209="",GDP.PCAP!I209=""),"",GDP.PCAP!I209/GDP.PCAP!H209-1)</f>
        <v/>
      </c>
      <c r="J209" t="str">
        <f>IF(OR(GDP.PCAP!I209="",GDP.PCAP!J209=""),"",GDP.PCAP!J209/GDP.PCAP!I209-1)</f>
        <v/>
      </c>
      <c r="K209" t="str">
        <f>IF(OR(GDP.PCAP!J209="",GDP.PCAP!K209=""),"",GDP.PCAP!K209/GDP.PCAP!J209-1)</f>
        <v/>
      </c>
      <c r="L209" t="str">
        <f>IF(OR(GDP.PCAP!K209="",GDP.PCAP!L209=""),"",GDP.PCAP!L209/GDP.PCAP!K209-1)</f>
        <v/>
      </c>
      <c r="M209" t="str">
        <f>IF(OR(GDP.PCAP!L209="",GDP.PCAP!M209=""),"",GDP.PCAP!M209/GDP.PCAP!L209-1)</f>
        <v/>
      </c>
      <c r="N209" t="str">
        <f>IF(OR(GDP.PCAP!M209="",GDP.PCAP!N209=""),"",GDP.PCAP!N209/GDP.PCAP!M209-1)</f>
        <v/>
      </c>
      <c r="O209">
        <f>IF(OR(GDP.PCAP!N209="",GDP.PCAP!O209=""),"",GDP.PCAP!O209/GDP.PCAP!N209-1)</f>
        <v>8.0331793466210666E-2</v>
      </c>
      <c r="P209">
        <f>IF(OR(GDP.PCAP!O209="",GDP.PCAP!P209=""),"",GDP.PCAP!P209/GDP.PCAP!O209-1)</f>
        <v>-1.39892314548411E-2</v>
      </c>
      <c r="Q209" t="str">
        <f>IF(OR(GDP.PCAP!P209="",GDP.PCAP!Q209=""),"",GDP.PCAP!Q209/GDP.PCAP!P209-1)</f>
        <v/>
      </c>
      <c r="R209" t="str">
        <f>IF(OR(GDP.PCAP!Q209="",GDP.PCAP!R209=""),"",GDP.PCAP!R209/GDP.PCAP!Q209-1)</f>
        <v/>
      </c>
      <c r="S209">
        <f>IF(OR(GDP.PCAP!R209="",GDP.PCAP!S209=""),"",GDP.PCAP!S209/GDP.PCAP!R209-1)</f>
        <v>-0.2188028669701555</v>
      </c>
      <c r="T209">
        <f>IF(OR(GDP.PCAP!S209="",GDP.PCAP!T209=""),"",GDP.PCAP!T209/GDP.PCAP!S209-1)</f>
        <v>0.3099207102508803</v>
      </c>
      <c r="U209">
        <f>IF(OR(GDP.PCAP!T209="",GDP.PCAP!U209=""),"",GDP.PCAP!U209/GDP.PCAP!T209-1)</f>
        <v>0.47219145427113252</v>
      </c>
      <c r="V209">
        <f>IF(OR(GDP.PCAP!U209="",GDP.PCAP!V209=""),"",GDP.PCAP!V209/GDP.PCAP!U209-1)</f>
        <v>-0.14982277064599814</v>
      </c>
      <c r="W209">
        <f>IF(OR(GDP.PCAP!V209="",GDP.PCAP!W209=""),"",GDP.PCAP!W209/GDP.PCAP!V209-1)</f>
        <v>7.373721486527729E-2</v>
      </c>
      <c r="X209">
        <f>IF(OR(GDP.PCAP!W209="",GDP.PCAP!X209=""),"",GDP.PCAP!X209/GDP.PCAP!W209-1)</f>
        <v>8.1579479154084034E-2</v>
      </c>
      <c r="Y209">
        <f>IF(OR(GDP.PCAP!X209="",GDP.PCAP!Y209=""),"",GDP.PCAP!Y209/GDP.PCAP!X209-1)</f>
        <v>0.15088860840794593</v>
      </c>
      <c r="Z209">
        <f>IF(OR(GDP.PCAP!Y209="",GDP.PCAP!Z209=""),"",GDP.PCAP!Z209/GDP.PCAP!Y209-1)</f>
        <v>0.31637191437123358</v>
      </c>
      <c r="AA209">
        <f>IF(OR(GDP.PCAP!Z209="",GDP.PCAP!AA209=""),"",GDP.PCAP!AA209/GDP.PCAP!Z209-1)</f>
        <v>7.8035192927657482E-2</v>
      </c>
      <c r="AB209">
        <f>IF(OR(GDP.PCAP!AA209="",GDP.PCAP!AB209=""),"",GDP.PCAP!AB209/GDP.PCAP!AA209-1)</f>
        <v>7.358457828203413E-2</v>
      </c>
      <c r="AC209">
        <f>IF(OR(GDP.PCAP!AB209="",GDP.PCAP!AC209=""),"",GDP.PCAP!AC209/GDP.PCAP!AB209-1)</f>
        <v>-2.6660918403373479E-2</v>
      </c>
      <c r="AD209">
        <f>IF(OR(GDP.PCAP!AC209="",GDP.PCAP!AD209=""),"",GDP.PCAP!AD209/GDP.PCAP!AC209-1)</f>
        <v>-7.4092904287236583E-2</v>
      </c>
      <c r="AE209">
        <f>IF(OR(GDP.PCAP!AD209="",GDP.PCAP!AE209=""),"",GDP.PCAP!AE209/GDP.PCAP!AD209-1)</f>
        <v>0.35945180030884538</v>
      </c>
      <c r="AF209">
        <f>IF(OR(GDP.PCAP!AE209="",GDP.PCAP!AF209=""),"",GDP.PCAP!AF209/GDP.PCAP!AE209-1)</f>
        <v>-0.1085479223934287</v>
      </c>
      <c r="AG209">
        <f>IF(OR(GDP.PCAP!AF209="",GDP.PCAP!AG209=""),"",GDP.PCAP!AG209/GDP.PCAP!AF209-1)</f>
        <v>-0.11899402595974828</v>
      </c>
      <c r="AH209">
        <f>IF(OR(GDP.PCAP!AG209="",GDP.PCAP!AH209=""),"",GDP.PCAP!AH209/GDP.PCAP!AG209-1)</f>
        <v>0.1005676504930233</v>
      </c>
      <c r="AI209">
        <f>IF(OR(GDP.PCAP!AH209="",GDP.PCAP!AI209=""),"",GDP.PCAP!AI209/GDP.PCAP!AH209-1)</f>
        <v>0.26631831103477532</v>
      </c>
      <c r="AJ209">
        <f>IF(OR(GDP.PCAP!AI209="",GDP.PCAP!AJ209=""),"",GDP.PCAP!AJ209/GDP.PCAP!AI209-1)</f>
        <v>4.0297789874230716E-2</v>
      </c>
      <c r="AK209">
        <f>IF(OR(GDP.PCAP!AJ209="",GDP.PCAP!AK209=""),"",GDP.PCAP!AK209/GDP.PCAP!AJ209-1)</f>
        <v>-0.11466588742221218</v>
      </c>
      <c r="AL209">
        <f>IF(OR(GDP.PCAP!AK209="",GDP.PCAP!AL209=""),"",GDP.PCAP!AL209/GDP.PCAP!AK209-1)</f>
        <v>2.9546038811413933E-2</v>
      </c>
      <c r="AM209">
        <f>IF(OR(GDP.PCAP!AL209="",GDP.PCAP!AM209=""),"",GDP.PCAP!AM209/GDP.PCAP!AL209-1)</f>
        <v>0.14940165135052363</v>
      </c>
      <c r="AN209">
        <f>IF(OR(GDP.PCAP!AM209="",GDP.PCAP!AN209=""),"",GDP.PCAP!AN209/GDP.PCAP!AM209-1)</f>
        <v>5.4494917949594379E-2</v>
      </c>
      <c r="AO209">
        <f>IF(OR(GDP.PCAP!AN209="",GDP.PCAP!AO209=""),"",GDP.PCAP!AO209/GDP.PCAP!AN209-1)</f>
        <v>9.9367934208312247E-2</v>
      </c>
      <c r="AP209">
        <f>IF(OR(GDP.PCAP!AO209="",GDP.PCAP!AP209=""),"",GDP.PCAP!AP209/GDP.PCAP!AO209-1)</f>
        <v>8.6325583945358941E-2</v>
      </c>
      <c r="AQ209">
        <f>IF(OR(GDP.PCAP!AP209="",GDP.PCAP!AQ209=""),"",GDP.PCAP!AQ209/GDP.PCAP!AP209-1)</f>
        <v>5.8073920216657138E-2</v>
      </c>
      <c r="AR209">
        <f>IF(OR(GDP.PCAP!AQ209="",GDP.PCAP!AR209=""),"",GDP.PCAP!AR209/GDP.PCAP!AQ209-1)</f>
        <v>-2.2835974839864215E-2</v>
      </c>
      <c r="AS209">
        <f>IF(OR(GDP.PCAP!AR209="",GDP.PCAP!AS209=""),"",GDP.PCAP!AS209/GDP.PCAP!AR209-1)</f>
        <v>-0.19306179041709381</v>
      </c>
      <c r="AT209">
        <f>IF(OR(GDP.PCAP!AS209="",GDP.PCAP!AT209=""),"",GDP.PCAP!AT209/GDP.PCAP!AS209-1)</f>
        <v>-4.3442572085031772E-3</v>
      </c>
      <c r="AU209">
        <f>IF(OR(GDP.PCAP!AT209="",GDP.PCAP!AU209=""),"",GDP.PCAP!AU209/GDP.PCAP!AT209-1)</f>
        <v>-0.12190604727736232</v>
      </c>
      <c r="AV209">
        <f>IF(OR(GDP.PCAP!AU209="",GDP.PCAP!AV209=""),"",GDP.PCAP!AV209/GDP.PCAP!AU209-1)</f>
        <v>-0.10403015649196823</v>
      </c>
      <c r="AW209">
        <f>IF(OR(GDP.PCAP!AV209="",GDP.PCAP!AW209=""),"",GDP.PCAP!AW209/GDP.PCAP!AV209-1)</f>
        <v>-0.16919739977984227</v>
      </c>
      <c r="AX209">
        <f>IF(OR(GDP.PCAP!AW209="",GDP.PCAP!AX209=""),"",GDP.PCAP!AX209/GDP.PCAP!AW209-1)</f>
        <v>-5.120099772635589E-2</v>
      </c>
      <c r="AY209">
        <f>IF(OR(GDP.PCAP!AX209="",GDP.PCAP!AY209=""),"",GDP.PCAP!AY209/GDP.PCAP!AX209-1)</f>
        <v>9.8926242956167476E-2</v>
      </c>
      <c r="AZ209">
        <f>IF(OR(GDP.PCAP!AY209="",GDP.PCAP!AZ209=""),"",GDP.PCAP!AZ209/GDP.PCAP!AY209-1)</f>
        <v>7.6281745753963959E-2</v>
      </c>
      <c r="BA209">
        <f>IF(OR(GDP.PCAP!AZ209="",GDP.PCAP!BA209=""),"",GDP.PCAP!BA209/GDP.PCAP!AZ209-1)</f>
        <v>7.6951226655293858E-2</v>
      </c>
      <c r="BB209">
        <f>IF(OR(GDP.PCAP!BA209="",GDP.PCAP!BB209=""),"",GDP.PCAP!BB209/GDP.PCAP!BA209-1)</f>
        <v>0.10359027666092757</v>
      </c>
      <c r="BC209">
        <f>IF(OR(GDP.PCAP!BB209="",GDP.PCAP!BC209=""),"",GDP.PCAP!BC209/GDP.PCAP!BB209-1)</f>
        <v>0.15173867512463013</v>
      </c>
      <c r="BD209">
        <f>IF(OR(GDP.PCAP!BC209="",GDP.PCAP!BD209=""),"",GDP.PCAP!BD209/GDP.PCAP!BC209-1)</f>
        <v>-3.9400188412520243E-2</v>
      </c>
      <c r="BE209">
        <f>IF(OR(GDP.PCAP!BD209="",GDP.PCAP!BE209=""),"",GDP.PCAP!BE209/GDP.PCAP!BD209-1)</f>
        <v>9.8564327835625631E-2</v>
      </c>
      <c r="BF209">
        <f>IF(OR(GDP.PCAP!BE209="",GDP.PCAP!BF209=""),"",GDP.PCAP!BF209/GDP.PCAP!BE209-1)</f>
        <v>0.29108454093657521</v>
      </c>
      <c r="BG209">
        <f>IF(OR(GDP.PCAP!BF209="",GDP.PCAP!BG209=""),"",GDP.PCAP!BG209/GDP.PCAP!BF209-1)</f>
        <v>0.13138964218368532</v>
      </c>
      <c r="BH209">
        <f>IF(OR(GDP.PCAP!BG209="",GDP.PCAP!BH209=""),"",GDP.PCAP!BH209/GDP.PCAP!BG209-1)</f>
        <v>1.1742696885632453E-2</v>
      </c>
      <c r="BI209">
        <f>IF(OR(GDP.PCAP!BH209="",GDP.PCAP!BI209=""),"",GDP.PCAP!BI209/GDP.PCAP!BH209-1)</f>
        <v>6.8670901859663624E-2</v>
      </c>
      <c r="BJ209">
        <f>IF(OR(GDP.PCAP!BI209="",GDP.PCAP!BJ209=""),"",GDP.PCAP!BJ209/GDP.PCAP!BI209-1)</f>
        <v>-4.3595213086896734E-2</v>
      </c>
      <c r="BK209">
        <f>IF(OR(GDP.PCAP!BJ209="",GDP.PCAP!BK209=""),"",GDP.PCAP!BK209/GDP.PCAP!BJ209-1)</f>
        <v>4.3413349813753443E-2</v>
      </c>
      <c r="BM209">
        <f t="shared" si="15"/>
        <v>0.47219145427113252</v>
      </c>
      <c r="BN209">
        <f t="shared" si="16"/>
        <v>1974</v>
      </c>
      <c r="BO209">
        <f t="shared" si="17"/>
        <v>-0.2188028669701555</v>
      </c>
      <c r="BP209">
        <f t="shared" si="18"/>
        <v>1972</v>
      </c>
    </row>
    <row r="210" spans="1:68">
      <c r="A210" t="s">
        <v>116</v>
      </c>
      <c r="B210">
        <f t="shared" si="19"/>
        <v>209</v>
      </c>
      <c r="C210" t="s">
        <v>539</v>
      </c>
      <c r="D210" t="s">
        <v>115</v>
      </c>
      <c r="E210" t="s">
        <v>545</v>
      </c>
      <c r="F210" t="s">
        <v>546</v>
      </c>
      <c r="H210">
        <f>IF(OR(GDP.PCAP!G210="",GDP.PCAP!H210=""),"",GDP.PCAP!H210/GDP.PCAP!G210-1)</f>
        <v>4.0619590005952499E-3</v>
      </c>
      <c r="I210">
        <f>IF(OR(GDP.PCAP!H210="",GDP.PCAP!I210=""),"",GDP.PCAP!I210/GDP.PCAP!H210-1)</f>
        <v>3.0452490461354786E-2</v>
      </c>
      <c r="J210">
        <f>IF(OR(GDP.PCAP!I210="",GDP.PCAP!J210=""),"",GDP.PCAP!J210/GDP.PCAP!I210-1)</f>
        <v>1.9863348371174094E-3</v>
      </c>
      <c r="K210">
        <f>IF(OR(GDP.PCAP!J210="",GDP.PCAP!K210=""),"",GDP.PCAP!K210/GDP.PCAP!J210-1)</f>
        <v>5.0734752826524288E-2</v>
      </c>
      <c r="L210">
        <f>IF(OR(GDP.PCAP!K210="",GDP.PCAP!L210=""),"",GDP.PCAP!L210/GDP.PCAP!K210-1)</f>
        <v>-4.8414641527926627E-2</v>
      </c>
      <c r="M210">
        <f>IF(OR(GDP.PCAP!L210="",GDP.PCAP!M210=""),"",GDP.PCAP!M210/GDP.PCAP!L210-1)</f>
        <v>2.8433714500274876E-2</v>
      </c>
      <c r="N210">
        <f>IF(OR(GDP.PCAP!M210="",GDP.PCAP!N210=""),"",GDP.PCAP!N210/GDP.PCAP!M210-1)</f>
        <v>-8.593823811051815E-2</v>
      </c>
      <c r="O210">
        <f>IF(OR(GDP.PCAP!N210="",GDP.PCAP!O210=""),"",GDP.PCAP!O210/GDP.PCAP!N210-1)</f>
        <v>-6.9962967817871369E-2</v>
      </c>
      <c r="P210">
        <f>IF(OR(GDP.PCAP!O210="",GDP.PCAP!P210=""),"",GDP.PCAP!P210/GDP.PCAP!O210-1)</f>
        <v>0.21739458179927618</v>
      </c>
      <c r="Q210">
        <f>IF(OR(GDP.PCAP!P210="",GDP.PCAP!Q210=""),"",GDP.PCAP!Q210/GDP.PCAP!P210-1)</f>
        <v>4.3330517215561359E-2</v>
      </c>
      <c r="R210">
        <f>IF(OR(GDP.PCAP!Q210="",GDP.PCAP!R210=""),"",GDP.PCAP!R210/GDP.PCAP!Q210-1)</f>
        <v>-5.3034404345286501E-2</v>
      </c>
      <c r="S210">
        <f>IF(OR(GDP.PCAP!R210="",GDP.PCAP!S210=""),"",GDP.PCAP!S210/GDP.PCAP!R210-1)</f>
        <v>8.6583936784903281E-2</v>
      </c>
      <c r="T210">
        <f>IF(OR(GDP.PCAP!S210="",GDP.PCAP!T210=""),"",GDP.PCAP!T210/GDP.PCAP!S210-1)</f>
        <v>0.20983860695453882</v>
      </c>
      <c r="U210">
        <f>IF(OR(GDP.PCAP!T210="",GDP.PCAP!U210=""),"",GDP.PCAP!U210/GDP.PCAP!T210-1)</f>
        <v>0.10298663913527095</v>
      </c>
      <c r="V210">
        <f>IF(OR(GDP.PCAP!U210="",GDP.PCAP!V210=""),"",GDP.PCAP!V210/GDP.PCAP!U210-1)</f>
        <v>2.4170436205442902E-2</v>
      </c>
      <c r="W210">
        <f>IF(OR(GDP.PCAP!V210="",GDP.PCAP!W210=""),"",GDP.PCAP!W210/GDP.PCAP!V210-1)</f>
        <v>-0.14404823110933618</v>
      </c>
      <c r="X210">
        <f>IF(OR(GDP.PCAP!W210="",GDP.PCAP!X210=""),"",GDP.PCAP!X210/GDP.PCAP!W210-1)</f>
        <v>0.13620502371802967</v>
      </c>
      <c r="Y210">
        <f>IF(OR(GDP.PCAP!X210="",GDP.PCAP!Y210=""),"",GDP.PCAP!Y210/GDP.PCAP!X210-1)</f>
        <v>0.35655852727139403</v>
      </c>
      <c r="Z210">
        <f>IF(OR(GDP.PCAP!Y210="",GDP.PCAP!Z210=""),"",GDP.PCAP!Z210/GDP.PCAP!Y210-1)</f>
        <v>0.1276952668317568</v>
      </c>
      <c r="AA210">
        <f>IF(OR(GDP.PCAP!Z210="",GDP.PCAP!AA210=""),"",GDP.PCAP!AA210/GDP.PCAP!Z210-1)</f>
        <v>-3.1199509164419714E-2</v>
      </c>
      <c r="AB210">
        <f>IF(OR(GDP.PCAP!AA210="",GDP.PCAP!AB210=""),"",GDP.PCAP!AB210/GDP.PCAP!AA210-1)</f>
        <v>-1.0619638019998212E-2</v>
      </c>
      <c r="AC210">
        <f>IF(OR(GDP.PCAP!AB210="",GDP.PCAP!AC210=""),"",GDP.PCAP!AC210/GDP.PCAP!AB210-1)</f>
        <v>0.13552879458033096</v>
      </c>
      <c r="AD210">
        <f>IF(OR(GDP.PCAP!AC210="",GDP.PCAP!AD210=""),"",GDP.PCAP!AD210/GDP.PCAP!AC210-1)</f>
        <v>-0.24953775097847453</v>
      </c>
      <c r="AE210">
        <f>IF(OR(GDP.PCAP!AD210="",GDP.PCAP!AE210=""),"",GDP.PCAP!AE210/GDP.PCAP!AD210-1)</f>
        <v>6.602449224172946E-2</v>
      </c>
      <c r="AF210">
        <f>IF(OR(GDP.PCAP!AE210="",GDP.PCAP!AF210=""),"",GDP.PCAP!AF210/GDP.PCAP!AE210-1)</f>
        <v>-0.23278993357559508</v>
      </c>
      <c r="AG210">
        <f>IF(OR(GDP.PCAP!AF210="",GDP.PCAP!AG210=""),"",GDP.PCAP!AG210/GDP.PCAP!AF210-1)</f>
        <v>-0.44445883362830041</v>
      </c>
      <c r="AH210">
        <f>IF(OR(GDP.PCAP!AG210="",GDP.PCAP!AH210=""),"",GDP.PCAP!AH210/GDP.PCAP!AG210-1)</f>
        <v>0.38736691423800829</v>
      </c>
      <c r="AI210">
        <f>IF(OR(GDP.PCAP!AH210="",GDP.PCAP!AI210=""),"",GDP.PCAP!AI210/GDP.PCAP!AH210-1)</f>
        <v>0.46159151728590064</v>
      </c>
      <c r="AJ210">
        <f>IF(OR(GDP.PCAP!AI210="",GDP.PCAP!AJ210=""),"",GDP.PCAP!AJ210/GDP.PCAP!AI210-1)</f>
        <v>-0.1358116390459666</v>
      </c>
      <c r="AK210">
        <f>IF(OR(GDP.PCAP!AJ210="",GDP.PCAP!AK210=""),"",GDP.PCAP!AK210/GDP.PCAP!AJ210-1)</f>
        <v>-0.31382121458568524</v>
      </c>
      <c r="AL210">
        <f>IF(OR(GDP.PCAP!AK210="",GDP.PCAP!AL210=""),"",GDP.PCAP!AL210/GDP.PCAP!AK210-1)</f>
        <v>0.19370900047033168</v>
      </c>
      <c r="AM210">
        <f>IF(OR(GDP.PCAP!AL210="",GDP.PCAP!AM210=""),"",GDP.PCAP!AM210/GDP.PCAP!AL210-1)</f>
        <v>-0.12699800745672229</v>
      </c>
      <c r="AN210">
        <f>IF(OR(GDP.PCAP!AM210="",GDP.PCAP!AN210=""),"",GDP.PCAP!AN210/GDP.PCAP!AM210-1)</f>
        <v>0.13691805248711608</v>
      </c>
      <c r="AO210">
        <f>IF(OR(GDP.PCAP!AN210="",GDP.PCAP!AO210=""),"",GDP.PCAP!AO210/GDP.PCAP!AN210-1)</f>
        <v>0.19269242357228999</v>
      </c>
      <c r="AP210">
        <f>IF(OR(GDP.PCAP!AO210="",GDP.PCAP!AP210=""),"",GDP.PCAP!AP210/GDP.PCAP!AO210-1)</f>
        <v>-4.3166596721960881E-2</v>
      </c>
      <c r="AQ210">
        <f>IF(OR(GDP.PCAP!AP210="",GDP.PCAP!AQ210=""),"",GDP.PCAP!AQ210/GDP.PCAP!AP210-1)</f>
        <v>7.9617061968255021E-2</v>
      </c>
      <c r="AR210">
        <f>IF(OR(GDP.PCAP!AQ210="",GDP.PCAP!AR210=""),"",GDP.PCAP!AR210/GDP.PCAP!AQ210-1)</f>
        <v>-0.10203086864452826</v>
      </c>
      <c r="AS210">
        <f>IF(OR(GDP.PCAP!AR210="",GDP.PCAP!AS210=""),"",GDP.PCAP!AS210/GDP.PCAP!AR210-1)</f>
        <v>-0.2179261132294209</v>
      </c>
      <c r="AT210">
        <f>IF(OR(GDP.PCAP!AS210="",GDP.PCAP!AT210=""),"",GDP.PCAP!AT210/GDP.PCAP!AS210-1)</f>
        <v>-2.3327940408746417E-2</v>
      </c>
      <c r="AU210">
        <f>IF(OR(GDP.PCAP!AT210="",GDP.PCAP!AU210=""),"",GDP.PCAP!AU210/GDP.PCAP!AT210-1)</f>
        <v>-7.6388427098605272E-2</v>
      </c>
      <c r="AV210">
        <f>IF(OR(GDP.PCAP!AU210="",GDP.PCAP!AV210=""),"",GDP.PCAP!AV210/GDP.PCAP!AU210-1)</f>
        <v>0.6349956404120396</v>
      </c>
      <c r="AW210">
        <f>IF(OR(GDP.PCAP!AV210="",GDP.PCAP!AW210=""),"",GDP.PCAP!AW210/GDP.PCAP!AV210-1)</f>
        <v>9.72894274771543E-2</v>
      </c>
      <c r="AX210">
        <f>IF(OR(GDP.PCAP!AW210="",GDP.PCAP!AX210=""),"",GDP.PCAP!AX210/GDP.PCAP!AW210-1)</f>
        <v>5.5302538317149708E-2</v>
      </c>
      <c r="AY210">
        <f>IF(OR(GDP.PCAP!AX210="",GDP.PCAP!AY210=""),"",GDP.PCAP!AY210/GDP.PCAP!AX210-1)</f>
        <v>-2.4918296580427324E-3</v>
      </c>
      <c r="AZ210">
        <f>IF(OR(GDP.PCAP!AY210="",GDP.PCAP!AZ210=""),"",GDP.PCAP!AZ210/GDP.PCAP!AY210-1)</f>
        <v>9.3440457623303441E-2</v>
      </c>
      <c r="BA210">
        <f>IF(OR(GDP.PCAP!AZ210="",GDP.PCAP!BA210=""),"",GDP.PCAP!BA210/GDP.PCAP!AZ210-1)</f>
        <v>0.12035305651588191</v>
      </c>
      <c r="BB210">
        <f>IF(OR(GDP.PCAP!BA210="",GDP.PCAP!BB210=""),"",GDP.PCAP!BB210/GDP.PCAP!BA210-1)</f>
        <v>0.11328724125238998</v>
      </c>
      <c r="BC210">
        <f>IF(OR(GDP.PCAP!BB210="",GDP.PCAP!BC210=""),"",GDP.PCAP!BC210/GDP.PCAP!BB210-1)</f>
        <v>0.13251060727463826</v>
      </c>
      <c r="BD210">
        <f>IF(OR(GDP.PCAP!BC210="",GDP.PCAP!BD210=""),"",GDP.PCAP!BD210/GDP.PCAP!BC210-1)</f>
        <v>-2.8994518105452616E-2</v>
      </c>
      <c r="BE210">
        <f>IF(OR(GDP.PCAP!BD210="",GDP.PCAP!BE210=""),"",GDP.PCAP!BE210/GDP.PCAP!BD210-1)</f>
        <v>2.6698779174224807E-2</v>
      </c>
      <c r="BF210">
        <f>IF(OR(GDP.PCAP!BE210="",GDP.PCAP!BF210=""),"",GDP.PCAP!BF210/GDP.PCAP!BE210-1)</f>
        <v>9.854555508165741E-2</v>
      </c>
      <c r="BG210">
        <f>IF(OR(GDP.PCAP!BF210="",GDP.PCAP!BG210=""),"",GDP.PCAP!BG210/GDP.PCAP!BF210-1)</f>
        <v>0.26254553972384387</v>
      </c>
      <c r="BH210">
        <f>IF(OR(GDP.PCAP!BG210="",GDP.PCAP!BH210=""),"",GDP.PCAP!BH210/GDP.PCAP!BG210-1)</f>
        <v>0.2650305992359212</v>
      </c>
      <c r="BI210">
        <f>IF(OR(GDP.PCAP!BH210="",GDP.PCAP!BI210=""),"",GDP.PCAP!BI210/GDP.PCAP!BH210-1)</f>
        <v>-3.3471603035284403E-3</v>
      </c>
      <c r="BJ210">
        <f>IF(OR(GDP.PCAP!BI210="",GDP.PCAP!BJ210=""),"",GDP.PCAP!BJ210/GDP.PCAP!BI210-1)</f>
        <v>-0.17070710558631397</v>
      </c>
      <c r="BK210">
        <f>IF(OR(GDP.PCAP!BJ210="",GDP.PCAP!BK210=""),"",GDP.PCAP!BK210/GDP.PCAP!BJ210-1)</f>
        <v>-0.15566598266308929</v>
      </c>
      <c r="BM210">
        <f t="shared" si="15"/>
        <v>0.6349956404120396</v>
      </c>
      <c r="BN210">
        <f t="shared" si="16"/>
        <v>2001</v>
      </c>
      <c r="BO210">
        <f t="shared" si="17"/>
        <v>-0.44445883362830041</v>
      </c>
      <c r="BP210">
        <f t="shared" si="18"/>
        <v>1986</v>
      </c>
    </row>
    <row r="211" spans="1:68">
      <c r="A211" t="s">
        <v>114</v>
      </c>
      <c r="B211">
        <f t="shared" si="19"/>
        <v>210</v>
      </c>
      <c r="C211" t="s">
        <v>539</v>
      </c>
      <c r="D211" t="s">
        <v>113</v>
      </c>
      <c r="E211" t="s">
        <v>545</v>
      </c>
      <c r="F211" t="s">
        <v>546</v>
      </c>
      <c r="H211" t="str">
        <f>IF(OR(GDP.PCAP!G211="",GDP.PCAP!H211=""),"",GDP.PCAP!H211/GDP.PCAP!G211-1)</f>
        <v/>
      </c>
      <c r="I211" t="str">
        <f>IF(OR(GDP.PCAP!H211="",GDP.PCAP!I211=""),"",GDP.PCAP!I211/GDP.PCAP!H211-1)</f>
        <v/>
      </c>
      <c r="J211" t="str">
        <f>IF(OR(GDP.PCAP!I211="",GDP.PCAP!J211=""),"",GDP.PCAP!J211/GDP.PCAP!I211-1)</f>
        <v/>
      </c>
      <c r="K211" t="str">
        <f>IF(OR(GDP.PCAP!J211="",GDP.PCAP!K211=""),"",GDP.PCAP!K211/GDP.PCAP!J211-1)</f>
        <v/>
      </c>
      <c r="L211" t="str">
        <f>IF(OR(GDP.PCAP!K211="",GDP.PCAP!L211=""),"",GDP.PCAP!L211/GDP.PCAP!K211-1)</f>
        <v/>
      </c>
      <c r="M211">
        <f>IF(OR(GDP.PCAP!L211="",GDP.PCAP!M211=""),"",GDP.PCAP!M211/GDP.PCAP!L211-1)</f>
        <v>2.9230031993955352E-2</v>
      </c>
      <c r="N211">
        <f>IF(OR(GDP.PCAP!M211="",GDP.PCAP!N211=""),"",GDP.PCAP!N211/GDP.PCAP!M211-1)</f>
        <v>2.1264494200806672E-2</v>
      </c>
      <c r="O211">
        <f>IF(OR(GDP.PCAP!N211="",GDP.PCAP!O211=""),"",GDP.PCAP!O211/GDP.PCAP!N211-1)</f>
        <v>6.4078647463312599E-3</v>
      </c>
      <c r="P211">
        <f>IF(OR(GDP.PCAP!O211="",GDP.PCAP!P211=""),"",GDP.PCAP!P211/GDP.PCAP!O211-1)</f>
        <v>1.1632593696538907E-2</v>
      </c>
      <c r="Q211">
        <f>IF(OR(GDP.PCAP!P211="",GDP.PCAP!Q211=""),"",GDP.PCAP!Q211/GDP.PCAP!P211-1)</f>
        <v>5.1370567160426095E-2</v>
      </c>
      <c r="R211">
        <f>IF(OR(GDP.PCAP!Q211="",GDP.PCAP!R211=""),"",GDP.PCAP!R211/GDP.PCAP!Q211-1)</f>
        <v>2.0105353532572146E-2</v>
      </c>
      <c r="S211">
        <f>IF(OR(GDP.PCAP!R211="",GDP.PCAP!S211=""),"",GDP.PCAP!S211/GDP.PCAP!R211-1)</f>
        <v>3.8728022613834678E-2</v>
      </c>
      <c r="T211">
        <f>IF(OR(GDP.PCAP!S211="",GDP.PCAP!T211=""),"",GDP.PCAP!T211/GDP.PCAP!S211-1)</f>
        <v>0.11353544891640177</v>
      </c>
      <c r="U211">
        <f>IF(OR(GDP.PCAP!T211="",GDP.PCAP!U211=""),"",GDP.PCAP!U211/GDP.PCAP!T211-1)</f>
        <v>0.12782137333490162</v>
      </c>
      <c r="V211">
        <f>IF(OR(GDP.PCAP!U211="",GDP.PCAP!V211=""),"",GDP.PCAP!V211/GDP.PCAP!U211-1)</f>
        <v>0.10542390913997934</v>
      </c>
      <c r="W211">
        <f>IF(OR(GDP.PCAP!V211="",GDP.PCAP!W211=""),"",GDP.PCAP!W211/GDP.PCAP!V211-1)</f>
        <v>0.20887971390451465</v>
      </c>
      <c r="X211">
        <f>IF(OR(GDP.PCAP!W211="",GDP.PCAP!X211=""),"",GDP.PCAP!X211/GDP.PCAP!W211-1)</f>
        <v>0.23709368960847654</v>
      </c>
      <c r="Y211">
        <f>IF(OR(GDP.PCAP!X211="",GDP.PCAP!Y211=""),"",GDP.PCAP!Y211/GDP.PCAP!X211-1)</f>
        <v>4.2264169358484205E-2</v>
      </c>
      <c r="Z211">
        <f>IF(OR(GDP.PCAP!Y211="",GDP.PCAP!Z211=""),"",GDP.PCAP!Z211/GDP.PCAP!Y211-1)</f>
        <v>8.6701263901354908E-2</v>
      </c>
      <c r="AA211">
        <f>IF(OR(GDP.PCAP!Z211="",GDP.PCAP!AA211=""),"",GDP.PCAP!AA211/GDP.PCAP!Z211-1)</f>
        <v>1.3967919185757349E-2</v>
      </c>
      <c r="AB211">
        <f>IF(OR(GDP.PCAP!AA211="",GDP.PCAP!AB211=""),"",GDP.PCAP!AB211/GDP.PCAP!AA211-1)</f>
        <v>-5.3689327282126276E-2</v>
      </c>
      <c r="AC211">
        <f>IF(OR(GDP.PCAP!AB211="",GDP.PCAP!AC211=""),"",GDP.PCAP!AC211/GDP.PCAP!AB211-1)</f>
        <v>-2.5781987836347775E-2</v>
      </c>
      <c r="AD211">
        <f>IF(OR(GDP.PCAP!AC211="",GDP.PCAP!AD211=""),"",GDP.PCAP!AD211/GDP.PCAP!AC211-1)</f>
        <v>1.7065711376122783E-2</v>
      </c>
      <c r="AE211">
        <f>IF(OR(GDP.PCAP!AD211="",GDP.PCAP!AE211=""),"",GDP.PCAP!AE211/GDP.PCAP!AD211-1)</f>
        <v>3.0194842196989091E-2</v>
      </c>
      <c r="AF211">
        <f>IF(OR(GDP.PCAP!AE211="",GDP.PCAP!AF211=""),"",GDP.PCAP!AF211/GDP.PCAP!AE211-1)</f>
        <v>2.4104563220008979E-2</v>
      </c>
      <c r="AG211">
        <f>IF(OR(GDP.PCAP!AF211="",GDP.PCAP!AG211=""),"",GDP.PCAP!AG211/GDP.PCAP!AF211-1)</f>
        <v>-2.0500232216722925E-2</v>
      </c>
      <c r="AH211">
        <f>IF(OR(GDP.PCAP!AG211="",GDP.PCAP!AH211=""),"",GDP.PCAP!AH211/GDP.PCAP!AG211-1)</f>
        <v>3.5966691734659273E-2</v>
      </c>
      <c r="AI211">
        <f>IF(OR(GDP.PCAP!AH211="",GDP.PCAP!AI211=""),"",GDP.PCAP!AI211/GDP.PCAP!AH211-1)</f>
        <v>4.5065067565110972E-2</v>
      </c>
      <c r="AJ211">
        <f>IF(OR(GDP.PCAP!AI211="",GDP.PCAP!AJ211=""),"",GDP.PCAP!AJ211/GDP.PCAP!AI211-1)</f>
        <v>3.0054763414325336E-2</v>
      </c>
      <c r="AK211">
        <f>IF(OR(GDP.PCAP!AJ211="",GDP.PCAP!AK211=""),"",GDP.PCAP!AK211/GDP.PCAP!AJ211-1)</f>
        <v>8.3621120796209425E-2</v>
      </c>
      <c r="AL211">
        <f>IF(OR(GDP.PCAP!AK211="",GDP.PCAP!AL211=""),"",GDP.PCAP!AL211/GDP.PCAP!AK211-1)</f>
        <v>9.1365717522464474E-2</v>
      </c>
      <c r="AM211">
        <f>IF(OR(GDP.PCAP!AL211="",GDP.PCAP!AM211=""),"",GDP.PCAP!AM211/GDP.PCAP!AL211-1)</f>
        <v>0.1059052951470234</v>
      </c>
      <c r="AN211">
        <f>IF(OR(GDP.PCAP!AM211="",GDP.PCAP!AN211=""),"",GDP.PCAP!AN211/GDP.PCAP!AM211-1)</f>
        <v>0.14944976448940195</v>
      </c>
      <c r="AO211">
        <f>IF(OR(GDP.PCAP!AN211="",GDP.PCAP!AO211=""),"",GDP.PCAP!AO211/GDP.PCAP!AN211-1)</f>
        <v>0.15049704488544435</v>
      </c>
      <c r="AP211">
        <f>IF(OR(GDP.PCAP!AO211="",GDP.PCAP!AP211=""),"",GDP.PCAP!AP211/GDP.PCAP!AO211-1)</f>
        <v>0.16113384105973871</v>
      </c>
      <c r="AQ211">
        <f>IF(OR(GDP.PCAP!AP211="",GDP.PCAP!AQ211=""),"",GDP.PCAP!AQ211/GDP.PCAP!AP211-1)</f>
        <v>7.4144010800487381E-2</v>
      </c>
      <c r="AR211">
        <f>IF(OR(GDP.PCAP!AQ211="",GDP.PCAP!AR211=""),"",GDP.PCAP!AR211/GDP.PCAP!AQ211-1)</f>
        <v>6.8893124241978798E-2</v>
      </c>
      <c r="AS211">
        <f>IF(OR(GDP.PCAP!AR211="",GDP.PCAP!AS211=""),"",GDP.PCAP!AS211/GDP.PCAP!AR211-1)</f>
        <v>6.8957549566681431E-2</v>
      </c>
      <c r="AT211">
        <f>IF(OR(GDP.PCAP!AS211="",GDP.PCAP!AT211=""),"",GDP.PCAP!AT211/GDP.PCAP!AS211-1)</f>
        <v>2.9715885264803399E-2</v>
      </c>
      <c r="AU211">
        <f>IF(OR(GDP.PCAP!AT211="",GDP.PCAP!AU211=""),"",GDP.PCAP!AU211/GDP.PCAP!AT211-1)</f>
        <v>4.6082496913789184E-2</v>
      </c>
      <c r="AV211">
        <f>IF(OR(GDP.PCAP!AU211="",GDP.PCAP!AV211=""),"",GDP.PCAP!AV211/GDP.PCAP!AU211-1)</f>
        <v>4.4840592598822226E-2</v>
      </c>
      <c r="AW211">
        <f>IF(OR(GDP.PCAP!AV211="",GDP.PCAP!AW211=""),"",GDP.PCAP!AW211/GDP.PCAP!AV211-1)</f>
        <v>2.9776416365493219E-2</v>
      </c>
      <c r="AX211">
        <f>IF(OR(GDP.PCAP!AW211="",GDP.PCAP!AX211=""),"",GDP.PCAP!AX211/GDP.PCAP!AW211-1)</f>
        <v>4.6223347236957757E-2</v>
      </c>
      <c r="AY211">
        <f>IF(OR(GDP.PCAP!AX211="",GDP.PCAP!AY211=""),"",GDP.PCAP!AY211/GDP.PCAP!AX211-1)</f>
        <v>4.4835050961783196E-2</v>
      </c>
      <c r="AZ211">
        <f>IF(OR(GDP.PCAP!AY211="",GDP.PCAP!AZ211=""),"",GDP.PCAP!AZ211/GDP.PCAP!AY211-1)</f>
        <v>7.6944023284962526E-2</v>
      </c>
      <c r="BA211">
        <f>IF(OR(GDP.PCAP!AZ211="",GDP.PCAP!BA211=""),"",GDP.PCAP!BA211/GDP.PCAP!AZ211-1)</f>
        <v>8.0299100035723159E-2</v>
      </c>
      <c r="BB211">
        <f>IF(OR(GDP.PCAP!BA211="",GDP.PCAP!BB211=""),"",GDP.PCAP!BB211/GDP.PCAP!BA211-1)</f>
        <v>7.8971644500668514E-2</v>
      </c>
      <c r="BC211">
        <f>IF(OR(GDP.PCAP!BB211="",GDP.PCAP!BC211=""),"",GDP.PCAP!BC211/GDP.PCAP!BB211-1)</f>
        <v>6.1276698282326958E-2</v>
      </c>
      <c r="BD211">
        <f>IF(OR(GDP.PCAP!BC211="",GDP.PCAP!BD211=""),"",GDP.PCAP!BD211/GDP.PCAP!BC211-1)</f>
        <v>-4.0162981834253597E-2</v>
      </c>
      <c r="BE211">
        <f>IF(OR(GDP.PCAP!BD211="",GDP.PCAP!BE211=""),"",GDP.PCAP!BE211/GDP.PCAP!BD211-1)</f>
        <v>3.2054324814984714E-2</v>
      </c>
      <c r="BF211">
        <f>IF(OR(GDP.PCAP!BE211="",GDP.PCAP!BF211=""),"",GDP.PCAP!BF211/GDP.PCAP!BE211-1)</f>
        <v>7.5464902030197401E-2</v>
      </c>
      <c r="BG211">
        <f>IF(OR(GDP.PCAP!BF211="",GDP.PCAP!BG211=""),"",GDP.PCAP!BG211/GDP.PCAP!BF211-1)</f>
        <v>2.44070680182078E-2</v>
      </c>
      <c r="BH211">
        <f>IF(OR(GDP.PCAP!BG211="",GDP.PCAP!BH211=""),"",GDP.PCAP!BH211/GDP.PCAP!BG211-1)</f>
        <v>1.7733023646847146E-2</v>
      </c>
      <c r="BI211">
        <f>IF(OR(GDP.PCAP!BH211="",GDP.PCAP!BI211=""),"",GDP.PCAP!BI211/GDP.PCAP!BH211-1)</f>
        <v>2.3900256370388284E-2</v>
      </c>
      <c r="BJ211">
        <f>IF(OR(GDP.PCAP!BI211="",GDP.PCAP!BJ211=""),"",GDP.PCAP!BJ211/GDP.PCAP!BI211-1)</f>
        <v>3.4683828348412993E-2</v>
      </c>
      <c r="BK211">
        <f>IF(OR(GDP.PCAP!BJ211="",GDP.PCAP!BK211=""),"",GDP.PCAP!BK211/GDP.PCAP!BJ211-1)</f>
        <v>2.3373898038360874E-2</v>
      </c>
      <c r="BM211">
        <f t="shared" si="15"/>
        <v>0.23709368960847654</v>
      </c>
      <c r="BN211">
        <f t="shared" si="16"/>
        <v>1977</v>
      </c>
      <c r="BO211">
        <f t="shared" si="17"/>
        <v>-5.3689327282126276E-2</v>
      </c>
      <c r="BP211">
        <f t="shared" si="18"/>
        <v>1981</v>
      </c>
    </row>
    <row r="212" spans="1:68">
      <c r="A212" t="s">
        <v>112</v>
      </c>
      <c r="B212">
        <f t="shared" si="19"/>
        <v>211</v>
      </c>
      <c r="C212" t="s">
        <v>539</v>
      </c>
      <c r="D212" t="s">
        <v>111</v>
      </c>
      <c r="E212" t="s">
        <v>545</v>
      </c>
      <c r="F212" t="s">
        <v>546</v>
      </c>
      <c r="H212" t="str">
        <f>IF(OR(GDP.PCAP!G212="",GDP.PCAP!H212=""),"",GDP.PCAP!H212/GDP.PCAP!G212-1)</f>
        <v/>
      </c>
      <c r="I212" t="str">
        <f>IF(OR(GDP.PCAP!H212="",GDP.PCAP!I212=""),"",GDP.PCAP!I212/GDP.PCAP!H212-1)</f>
        <v/>
      </c>
      <c r="J212" t="str">
        <f>IF(OR(GDP.PCAP!I212="",GDP.PCAP!J212=""),"",GDP.PCAP!J212/GDP.PCAP!I212-1)</f>
        <v/>
      </c>
      <c r="K212" t="str">
        <f>IF(OR(GDP.PCAP!J212="",GDP.PCAP!K212=""),"",GDP.PCAP!K212/GDP.PCAP!J212-1)</f>
        <v/>
      </c>
      <c r="L212" t="str">
        <f>IF(OR(GDP.PCAP!K212="",GDP.PCAP!L212=""),"",GDP.PCAP!L212/GDP.PCAP!K212-1)</f>
        <v/>
      </c>
      <c r="M212" t="str">
        <f>IF(OR(GDP.PCAP!L212="",GDP.PCAP!M212=""),"",GDP.PCAP!M212/GDP.PCAP!L212-1)</f>
        <v/>
      </c>
      <c r="N212" t="str">
        <f>IF(OR(GDP.PCAP!M212="",GDP.PCAP!N212=""),"",GDP.PCAP!N212/GDP.PCAP!M212-1)</f>
        <v/>
      </c>
      <c r="O212" t="str">
        <f>IF(OR(GDP.PCAP!N212="",GDP.PCAP!O212=""),"",GDP.PCAP!O212/GDP.PCAP!N212-1)</f>
        <v/>
      </c>
      <c r="P212" t="str">
        <f>IF(OR(GDP.PCAP!O212="",GDP.PCAP!P212=""),"",GDP.PCAP!P212/GDP.PCAP!O212-1)</f>
        <v/>
      </c>
      <c r="Q212" t="str">
        <f>IF(OR(GDP.PCAP!P212="",GDP.PCAP!Q212=""),"",GDP.PCAP!Q212/GDP.PCAP!P212-1)</f>
        <v/>
      </c>
      <c r="R212" t="str">
        <f>IF(OR(GDP.PCAP!Q212="",GDP.PCAP!R212=""),"",GDP.PCAP!R212/GDP.PCAP!Q212-1)</f>
        <v/>
      </c>
      <c r="S212" t="str">
        <f>IF(OR(GDP.PCAP!R212="",GDP.PCAP!S212=""),"",GDP.PCAP!S212/GDP.PCAP!R212-1)</f>
        <v/>
      </c>
      <c r="T212" t="str">
        <f>IF(OR(GDP.PCAP!S212="",GDP.PCAP!T212=""),"",GDP.PCAP!T212/GDP.PCAP!S212-1)</f>
        <v/>
      </c>
      <c r="U212" t="str">
        <f>IF(OR(GDP.PCAP!T212="",GDP.PCAP!U212=""),"",GDP.PCAP!U212/GDP.PCAP!T212-1)</f>
        <v/>
      </c>
      <c r="V212" t="str">
        <f>IF(OR(GDP.PCAP!U212="",GDP.PCAP!V212=""),"",GDP.PCAP!V212/GDP.PCAP!U212-1)</f>
        <v/>
      </c>
      <c r="W212" t="str">
        <f>IF(OR(GDP.PCAP!V212="",GDP.PCAP!W212=""),"",GDP.PCAP!W212/GDP.PCAP!V212-1)</f>
        <v/>
      </c>
      <c r="X212" t="str">
        <f>IF(OR(GDP.PCAP!W212="",GDP.PCAP!X212=""),"",GDP.PCAP!X212/GDP.PCAP!W212-1)</f>
        <v/>
      </c>
      <c r="Y212" t="str">
        <f>IF(OR(GDP.PCAP!X212="",GDP.PCAP!Y212=""),"",GDP.PCAP!Y212/GDP.PCAP!X212-1)</f>
        <v/>
      </c>
      <c r="Z212" t="str">
        <f>IF(OR(GDP.PCAP!Y212="",GDP.PCAP!Z212=""),"",GDP.PCAP!Z212/GDP.PCAP!Y212-1)</f>
        <v/>
      </c>
      <c r="AA212" t="str">
        <f>IF(OR(GDP.PCAP!Z212="",GDP.PCAP!AA212=""),"",GDP.PCAP!AA212/GDP.PCAP!Z212-1)</f>
        <v/>
      </c>
      <c r="AB212" t="str">
        <f>IF(OR(GDP.PCAP!AA212="",GDP.PCAP!AB212=""),"",GDP.PCAP!AB212/GDP.PCAP!AA212-1)</f>
        <v/>
      </c>
      <c r="AC212" t="str">
        <f>IF(OR(GDP.PCAP!AB212="",GDP.PCAP!AC212=""),"",GDP.PCAP!AC212/GDP.PCAP!AB212-1)</f>
        <v/>
      </c>
      <c r="AD212" t="str">
        <f>IF(OR(GDP.PCAP!AC212="",GDP.PCAP!AD212=""),"",GDP.PCAP!AD212/GDP.PCAP!AC212-1)</f>
        <v/>
      </c>
      <c r="AE212" t="str">
        <f>IF(OR(GDP.PCAP!AD212="",GDP.PCAP!AE212=""),"",GDP.PCAP!AE212/GDP.PCAP!AD212-1)</f>
        <v/>
      </c>
      <c r="AF212" t="str">
        <f>IF(OR(GDP.PCAP!AE212="",GDP.PCAP!AF212=""),"",GDP.PCAP!AF212/GDP.PCAP!AE212-1)</f>
        <v/>
      </c>
      <c r="AG212" t="str">
        <f>IF(OR(GDP.PCAP!AF212="",GDP.PCAP!AG212=""),"",GDP.PCAP!AG212/GDP.PCAP!AF212-1)</f>
        <v/>
      </c>
      <c r="AH212" t="str">
        <f>IF(OR(GDP.PCAP!AG212="",GDP.PCAP!AH212=""),"",GDP.PCAP!AH212/GDP.PCAP!AG212-1)</f>
        <v/>
      </c>
      <c r="AI212" t="str">
        <f>IF(OR(GDP.PCAP!AH212="",GDP.PCAP!AI212=""),"",GDP.PCAP!AI212/GDP.PCAP!AH212-1)</f>
        <v/>
      </c>
      <c r="AJ212" t="str">
        <f>IF(OR(GDP.PCAP!AI212="",GDP.PCAP!AJ212=""),"",GDP.PCAP!AJ212/GDP.PCAP!AI212-1)</f>
        <v/>
      </c>
      <c r="AK212" t="str">
        <f>IF(OR(GDP.PCAP!AJ212="",GDP.PCAP!AK212=""),"",GDP.PCAP!AK212/GDP.PCAP!AJ212-1)</f>
        <v/>
      </c>
      <c r="AL212" t="str">
        <f>IF(OR(GDP.PCAP!AK212="",GDP.PCAP!AL212=""),"",GDP.PCAP!AL212/GDP.PCAP!AK212-1)</f>
        <v/>
      </c>
      <c r="AM212" t="str">
        <f>IF(OR(GDP.PCAP!AL212="",GDP.PCAP!AM212=""),"",GDP.PCAP!AM212/GDP.PCAP!AL212-1)</f>
        <v/>
      </c>
      <c r="AN212" t="str">
        <f>IF(OR(GDP.PCAP!AM212="",GDP.PCAP!AN212=""),"",GDP.PCAP!AN212/GDP.PCAP!AM212-1)</f>
        <v/>
      </c>
      <c r="AO212" t="str">
        <f>IF(OR(GDP.PCAP!AN212="",GDP.PCAP!AO212=""),"",GDP.PCAP!AO212/GDP.PCAP!AN212-1)</f>
        <v/>
      </c>
      <c r="AP212" t="str">
        <f>IF(OR(GDP.PCAP!AO212="",GDP.PCAP!AP212=""),"",GDP.PCAP!AP212/GDP.PCAP!AO212-1)</f>
        <v/>
      </c>
      <c r="AQ212" t="str">
        <f>IF(OR(GDP.PCAP!AP212="",GDP.PCAP!AQ212=""),"",GDP.PCAP!AQ212/GDP.PCAP!AP212-1)</f>
        <v/>
      </c>
      <c r="AR212" t="str">
        <f>IF(OR(GDP.PCAP!AQ212="",GDP.PCAP!AR212=""),"",GDP.PCAP!AR212/GDP.PCAP!AQ212-1)</f>
        <v/>
      </c>
      <c r="AS212" t="str">
        <f>IF(OR(GDP.PCAP!AR212="",GDP.PCAP!AS212=""),"",GDP.PCAP!AS212/GDP.PCAP!AR212-1)</f>
        <v/>
      </c>
      <c r="AT212" t="str">
        <f>IF(OR(GDP.PCAP!AS212="",GDP.PCAP!AT212=""),"",GDP.PCAP!AT212/GDP.PCAP!AS212-1)</f>
        <v/>
      </c>
      <c r="AU212">
        <f>IF(OR(GDP.PCAP!AT212="",GDP.PCAP!AU212=""),"",GDP.PCAP!AU212/GDP.PCAP!AT212-1)</f>
        <v>-0.10377056959139042</v>
      </c>
      <c r="AV212">
        <f>IF(OR(GDP.PCAP!AU212="",GDP.PCAP!AV212=""),"",GDP.PCAP!AV212/GDP.PCAP!AU212-1)</f>
        <v>4.031017375747914E-2</v>
      </c>
      <c r="AW212">
        <f>IF(OR(GDP.PCAP!AV212="",GDP.PCAP!AW212=""),"",GDP.PCAP!AW212/GDP.PCAP!AV212-1)</f>
        <v>6.5649988592196618E-2</v>
      </c>
      <c r="AX212">
        <f>IF(OR(GDP.PCAP!AW212="",GDP.PCAP!AX212=""),"",GDP.PCAP!AX212/GDP.PCAP!AW212-1)</f>
        <v>0.25947165505569103</v>
      </c>
      <c r="AY212">
        <f>IF(OR(GDP.PCAP!AX212="",GDP.PCAP!AY212=""),"",GDP.PCAP!AY212/GDP.PCAP!AX212-1)</f>
        <v>0.15797173753411564</v>
      </c>
      <c r="AZ212">
        <f>IF(OR(GDP.PCAP!AY212="",GDP.PCAP!AZ212=""),"",GDP.PCAP!AZ212/GDP.PCAP!AY212-1)</f>
        <v>3.0717722127466596E-2</v>
      </c>
      <c r="BA212">
        <f>IF(OR(GDP.PCAP!AZ212="",GDP.PCAP!BA212=""),"",GDP.PCAP!BA212/GDP.PCAP!AZ212-1)</f>
        <v>5.4551689966673367E-2</v>
      </c>
      <c r="BB212">
        <f>IF(OR(GDP.PCAP!BA212="",GDP.PCAP!BB212=""),"",GDP.PCAP!BB212/GDP.PCAP!BA212-1)</f>
        <v>0.13487540305647716</v>
      </c>
      <c r="BC212">
        <f>IF(OR(GDP.PCAP!BB212="",GDP.PCAP!BC212=""),"",GDP.PCAP!BC212/GDP.PCAP!BB212-1)</f>
        <v>0.11193706218457811</v>
      </c>
      <c r="BD212" t="str">
        <f>IF(OR(GDP.PCAP!BC212="",GDP.PCAP!BD212=""),"",GDP.PCAP!BD212/GDP.PCAP!BC212-1)</f>
        <v/>
      </c>
      <c r="BE212" t="str">
        <f>IF(OR(GDP.PCAP!BD212="",GDP.PCAP!BE212=""),"",GDP.PCAP!BE212/GDP.PCAP!BD212-1)</f>
        <v/>
      </c>
      <c r="BF212" t="str">
        <f>IF(OR(GDP.PCAP!BE212="",GDP.PCAP!BF212=""),"",GDP.PCAP!BF212/GDP.PCAP!BE212-1)</f>
        <v/>
      </c>
      <c r="BG212" t="str">
        <f>IF(OR(GDP.PCAP!BF212="",GDP.PCAP!BG212=""),"",GDP.PCAP!BG212/GDP.PCAP!BF212-1)</f>
        <v/>
      </c>
      <c r="BH212" t="str">
        <f>IF(OR(GDP.PCAP!BG212="",GDP.PCAP!BH212=""),"",GDP.PCAP!BH212/GDP.PCAP!BG212-1)</f>
        <v/>
      </c>
      <c r="BI212" t="str">
        <f>IF(OR(GDP.PCAP!BH212="",GDP.PCAP!BI212=""),"",GDP.PCAP!BI212/GDP.PCAP!BH212-1)</f>
        <v/>
      </c>
      <c r="BJ212" t="str">
        <f>IF(OR(GDP.PCAP!BI212="",GDP.PCAP!BJ212=""),"",GDP.PCAP!BJ212/GDP.PCAP!BI212-1)</f>
        <v/>
      </c>
      <c r="BK212" t="str">
        <f>IF(OR(GDP.PCAP!BJ212="",GDP.PCAP!BK212=""),"",GDP.PCAP!BK212/GDP.PCAP!BJ212-1)</f>
        <v/>
      </c>
      <c r="BM212">
        <f t="shared" si="15"/>
        <v>0.25947165505569103</v>
      </c>
      <c r="BN212">
        <f t="shared" si="16"/>
        <v>2003</v>
      </c>
      <c r="BO212">
        <f t="shared" si="17"/>
        <v>-0.10377056959139042</v>
      </c>
      <c r="BP212">
        <f t="shared" si="18"/>
        <v>2000</v>
      </c>
    </row>
    <row r="213" spans="1:68">
      <c r="A213" t="s">
        <v>110</v>
      </c>
      <c r="B213">
        <f t="shared" si="19"/>
        <v>212</v>
      </c>
      <c r="C213" t="s">
        <v>539</v>
      </c>
      <c r="D213" t="s">
        <v>109</v>
      </c>
      <c r="E213" t="s">
        <v>545</v>
      </c>
      <c r="F213" t="s">
        <v>546</v>
      </c>
      <c r="H213" t="str">
        <f>IF(OR(GDP.PCAP!G213="",GDP.PCAP!H213=""),"",GDP.PCAP!H213/GDP.PCAP!G213-1)</f>
        <v/>
      </c>
      <c r="I213" t="str">
        <f>IF(OR(GDP.PCAP!H213="",GDP.PCAP!I213=""),"",GDP.PCAP!I213/GDP.PCAP!H213-1)</f>
        <v/>
      </c>
      <c r="J213" t="str">
        <f>IF(OR(GDP.PCAP!I213="",GDP.PCAP!J213=""),"",GDP.PCAP!J213/GDP.PCAP!I213-1)</f>
        <v/>
      </c>
      <c r="K213" t="str">
        <f>IF(OR(GDP.PCAP!J213="",GDP.PCAP!K213=""),"",GDP.PCAP!K213/GDP.PCAP!J213-1)</f>
        <v/>
      </c>
      <c r="L213" t="str">
        <f>IF(OR(GDP.PCAP!K213="",GDP.PCAP!L213=""),"",GDP.PCAP!L213/GDP.PCAP!K213-1)</f>
        <v/>
      </c>
      <c r="M213" t="str">
        <f>IF(OR(GDP.PCAP!L213="",GDP.PCAP!M213=""),"",GDP.PCAP!M213/GDP.PCAP!L213-1)</f>
        <v/>
      </c>
      <c r="N213" t="str">
        <f>IF(OR(GDP.PCAP!M213="",GDP.PCAP!N213=""),"",GDP.PCAP!N213/GDP.PCAP!M213-1)</f>
        <v/>
      </c>
      <c r="O213" t="str">
        <f>IF(OR(GDP.PCAP!N213="",GDP.PCAP!O213=""),"",GDP.PCAP!O213/GDP.PCAP!N213-1)</f>
        <v/>
      </c>
      <c r="P213" t="str">
        <f>IF(OR(GDP.PCAP!O213="",GDP.PCAP!P213=""),"",GDP.PCAP!P213/GDP.PCAP!O213-1)</f>
        <v/>
      </c>
      <c r="Q213" t="str">
        <f>IF(OR(GDP.PCAP!P213="",GDP.PCAP!Q213=""),"",GDP.PCAP!Q213/GDP.PCAP!P213-1)</f>
        <v/>
      </c>
      <c r="R213" t="str">
        <f>IF(OR(GDP.PCAP!Q213="",GDP.PCAP!R213=""),"",GDP.PCAP!R213/GDP.PCAP!Q213-1)</f>
        <v/>
      </c>
      <c r="S213" t="str">
        <f>IF(OR(GDP.PCAP!R213="",GDP.PCAP!S213=""),"",GDP.PCAP!S213/GDP.PCAP!R213-1)</f>
        <v/>
      </c>
      <c r="T213" t="str">
        <f>IF(OR(GDP.PCAP!S213="",GDP.PCAP!T213=""),"",GDP.PCAP!T213/GDP.PCAP!S213-1)</f>
        <v/>
      </c>
      <c r="U213" t="str">
        <f>IF(OR(GDP.PCAP!T213="",GDP.PCAP!U213=""),"",GDP.PCAP!U213/GDP.PCAP!T213-1)</f>
        <v/>
      </c>
      <c r="V213" t="str">
        <f>IF(OR(GDP.PCAP!U213="",GDP.PCAP!V213=""),"",GDP.PCAP!V213/GDP.PCAP!U213-1)</f>
        <v/>
      </c>
      <c r="W213" t="str">
        <f>IF(OR(GDP.PCAP!V213="",GDP.PCAP!W213=""),"",GDP.PCAP!W213/GDP.PCAP!V213-1)</f>
        <v/>
      </c>
      <c r="X213" t="str">
        <f>IF(OR(GDP.PCAP!W213="",GDP.PCAP!X213=""),"",GDP.PCAP!X213/GDP.PCAP!W213-1)</f>
        <v/>
      </c>
      <c r="Y213" t="str">
        <f>IF(OR(GDP.PCAP!X213="",GDP.PCAP!Y213=""),"",GDP.PCAP!Y213/GDP.PCAP!X213-1)</f>
        <v/>
      </c>
      <c r="Z213" t="str">
        <f>IF(OR(GDP.PCAP!Y213="",GDP.PCAP!Z213=""),"",GDP.PCAP!Z213/GDP.PCAP!Y213-1)</f>
        <v/>
      </c>
      <c r="AA213" t="str">
        <f>IF(OR(GDP.PCAP!Z213="",GDP.PCAP!AA213=""),"",GDP.PCAP!AA213/GDP.PCAP!Z213-1)</f>
        <v/>
      </c>
      <c r="AB213" t="str">
        <f>IF(OR(GDP.PCAP!AA213="",GDP.PCAP!AB213=""),"",GDP.PCAP!AB213/GDP.PCAP!AA213-1)</f>
        <v/>
      </c>
      <c r="AC213" t="str">
        <f>IF(OR(GDP.PCAP!AB213="",GDP.PCAP!AC213=""),"",GDP.PCAP!AC213/GDP.PCAP!AB213-1)</f>
        <v/>
      </c>
      <c r="AD213" t="str">
        <f>IF(OR(GDP.PCAP!AC213="",GDP.PCAP!AD213=""),"",GDP.PCAP!AD213/GDP.PCAP!AC213-1)</f>
        <v/>
      </c>
      <c r="AE213" t="str">
        <f>IF(OR(GDP.PCAP!AD213="",GDP.PCAP!AE213=""),"",GDP.PCAP!AE213/GDP.PCAP!AD213-1)</f>
        <v/>
      </c>
      <c r="AF213" t="str">
        <f>IF(OR(GDP.PCAP!AE213="",GDP.PCAP!AF213=""),"",GDP.PCAP!AF213/GDP.PCAP!AE213-1)</f>
        <v/>
      </c>
      <c r="AG213" t="str">
        <f>IF(OR(GDP.PCAP!AF213="",GDP.PCAP!AG213=""),"",GDP.PCAP!AG213/GDP.PCAP!AF213-1)</f>
        <v/>
      </c>
      <c r="AH213" t="str">
        <f>IF(OR(GDP.PCAP!AG213="",GDP.PCAP!AH213=""),"",GDP.PCAP!AH213/GDP.PCAP!AG213-1)</f>
        <v/>
      </c>
      <c r="AI213" t="str">
        <f>IF(OR(GDP.PCAP!AH213="",GDP.PCAP!AI213=""),"",GDP.PCAP!AI213/GDP.PCAP!AH213-1)</f>
        <v/>
      </c>
      <c r="AJ213" t="str">
        <f>IF(OR(GDP.PCAP!AI213="",GDP.PCAP!AJ213=""),"",GDP.PCAP!AJ213/GDP.PCAP!AI213-1)</f>
        <v/>
      </c>
      <c r="AK213" t="str">
        <f>IF(OR(GDP.PCAP!AJ213="",GDP.PCAP!AK213=""),"",GDP.PCAP!AK213/GDP.PCAP!AJ213-1)</f>
        <v/>
      </c>
      <c r="AL213" t="str">
        <f>IF(OR(GDP.PCAP!AK213="",GDP.PCAP!AL213=""),"",GDP.PCAP!AL213/GDP.PCAP!AK213-1)</f>
        <v/>
      </c>
      <c r="AM213" t="str">
        <f>IF(OR(GDP.PCAP!AL213="",GDP.PCAP!AM213=""),"",GDP.PCAP!AM213/GDP.PCAP!AL213-1)</f>
        <v/>
      </c>
      <c r="AN213" t="str">
        <f>IF(OR(GDP.PCAP!AM213="",GDP.PCAP!AN213=""),"",GDP.PCAP!AN213/GDP.PCAP!AM213-1)</f>
        <v/>
      </c>
      <c r="AO213" t="str">
        <f>IF(OR(GDP.PCAP!AN213="",GDP.PCAP!AO213=""),"",GDP.PCAP!AO213/GDP.PCAP!AN213-1)</f>
        <v/>
      </c>
      <c r="AP213" t="str">
        <f>IF(OR(GDP.PCAP!AO213="",GDP.PCAP!AP213=""),"",GDP.PCAP!AP213/GDP.PCAP!AO213-1)</f>
        <v/>
      </c>
      <c r="AQ213" t="str">
        <f>IF(OR(GDP.PCAP!AP213="",GDP.PCAP!AQ213=""),"",GDP.PCAP!AQ213/GDP.PCAP!AP213-1)</f>
        <v/>
      </c>
      <c r="AR213" t="str">
        <f>IF(OR(GDP.PCAP!AQ213="",GDP.PCAP!AR213=""),"",GDP.PCAP!AR213/GDP.PCAP!AQ213-1)</f>
        <v/>
      </c>
      <c r="AS213" t="str">
        <f>IF(OR(GDP.PCAP!AR213="",GDP.PCAP!AS213=""),"",GDP.PCAP!AS213/GDP.PCAP!AR213-1)</f>
        <v/>
      </c>
      <c r="AT213" t="str">
        <f>IF(OR(GDP.PCAP!AS213="",GDP.PCAP!AT213=""),"",GDP.PCAP!AT213/GDP.PCAP!AS213-1)</f>
        <v/>
      </c>
      <c r="AU213" t="str">
        <f>IF(OR(GDP.PCAP!AT213="",GDP.PCAP!AU213=""),"",GDP.PCAP!AU213/GDP.PCAP!AT213-1)</f>
        <v/>
      </c>
      <c r="AV213" t="str">
        <f>IF(OR(GDP.PCAP!AU213="",GDP.PCAP!AV213=""),"",GDP.PCAP!AV213/GDP.PCAP!AU213-1)</f>
        <v/>
      </c>
      <c r="AW213" t="str">
        <f>IF(OR(GDP.PCAP!AV213="",GDP.PCAP!AW213=""),"",GDP.PCAP!AW213/GDP.PCAP!AV213-1)</f>
        <v/>
      </c>
      <c r="AX213" t="str">
        <f>IF(OR(GDP.PCAP!AW213="",GDP.PCAP!AX213=""),"",GDP.PCAP!AX213/GDP.PCAP!AW213-1)</f>
        <v/>
      </c>
      <c r="AY213" t="str">
        <f>IF(OR(GDP.PCAP!AX213="",GDP.PCAP!AY213=""),"",GDP.PCAP!AY213/GDP.PCAP!AX213-1)</f>
        <v/>
      </c>
      <c r="AZ213" t="str">
        <f>IF(OR(GDP.PCAP!AY213="",GDP.PCAP!AZ213=""),"",GDP.PCAP!AZ213/GDP.PCAP!AY213-1)</f>
        <v/>
      </c>
      <c r="BA213" t="str">
        <f>IF(OR(GDP.PCAP!AZ213="",GDP.PCAP!BA213=""),"",GDP.PCAP!BA213/GDP.PCAP!AZ213-1)</f>
        <v/>
      </c>
      <c r="BB213" t="str">
        <f>IF(OR(GDP.PCAP!BA213="",GDP.PCAP!BB213=""),"",GDP.PCAP!BB213/GDP.PCAP!BA213-1)</f>
        <v/>
      </c>
      <c r="BC213" t="str">
        <f>IF(OR(GDP.PCAP!BB213="",GDP.PCAP!BC213=""),"",GDP.PCAP!BC213/GDP.PCAP!BB213-1)</f>
        <v/>
      </c>
      <c r="BD213" t="str">
        <f>IF(OR(GDP.PCAP!BC213="",GDP.PCAP!BD213=""),"",GDP.PCAP!BD213/GDP.PCAP!BC213-1)</f>
        <v/>
      </c>
      <c r="BE213" t="str">
        <f>IF(OR(GDP.PCAP!BD213="",GDP.PCAP!BE213=""),"",GDP.PCAP!BE213/GDP.PCAP!BD213-1)</f>
        <v/>
      </c>
      <c r="BF213" t="str">
        <f>IF(OR(GDP.PCAP!BE213="",GDP.PCAP!BF213=""),"",GDP.PCAP!BF213/GDP.PCAP!BE213-1)</f>
        <v/>
      </c>
      <c r="BG213" t="str">
        <f>IF(OR(GDP.PCAP!BF213="",GDP.PCAP!BG213=""),"",GDP.PCAP!BG213/GDP.PCAP!BF213-1)</f>
        <v/>
      </c>
      <c r="BH213" t="str">
        <f>IF(OR(GDP.PCAP!BG213="",GDP.PCAP!BH213=""),"",GDP.PCAP!BH213/GDP.PCAP!BG213-1)</f>
        <v/>
      </c>
      <c r="BI213">
        <f>IF(OR(GDP.PCAP!BH213="",GDP.PCAP!BI213=""),"",GDP.PCAP!BI213/GDP.PCAP!BH213-1)</f>
        <v>2.538817486929501E-2</v>
      </c>
      <c r="BJ213">
        <f>IF(OR(GDP.PCAP!BI213="",GDP.PCAP!BJ213=""),"",GDP.PCAP!BJ213/GDP.PCAP!BI213-1)</f>
        <v>1.9430565568294478E-2</v>
      </c>
      <c r="BK213">
        <f>IF(OR(GDP.PCAP!BJ213="",GDP.PCAP!BK213=""),"",GDP.PCAP!BK213/GDP.PCAP!BJ213-1)</f>
        <v>1.9245930431654568E-2</v>
      </c>
      <c r="BM213">
        <f t="shared" si="15"/>
        <v>2.538817486929501E-2</v>
      </c>
      <c r="BN213">
        <f t="shared" si="16"/>
        <v>2014</v>
      </c>
      <c r="BO213">
        <f t="shared" si="17"/>
        <v>1.9245930431654568E-2</v>
      </c>
      <c r="BP213">
        <f t="shared" si="18"/>
        <v>2016</v>
      </c>
    </row>
    <row r="214" spans="1:68">
      <c r="A214" t="s">
        <v>108</v>
      </c>
      <c r="B214">
        <f t="shared" si="19"/>
        <v>213</v>
      </c>
      <c r="C214" t="s">
        <v>539</v>
      </c>
      <c r="D214" t="s">
        <v>107</v>
      </c>
      <c r="E214" t="s">
        <v>545</v>
      </c>
      <c r="F214" t="s">
        <v>546</v>
      </c>
      <c r="H214" t="str">
        <f>IF(OR(GDP.PCAP!G214="",GDP.PCAP!H214=""),"",GDP.PCAP!H214/GDP.PCAP!G214-1)</f>
        <v/>
      </c>
      <c r="I214" t="str">
        <f>IF(OR(GDP.PCAP!H214="",GDP.PCAP!I214=""),"",GDP.PCAP!I214/GDP.PCAP!H214-1)</f>
        <v/>
      </c>
      <c r="J214" t="str">
        <f>IF(OR(GDP.PCAP!I214="",GDP.PCAP!J214=""),"",GDP.PCAP!J214/GDP.PCAP!I214-1)</f>
        <v/>
      </c>
      <c r="K214" t="str">
        <f>IF(OR(GDP.PCAP!J214="",GDP.PCAP!K214=""),"",GDP.PCAP!K214/GDP.PCAP!J214-1)</f>
        <v/>
      </c>
      <c r="L214" t="str">
        <f>IF(OR(GDP.PCAP!K214="",GDP.PCAP!L214=""),"",GDP.PCAP!L214/GDP.PCAP!K214-1)</f>
        <v/>
      </c>
      <c r="M214" t="str">
        <f>IF(OR(GDP.PCAP!L214="",GDP.PCAP!M214=""),"",GDP.PCAP!M214/GDP.PCAP!L214-1)</f>
        <v/>
      </c>
      <c r="N214" t="str">
        <f>IF(OR(GDP.PCAP!M214="",GDP.PCAP!N214=""),"",GDP.PCAP!N214/GDP.PCAP!M214-1)</f>
        <v/>
      </c>
      <c r="O214" t="str">
        <f>IF(OR(GDP.PCAP!N214="",GDP.PCAP!O214=""),"",GDP.PCAP!O214/GDP.PCAP!N214-1)</f>
        <v/>
      </c>
      <c r="P214" t="str">
        <f>IF(OR(GDP.PCAP!O214="",GDP.PCAP!P214=""),"",GDP.PCAP!P214/GDP.PCAP!O214-1)</f>
        <v/>
      </c>
      <c r="Q214" t="str">
        <f>IF(OR(GDP.PCAP!P214="",GDP.PCAP!Q214=""),"",GDP.PCAP!Q214/GDP.PCAP!P214-1)</f>
        <v/>
      </c>
      <c r="R214" t="str">
        <f>IF(OR(GDP.PCAP!Q214="",GDP.PCAP!R214=""),"",GDP.PCAP!R214/GDP.PCAP!Q214-1)</f>
        <v/>
      </c>
      <c r="S214" t="str">
        <f>IF(OR(GDP.PCAP!R214="",GDP.PCAP!S214=""),"",GDP.PCAP!S214/GDP.PCAP!R214-1)</f>
        <v/>
      </c>
      <c r="T214" t="str">
        <f>IF(OR(GDP.PCAP!S214="",GDP.PCAP!T214=""),"",GDP.PCAP!T214/GDP.PCAP!S214-1)</f>
        <v/>
      </c>
      <c r="U214" t="str">
        <f>IF(OR(GDP.PCAP!T214="",GDP.PCAP!U214=""),"",GDP.PCAP!U214/GDP.PCAP!T214-1)</f>
        <v/>
      </c>
      <c r="V214" t="str">
        <f>IF(OR(GDP.PCAP!U214="",GDP.PCAP!V214=""),"",GDP.PCAP!V214/GDP.PCAP!U214-1)</f>
        <v/>
      </c>
      <c r="W214" t="str">
        <f>IF(OR(GDP.PCAP!V214="",GDP.PCAP!W214=""),"",GDP.PCAP!W214/GDP.PCAP!V214-1)</f>
        <v/>
      </c>
      <c r="X214" t="str">
        <f>IF(OR(GDP.PCAP!W214="",GDP.PCAP!X214=""),"",GDP.PCAP!X214/GDP.PCAP!W214-1)</f>
        <v/>
      </c>
      <c r="Y214" t="str">
        <f>IF(OR(GDP.PCAP!X214="",GDP.PCAP!Y214=""),"",GDP.PCAP!Y214/GDP.PCAP!X214-1)</f>
        <v/>
      </c>
      <c r="Z214" t="str">
        <f>IF(OR(GDP.PCAP!Y214="",GDP.PCAP!Z214=""),"",GDP.PCAP!Z214/GDP.PCAP!Y214-1)</f>
        <v/>
      </c>
      <c r="AA214" t="str">
        <f>IF(OR(GDP.PCAP!Z214="",GDP.PCAP!AA214=""),"",GDP.PCAP!AA214/GDP.PCAP!Z214-1)</f>
        <v/>
      </c>
      <c r="AB214" t="str">
        <f>IF(OR(GDP.PCAP!AA214="",GDP.PCAP!AB214=""),"",GDP.PCAP!AB214/GDP.PCAP!AA214-1)</f>
        <v/>
      </c>
      <c r="AC214" t="str">
        <f>IF(OR(GDP.PCAP!AB214="",GDP.PCAP!AC214=""),"",GDP.PCAP!AC214/GDP.PCAP!AB214-1)</f>
        <v/>
      </c>
      <c r="AD214" t="str">
        <f>IF(OR(GDP.PCAP!AC214="",GDP.PCAP!AD214=""),"",GDP.PCAP!AD214/GDP.PCAP!AC214-1)</f>
        <v/>
      </c>
      <c r="AE214" t="str">
        <f>IF(OR(GDP.PCAP!AD214="",GDP.PCAP!AE214=""),"",GDP.PCAP!AE214/GDP.PCAP!AD214-1)</f>
        <v/>
      </c>
      <c r="AF214" t="str">
        <f>IF(OR(GDP.PCAP!AE214="",GDP.PCAP!AF214=""),"",GDP.PCAP!AF214/GDP.PCAP!AE214-1)</f>
        <v/>
      </c>
      <c r="AG214" t="str">
        <f>IF(OR(GDP.PCAP!AF214="",GDP.PCAP!AG214=""),"",GDP.PCAP!AG214/GDP.PCAP!AF214-1)</f>
        <v/>
      </c>
      <c r="AH214" t="str">
        <f>IF(OR(GDP.PCAP!AG214="",GDP.PCAP!AH214=""),"",GDP.PCAP!AH214/GDP.PCAP!AG214-1)</f>
        <v/>
      </c>
      <c r="AI214" t="str">
        <f>IF(OR(GDP.PCAP!AH214="",GDP.PCAP!AI214=""),"",GDP.PCAP!AI214/GDP.PCAP!AH214-1)</f>
        <v/>
      </c>
      <c r="AJ214" t="str">
        <f>IF(OR(GDP.PCAP!AI214="",GDP.PCAP!AJ214=""),"",GDP.PCAP!AJ214/GDP.PCAP!AI214-1)</f>
        <v/>
      </c>
      <c r="AK214" t="str">
        <f>IF(OR(GDP.PCAP!AJ214="",GDP.PCAP!AK214=""),"",GDP.PCAP!AK214/GDP.PCAP!AJ214-1)</f>
        <v/>
      </c>
      <c r="AL214" t="str">
        <f>IF(OR(GDP.PCAP!AK214="",GDP.PCAP!AL214=""),"",GDP.PCAP!AL214/GDP.PCAP!AK214-1)</f>
        <v/>
      </c>
      <c r="AM214" t="str">
        <f>IF(OR(GDP.PCAP!AL214="",GDP.PCAP!AM214=""),"",GDP.PCAP!AM214/GDP.PCAP!AL214-1)</f>
        <v/>
      </c>
      <c r="AN214" t="str">
        <f>IF(OR(GDP.PCAP!AM214="",GDP.PCAP!AN214=""),"",GDP.PCAP!AN214/GDP.PCAP!AM214-1)</f>
        <v/>
      </c>
      <c r="AO214" t="str">
        <f>IF(OR(GDP.PCAP!AN214="",GDP.PCAP!AO214=""),"",GDP.PCAP!AO214/GDP.PCAP!AN214-1)</f>
        <v/>
      </c>
      <c r="AP214" t="str">
        <f>IF(OR(GDP.PCAP!AO214="",GDP.PCAP!AP214=""),"",GDP.PCAP!AP214/GDP.PCAP!AO214-1)</f>
        <v/>
      </c>
      <c r="AQ214">
        <f>IF(OR(GDP.PCAP!AP214="",GDP.PCAP!AQ214=""),"",GDP.PCAP!AQ214/GDP.PCAP!AP214-1)</f>
        <v>0.25190900513610814</v>
      </c>
      <c r="AR214">
        <f>IF(OR(GDP.PCAP!AQ214="",GDP.PCAP!AR214=""),"",GDP.PCAP!AR214/GDP.PCAP!AQ214-1)</f>
        <v>0.15595282878884853</v>
      </c>
      <c r="AS214">
        <f>IF(OR(GDP.PCAP!AR214="",GDP.PCAP!AS214=""),"",GDP.PCAP!AS214/GDP.PCAP!AR214-1)</f>
        <v>-0.23995056380340707</v>
      </c>
      <c r="AT214">
        <f>IF(OR(GDP.PCAP!AS214="",GDP.PCAP!AT214=""),"",GDP.PCAP!AT214/GDP.PCAP!AS214-1)</f>
        <v>1.0496931503299223E-2</v>
      </c>
      <c r="AU214">
        <f>IF(OR(GDP.PCAP!AT214="",GDP.PCAP!AU214=""),"",GDP.PCAP!AU214/GDP.PCAP!AT214-1)</f>
        <v>-0.64359560319064235</v>
      </c>
      <c r="AV214">
        <f>IF(OR(GDP.PCAP!AU214="",GDP.PCAP!AV214=""),"",GDP.PCAP!AV214/GDP.PCAP!AU214-1)</f>
        <v>0.87887189356873896</v>
      </c>
      <c r="AW214">
        <f>IF(OR(GDP.PCAP!AV214="",GDP.PCAP!AW214=""),"",GDP.PCAP!AW214/GDP.PCAP!AV214-1)</f>
        <v>0.31502978782884195</v>
      </c>
      <c r="AX214">
        <f>IF(OR(GDP.PCAP!AW214="",GDP.PCAP!AX214=""),"",GDP.PCAP!AX214/GDP.PCAP!AW214-1)</f>
        <v>0.31749302868046825</v>
      </c>
      <c r="AY214">
        <f>IF(OR(GDP.PCAP!AX214="",GDP.PCAP!AY214=""),"",GDP.PCAP!AY214/GDP.PCAP!AX214-1)</f>
        <v>0.17607758489549985</v>
      </c>
      <c r="AZ214">
        <f>IF(OR(GDP.PCAP!AY214="",GDP.PCAP!AZ214=""),"",GDP.PCAP!AZ214/GDP.PCAP!AY214-1)</f>
        <v>5.9107991677082916E-2</v>
      </c>
      <c r="BA214">
        <f>IF(OR(GDP.PCAP!AZ214="",GDP.PCAP!BA214=""),"",GDP.PCAP!BA214/GDP.PCAP!AZ214-1)</f>
        <v>0.17052307069875638</v>
      </c>
      <c r="BB214">
        <f>IF(OR(GDP.PCAP!BA214="",GDP.PCAP!BB214=""),"",GDP.PCAP!BB214/GDP.PCAP!BA214-1)</f>
        <v>0.32165631473732081</v>
      </c>
      <c r="BC214">
        <f>IF(OR(GDP.PCAP!BB214="",GDP.PCAP!BC214=""),"",GDP.PCAP!BC214/GDP.PCAP!BB214-1)</f>
        <v>0.22785351051461267</v>
      </c>
      <c r="BD214">
        <f>IF(OR(GDP.PCAP!BC214="",GDP.PCAP!BD214=""),"",GDP.PCAP!BD214/GDP.PCAP!BC214-1)</f>
        <v>-0.13137842714214076</v>
      </c>
      <c r="BE214">
        <f>IF(OR(GDP.PCAP!BD214="",GDP.PCAP!BE214=""),"",GDP.PCAP!BE214/GDP.PCAP!BD214-1)</f>
        <v>-7.0332677159444135E-2</v>
      </c>
      <c r="BF214">
        <f>IF(OR(GDP.PCAP!BE214="",GDP.PCAP!BF214=""),"",GDP.PCAP!BF214/GDP.PCAP!BE214-1)</f>
        <v>0.18688789563013475</v>
      </c>
      <c r="BG214">
        <f>IF(OR(GDP.PCAP!BF214="",GDP.PCAP!BG214=""),"",GDP.PCAP!BG214/GDP.PCAP!BF214-1)</f>
        <v>-0.11892836338053003</v>
      </c>
      <c r="BH214">
        <f>IF(OR(GDP.PCAP!BG214="",GDP.PCAP!BH214=""),"",GDP.PCAP!BH214/GDP.PCAP!BG214-1)</f>
        <v>0.12270710814959029</v>
      </c>
      <c r="BI214">
        <f>IF(OR(GDP.PCAP!BH214="",GDP.PCAP!BI214=""),"",GDP.PCAP!BI214/GDP.PCAP!BH214-1)</f>
        <v>-2.4182776253484417E-2</v>
      </c>
      <c r="BJ214">
        <f>IF(OR(GDP.PCAP!BI214="",GDP.PCAP!BJ214=""),"",GDP.PCAP!BJ214/GDP.PCAP!BI214-1)</f>
        <v>-0.15530499753267124</v>
      </c>
      <c r="BK214">
        <f>IF(OR(GDP.PCAP!BJ214="",GDP.PCAP!BK214=""),"",GDP.PCAP!BK214/GDP.PCAP!BJ214-1)</f>
        <v>2.1201702589655147E-2</v>
      </c>
      <c r="BM214">
        <f t="shared" si="15"/>
        <v>0.87887189356873896</v>
      </c>
      <c r="BN214">
        <f t="shared" si="16"/>
        <v>2001</v>
      </c>
      <c r="BO214">
        <f t="shared" si="17"/>
        <v>-0.64359560319064235</v>
      </c>
      <c r="BP214">
        <f t="shared" si="18"/>
        <v>2000</v>
      </c>
    </row>
    <row r="215" spans="1:68">
      <c r="A215" t="s">
        <v>106</v>
      </c>
      <c r="B215">
        <f t="shared" si="19"/>
        <v>214</v>
      </c>
      <c r="C215" t="s">
        <v>536</v>
      </c>
      <c r="D215" t="s">
        <v>105</v>
      </c>
      <c r="E215" t="s">
        <v>545</v>
      </c>
      <c r="F215" t="s">
        <v>546</v>
      </c>
      <c r="H215">
        <f>IF(OR(GDP.PCAP!G215="",GDP.PCAP!H215=""),"",GDP.PCAP!H215/GDP.PCAP!G215-1)</f>
        <v>1.4678495778990497E-2</v>
      </c>
      <c r="I215">
        <f>IF(OR(GDP.PCAP!H215="",GDP.PCAP!I215=""),"",GDP.PCAP!I215/GDP.PCAP!H215-1)</f>
        <v>5.842124209996169E-2</v>
      </c>
      <c r="J215">
        <f>IF(OR(GDP.PCAP!I215="",GDP.PCAP!J215=""),"",GDP.PCAP!J215/GDP.PCAP!I215-1)</f>
        <v>0.11935771542859563</v>
      </c>
      <c r="K215">
        <f>IF(OR(GDP.PCAP!J215="",GDP.PCAP!K215=""),"",GDP.PCAP!K215/GDP.PCAP!J215-1)</f>
        <v>-4.7892365003583848E-2</v>
      </c>
      <c r="L215">
        <f>IF(OR(GDP.PCAP!K215="",GDP.PCAP!L215=""),"",GDP.PCAP!L215/GDP.PCAP!K215-1)</f>
        <v>8.7129514353256443E-2</v>
      </c>
      <c r="M215">
        <f>IF(OR(GDP.PCAP!L215="",GDP.PCAP!M215=""),"",GDP.PCAP!M215/GDP.PCAP!L215-1)</f>
        <v>5.3042259405200243E-2</v>
      </c>
      <c r="N215">
        <f>IF(OR(GDP.PCAP!M215="",GDP.PCAP!N215=""),"",GDP.PCAP!N215/GDP.PCAP!M215-1)</f>
        <v>-3.6178670083277353E-2</v>
      </c>
      <c r="O215">
        <f>IF(OR(GDP.PCAP!N215="",GDP.PCAP!O215=""),"",GDP.PCAP!O215/GDP.PCAP!N215-1)</f>
        <v>4.2857279376062873E-2</v>
      </c>
      <c r="P215">
        <f>IF(OR(GDP.PCAP!O215="",GDP.PCAP!P215=""),"",GDP.PCAP!P215/GDP.PCAP!O215-1)</f>
        <v>0.11754843513183255</v>
      </c>
      <c r="Q215">
        <f>IF(OR(GDP.PCAP!P215="",GDP.PCAP!Q215=""),"",GDP.PCAP!Q215/GDP.PCAP!P215-1)</f>
        <v>0.14651109339509283</v>
      </c>
      <c r="R215">
        <f>IF(OR(GDP.PCAP!Q215="",GDP.PCAP!R215=""),"",GDP.PCAP!R215/GDP.PCAP!Q215-1)</f>
        <v>-8.9085012449882095E-3</v>
      </c>
      <c r="S215">
        <f>IF(OR(GDP.PCAP!R215="",GDP.PCAP!S215=""),"",GDP.PCAP!S215/GDP.PCAP!R215-1)</f>
        <v>9.7086298121254355E-2</v>
      </c>
      <c r="T215">
        <f>IF(OR(GDP.PCAP!S215="",GDP.PCAP!T215=""),"",GDP.PCAP!T215/GDP.PCAP!S215-1)</f>
        <v>0.24447680871013855</v>
      </c>
      <c r="U215">
        <f>IF(OR(GDP.PCAP!T215="",GDP.PCAP!U215=""),"",GDP.PCAP!U215/GDP.PCAP!T215-1)</f>
        <v>0.27558733320690587</v>
      </c>
      <c r="V215">
        <f>IF(OR(GDP.PCAP!U215="",GDP.PCAP!V215=""),"",GDP.PCAP!V215/GDP.PCAP!U215-1)</f>
        <v>6.9972299360853363E-2</v>
      </c>
      <c r="W215">
        <f>IF(OR(GDP.PCAP!V215="",GDP.PCAP!W215=""),"",GDP.PCAP!W215/GDP.PCAP!V215-1)</f>
        <v>5.6127166011629148E-2</v>
      </c>
      <c r="X215">
        <f>IF(OR(GDP.PCAP!W215="",GDP.PCAP!X215=""),"",GDP.PCAP!X215/GDP.PCAP!W215-1)</f>
        <v>7.1751321810357149E-2</v>
      </c>
      <c r="Y215">
        <f>IF(OR(GDP.PCAP!X215="",GDP.PCAP!Y215=""),"",GDP.PCAP!Y215/GDP.PCAP!X215-1)</f>
        <v>7.4215183626764825E-2</v>
      </c>
      <c r="Z215">
        <f>IF(OR(GDP.PCAP!Y215="",GDP.PCAP!Z215=""),"",GDP.PCAP!Z215/GDP.PCAP!Y215-1)</f>
        <v>0.16987196183156472</v>
      </c>
      <c r="AA215">
        <f>IF(OR(GDP.PCAP!Z215="",GDP.PCAP!AA215=""),"",GDP.PCAP!AA215/GDP.PCAP!Z215-1)</f>
        <v>0.22051892014850272</v>
      </c>
      <c r="AB215">
        <f>IF(OR(GDP.PCAP!AA215="",GDP.PCAP!AB215=""),"",GDP.PCAP!AB215/GDP.PCAP!AA215-1)</f>
        <v>-1.966615235971636E-2</v>
      </c>
      <c r="AC215">
        <f>IF(OR(GDP.PCAP!AB215="",GDP.PCAP!AC215=""),"",GDP.PCAP!AC215/GDP.PCAP!AB215-1)</f>
        <v>-9.2141393252589743E-2</v>
      </c>
      <c r="AD215">
        <f>IF(OR(GDP.PCAP!AC215="",GDP.PCAP!AD215=""),"",GDP.PCAP!AD215/GDP.PCAP!AC215-1)</f>
        <v>-9.5276271756476905E-2</v>
      </c>
      <c r="AE215">
        <f>IF(OR(GDP.PCAP!AD215="",GDP.PCAP!AE215=""),"",GDP.PCAP!AE215/GDP.PCAP!AD215-1)</f>
        <v>-7.47261823365577E-2</v>
      </c>
      <c r="AF215">
        <f>IF(OR(GDP.PCAP!AE215="",GDP.PCAP!AF215=""),"",GDP.PCAP!AF215/GDP.PCAP!AE215-1)</f>
        <v>-9.4371902734049162E-2</v>
      </c>
      <c r="AG215">
        <f>IF(OR(GDP.PCAP!AF215="",GDP.PCAP!AG215=""),"",GDP.PCAP!AG215/GDP.PCAP!AF215-1)</f>
        <v>7.7181315533317418E-2</v>
      </c>
      <c r="AH215">
        <f>IF(OR(GDP.PCAP!AG215="",GDP.PCAP!AH215=""),"",GDP.PCAP!AH215/GDP.PCAP!AG215-1)</f>
        <v>0.14556636052887173</v>
      </c>
      <c r="AI215">
        <f>IF(OR(GDP.PCAP!AH215="",GDP.PCAP!AI215=""),"",GDP.PCAP!AI215/GDP.PCAP!AH215-1)</f>
        <v>2.2691709945746208E-2</v>
      </c>
      <c r="AJ215">
        <f>IF(OR(GDP.PCAP!AI215="",GDP.PCAP!AJ215=""),"",GDP.PCAP!AJ215/GDP.PCAP!AI215-1)</f>
        <v>1.7276044990465866E-2</v>
      </c>
      <c r="AK215">
        <f>IF(OR(GDP.PCAP!AJ215="",GDP.PCAP!AK215=""),"",GDP.PCAP!AK215/GDP.PCAP!AJ215-1)</f>
        <v>-2.6251271382633279E-2</v>
      </c>
      <c r="AL215">
        <f>IF(OR(GDP.PCAP!AK215="",GDP.PCAP!AL215=""),"",GDP.PCAP!AL215/GDP.PCAP!AK215-1)</f>
        <v>2.3296577643043825E-3</v>
      </c>
      <c r="AM215">
        <f>IF(OR(GDP.PCAP!AL215="",GDP.PCAP!AM215=""),"",GDP.PCAP!AM215/GDP.PCAP!AL215-1)</f>
        <v>-4.3622089723299284E-2</v>
      </c>
      <c r="AN215">
        <f>IF(OR(GDP.PCAP!AM215="",GDP.PCAP!AN215=""),"",GDP.PCAP!AN215/GDP.PCAP!AM215-1)</f>
        <v>-7.6453849716050737E-2</v>
      </c>
      <c r="AO215">
        <f>IF(OR(GDP.PCAP!AN215="",GDP.PCAP!AO215=""),"",GDP.PCAP!AO215/GDP.PCAP!AN215-1)</f>
        <v>-5.0723140949629042E-2</v>
      </c>
      <c r="AP215">
        <f>IF(OR(GDP.PCAP!AO215="",GDP.PCAP!AP215=""),"",GDP.PCAP!AP215/GDP.PCAP!AO215-1)</f>
        <v>0.1264905094913602</v>
      </c>
      <c r="AQ215">
        <f>IF(OR(GDP.PCAP!AP215="",GDP.PCAP!AQ215=""),"",GDP.PCAP!AQ215/GDP.PCAP!AP215-1)</f>
        <v>7.1152315470939254E-3</v>
      </c>
      <c r="AR215">
        <f>IF(OR(GDP.PCAP!AQ215="",GDP.PCAP!AR215=""),"",GDP.PCAP!AR215/GDP.PCAP!AQ215-1)</f>
        <v>7.2180219480688645E-3</v>
      </c>
      <c r="AS215">
        <f>IF(OR(GDP.PCAP!AR215="",GDP.PCAP!AS215=""),"",GDP.PCAP!AS215/GDP.PCAP!AR215-1)</f>
        <v>-8.1474904181927488E-2</v>
      </c>
      <c r="AT215">
        <f>IF(OR(GDP.PCAP!AS215="",GDP.PCAP!AT215=""),"",GDP.PCAP!AT215/GDP.PCAP!AS215-1)</f>
        <v>-1.8516960521700154E-2</v>
      </c>
      <c r="AU215">
        <f>IF(OR(GDP.PCAP!AT215="",GDP.PCAP!AU215=""),"",GDP.PCAP!AU215/GDP.PCAP!AT215-1)</f>
        <v>4.4314081637379044E-2</v>
      </c>
      <c r="AV215">
        <f>IF(OR(GDP.PCAP!AU215="",GDP.PCAP!AV215=""),"",GDP.PCAP!AV215/GDP.PCAP!AU215-1)</f>
        <v>-9.3263456586435312E-2</v>
      </c>
      <c r="AW215">
        <f>IF(OR(GDP.PCAP!AV215="",GDP.PCAP!AW215=""),"",GDP.PCAP!AW215/GDP.PCAP!AV215-1)</f>
        <v>4.368181988613129E-2</v>
      </c>
      <c r="AX215">
        <f>IF(OR(GDP.PCAP!AW215="",GDP.PCAP!AX215=""),"",GDP.PCAP!AX215/GDP.PCAP!AW215-1)</f>
        <v>0.24457663996062728</v>
      </c>
      <c r="AY215">
        <f>IF(OR(GDP.PCAP!AX215="",GDP.PCAP!AY215=""),"",GDP.PCAP!AY215/GDP.PCAP!AX215-1)</f>
        <v>0.21082375759224581</v>
      </c>
      <c r="AZ215">
        <f>IF(OR(GDP.PCAP!AY215="",GDP.PCAP!AZ215=""),"",GDP.PCAP!AZ215/GDP.PCAP!AY215-1)</f>
        <v>0.14497315904604369</v>
      </c>
      <c r="BA215">
        <f>IF(OR(GDP.PCAP!AZ215="",GDP.PCAP!BA215=""),"",GDP.PCAP!BA215/GDP.PCAP!AZ215-1)</f>
        <v>0.13722773122188858</v>
      </c>
      <c r="BB215">
        <f>IF(OR(GDP.PCAP!BA215="",GDP.PCAP!BB215=""),"",GDP.PCAP!BB215/GDP.PCAP!BA215-1)</f>
        <v>0.13226622470797289</v>
      </c>
      <c r="BC215">
        <f>IF(OR(GDP.PCAP!BB215="",GDP.PCAP!BC215=""),"",GDP.PCAP!BC215/GDP.PCAP!BB215-1)</f>
        <v>0.11126431634802181</v>
      </c>
      <c r="BD215">
        <f>IF(OR(GDP.PCAP!BC215="",GDP.PCAP!BD215=""),"",GDP.PCAP!BD215/GDP.PCAP!BC215-1)</f>
        <v>-6.5859183080774542E-2</v>
      </c>
      <c r="BE215">
        <f>IF(OR(GDP.PCAP!BD215="",GDP.PCAP!BE215=""),"",GDP.PCAP!BE215/GDP.PCAP!BD215-1)</f>
        <v>0.29551361113991015</v>
      </c>
      <c r="BF215">
        <f>IF(OR(GDP.PCAP!BE215="",GDP.PCAP!BF215=""),"",GDP.PCAP!BF215/GDP.PCAP!BE215-1)</f>
        <v>9.548549064294054E-2</v>
      </c>
      <c r="BG215">
        <f>IF(OR(GDP.PCAP!BF215="",GDP.PCAP!BG215=""),"",GDP.PCAP!BG215/GDP.PCAP!BF215-1)</f>
        <v>2.0720830986441285E-2</v>
      </c>
      <c r="BH215">
        <f>IF(OR(GDP.PCAP!BG215="",GDP.PCAP!BH215=""),"",GDP.PCAP!BH215/GDP.PCAP!BG215-1)</f>
        <v>2.4312572846004521E-2</v>
      </c>
      <c r="BI215">
        <f>IF(OR(GDP.PCAP!BH215="",GDP.PCAP!BI215=""),"",GDP.PCAP!BI215/GDP.PCAP!BH215-1)</f>
        <v>2.0296388899474938E-2</v>
      </c>
      <c r="BJ215">
        <f>IF(OR(GDP.PCAP!BI215="",GDP.PCAP!BJ215=""),"",GDP.PCAP!BJ215/GDP.PCAP!BI215-1)</f>
        <v>-0.12225174363974534</v>
      </c>
      <c r="BK215">
        <f>IF(OR(GDP.PCAP!BJ215="",GDP.PCAP!BK215=""),"",GDP.PCAP!BK215/GDP.PCAP!BJ215-1)</f>
        <v>-8.9388870532261189E-2</v>
      </c>
      <c r="BM215">
        <f t="shared" si="15"/>
        <v>0.29551361113991015</v>
      </c>
      <c r="BN215">
        <f t="shared" si="16"/>
        <v>2010</v>
      </c>
      <c r="BO215">
        <f t="shared" si="17"/>
        <v>-0.12225174363974534</v>
      </c>
      <c r="BP215">
        <f t="shared" si="18"/>
        <v>2015</v>
      </c>
    </row>
    <row r="216" spans="1:68">
      <c r="A216" t="s">
        <v>104</v>
      </c>
      <c r="B216">
        <f t="shared" si="19"/>
        <v>215</v>
      </c>
      <c r="C216" t="s">
        <v>539</v>
      </c>
      <c r="D216" t="s">
        <v>103</v>
      </c>
      <c r="E216" t="s">
        <v>545</v>
      </c>
      <c r="F216" t="s">
        <v>546</v>
      </c>
      <c r="H216" t="str">
        <f>IF(OR(GDP.PCAP!G216="",GDP.PCAP!H216=""),"",GDP.PCAP!H216/GDP.PCAP!G216-1)</f>
        <v/>
      </c>
      <c r="I216" t="str">
        <f>IF(OR(GDP.PCAP!H216="",GDP.PCAP!I216=""),"",GDP.PCAP!I216/GDP.PCAP!H216-1)</f>
        <v/>
      </c>
      <c r="J216" t="str">
        <f>IF(OR(GDP.PCAP!I216="",GDP.PCAP!J216=""),"",GDP.PCAP!J216/GDP.PCAP!I216-1)</f>
        <v/>
      </c>
      <c r="K216" t="str">
        <f>IF(OR(GDP.PCAP!J216="",GDP.PCAP!K216=""),"",GDP.PCAP!K216/GDP.PCAP!J216-1)</f>
        <v/>
      </c>
      <c r="L216" t="str">
        <f>IF(OR(GDP.PCAP!K216="",GDP.PCAP!L216=""),"",GDP.PCAP!L216/GDP.PCAP!K216-1)</f>
        <v/>
      </c>
      <c r="M216" t="str">
        <f>IF(OR(GDP.PCAP!L216="",GDP.PCAP!M216=""),"",GDP.PCAP!M216/GDP.PCAP!L216-1)</f>
        <v/>
      </c>
      <c r="N216" t="str">
        <f>IF(OR(GDP.PCAP!M216="",GDP.PCAP!N216=""),"",GDP.PCAP!N216/GDP.PCAP!M216-1)</f>
        <v/>
      </c>
      <c r="O216" t="str">
        <f>IF(OR(GDP.PCAP!N216="",GDP.PCAP!O216=""),"",GDP.PCAP!O216/GDP.PCAP!N216-1)</f>
        <v/>
      </c>
      <c r="P216" t="str">
        <f>IF(OR(GDP.PCAP!O216="",GDP.PCAP!P216=""),"",GDP.PCAP!P216/GDP.PCAP!O216-1)</f>
        <v/>
      </c>
      <c r="Q216" t="str">
        <f>IF(OR(GDP.PCAP!P216="",GDP.PCAP!Q216=""),"",GDP.PCAP!Q216/GDP.PCAP!P216-1)</f>
        <v/>
      </c>
      <c r="R216" t="str">
        <f>IF(OR(GDP.PCAP!Q216="",GDP.PCAP!R216=""),"",GDP.PCAP!R216/GDP.PCAP!Q216-1)</f>
        <v/>
      </c>
      <c r="S216" t="str">
        <f>IF(OR(GDP.PCAP!R216="",GDP.PCAP!S216=""),"",GDP.PCAP!S216/GDP.PCAP!R216-1)</f>
        <v/>
      </c>
      <c r="T216" t="str">
        <f>IF(OR(GDP.PCAP!S216="",GDP.PCAP!T216=""),"",GDP.PCAP!T216/GDP.PCAP!S216-1)</f>
        <v/>
      </c>
      <c r="U216" t="str">
        <f>IF(OR(GDP.PCAP!T216="",GDP.PCAP!U216=""),"",GDP.PCAP!U216/GDP.PCAP!T216-1)</f>
        <v/>
      </c>
      <c r="V216" t="str">
        <f>IF(OR(GDP.PCAP!U216="",GDP.PCAP!V216=""),"",GDP.PCAP!V216/GDP.PCAP!U216-1)</f>
        <v/>
      </c>
      <c r="W216" t="str">
        <f>IF(OR(GDP.PCAP!V216="",GDP.PCAP!W216=""),"",GDP.PCAP!W216/GDP.PCAP!V216-1)</f>
        <v/>
      </c>
      <c r="X216" t="str">
        <f>IF(OR(GDP.PCAP!W216="",GDP.PCAP!X216=""),"",GDP.PCAP!X216/GDP.PCAP!W216-1)</f>
        <v/>
      </c>
      <c r="Y216" t="str">
        <f>IF(OR(GDP.PCAP!X216="",GDP.PCAP!Y216=""),"",GDP.PCAP!Y216/GDP.PCAP!X216-1)</f>
        <v/>
      </c>
      <c r="Z216" t="str">
        <f>IF(OR(GDP.PCAP!Y216="",GDP.PCAP!Z216=""),"",GDP.PCAP!Z216/GDP.PCAP!Y216-1)</f>
        <v/>
      </c>
      <c r="AA216" t="str">
        <f>IF(OR(GDP.PCAP!Z216="",GDP.PCAP!AA216=""),"",GDP.PCAP!AA216/GDP.PCAP!Z216-1)</f>
        <v/>
      </c>
      <c r="AB216" t="str">
        <f>IF(OR(GDP.PCAP!AA216="",GDP.PCAP!AB216=""),"",GDP.PCAP!AB216/GDP.PCAP!AA216-1)</f>
        <v/>
      </c>
      <c r="AC216" t="str">
        <f>IF(OR(GDP.PCAP!AB216="",GDP.PCAP!AC216=""),"",GDP.PCAP!AC216/GDP.PCAP!AB216-1)</f>
        <v/>
      </c>
      <c r="AD216" t="str">
        <f>IF(OR(GDP.PCAP!AC216="",GDP.PCAP!AD216=""),"",GDP.PCAP!AD216/GDP.PCAP!AC216-1)</f>
        <v/>
      </c>
      <c r="AE216" t="str">
        <f>IF(OR(GDP.PCAP!AD216="",GDP.PCAP!AE216=""),"",GDP.PCAP!AE216/GDP.PCAP!AD216-1)</f>
        <v/>
      </c>
      <c r="AF216" t="str">
        <f>IF(OR(GDP.PCAP!AE216="",GDP.PCAP!AF216=""),"",GDP.PCAP!AF216/GDP.PCAP!AE216-1)</f>
        <v/>
      </c>
      <c r="AG216" t="str">
        <f>IF(OR(GDP.PCAP!AF216="",GDP.PCAP!AG216=""),"",GDP.PCAP!AG216/GDP.PCAP!AF216-1)</f>
        <v/>
      </c>
      <c r="AH216" t="str">
        <f>IF(OR(GDP.PCAP!AG216="",GDP.PCAP!AH216=""),"",GDP.PCAP!AH216/GDP.PCAP!AG216-1)</f>
        <v/>
      </c>
      <c r="AI216" t="str">
        <f>IF(OR(GDP.PCAP!AH216="",GDP.PCAP!AI216=""),"",GDP.PCAP!AI216/GDP.PCAP!AH216-1)</f>
        <v/>
      </c>
      <c r="AJ216" t="str">
        <f>IF(OR(GDP.PCAP!AI216="",GDP.PCAP!AJ216=""),"",GDP.PCAP!AJ216/GDP.PCAP!AI216-1)</f>
        <v/>
      </c>
      <c r="AK216" t="str">
        <f>IF(OR(GDP.PCAP!AJ216="",GDP.PCAP!AK216=""),"",GDP.PCAP!AK216/GDP.PCAP!AJ216-1)</f>
        <v/>
      </c>
      <c r="AL216" t="str">
        <f>IF(OR(GDP.PCAP!AK216="",GDP.PCAP!AL216=""),"",GDP.PCAP!AL216/GDP.PCAP!AK216-1)</f>
        <v/>
      </c>
      <c r="AM216" t="str">
        <f>IF(OR(GDP.PCAP!AL216="",GDP.PCAP!AM216=""),"",GDP.PCAP!AM216/GDP.PCAP!AL216-1)</f>
        <v/>
      </c>
      <c r="AN216" t="str">
        <f>IF(OR(GDP.PCAP!AM216="",GDP.PCAP!AN216=""),"",GDP.PCAP!AN216/GDP.PCAP!AM216-1)</f>
        <v/>
      </c>
      <c r="AO216" t="str">
        <f>IF(OR(GDP.PCAP!AN216="",GDP.PCAP!AO216=""),"",GDP.PCAP!AO216/GDP.PCAP!AN216-1)</f>
        <v/>
      </c>
      <c r="AP216" t="str">
        <f>IF(OR(GDP.PCAP!AO216="",GDP.PCAP!AP216=""),"",GDP.PCAP!AP216/GDP.PCAP!AO216-1)</f>
        <v/>
      </c>
      <c r="AQ216" t="str">
        <f>IF(OR(GDP.PCAP!AP216="",GDP.PCAP!AQ216=""),"",GDP.PCAP!AQ216/GDP.PCAP!AP216-1)</f>
        <v/>
      </c>
      <c r="AR216" t="str">
        <f>IF(OR(GDP.PCAP!AQ216="",GDP.PCAP!AR216=""),"",GDP.PCAP!AR216/GDP.PCAP!AQ216-1)</f>
        <v/>
      </c>
      <c r="AS216" t="str">
        <f>IF(OR(GDP.PCAP!AR216="",GDP.PCAP!AS216=""),"",GDP.PCAP!AS216/GDP.PCAP!AR216-1)</f>
        <v/>
      </c>
      <c r="AT216" t="str">
        <f>IF(OR(GDP.PCAP!AS216="",GDP.PCAP!AT216=""),"",GDP.PCAP!AT216/GDP.PCAP!AS216-1)</f>
        <v/>
      </c>
      <c r="AU216" t="str">
        <f>IF(OR(GDP.PCAP!AT216="",GDP.PCAP!AU216=""),"",GDP.PCAP!AU216/GDP.PCAP!AT216-1)</f>
        <v/>
      </c>
      <c r="AV216" t="str">
        <f>IF(OR(GDP.PCAP!AU216="",GDP.PCAP!AV216=""),"",GDP.PCAP!AV216/GDP.PCAP!AU216-1)</f>
        <v/>
      </c>
      <c r="AW216" t="str">
        <f>IF(OR(GDP.PCAP!AV216="",GDP.PCAP!AW216=""),"",GDP.PCAP!AW216/GDP.PCAP!AV216-1)</f>
        <v/>
      </c>
      <c r="AX216" t="str">
        <f>IF(OR(GDP.PCAP!AW216="",GDP.PCAP!AX216=""),"",GDP.PCAP!AX216/GDP.PCAP!AW216-1)</f>
        <v/>
      </c>
      <c r="AY216" t="str">
        <f>IF(OR(GDP.PCAP!AX216="",GDP.PCAP!AY216=""),"",GDP.PCAP!AY216/GDP.PCAP!AX216-1)</f>
        <v/>
      </c>
      <c r="AZ216" t="str">
        <f>IF(OR(GDP.PCAP!AY216="",GDP.PCAP!AZ216=""),"",GDP.PCAP!AZ216/GDP.PCAP!AY216-1)</f>
        <v/>
      </c>
      <c r="BA216" t="str">
        <f>IF(OR(GDP.PCAP!AZ216="",GDP.PCAP!BA216=""),"",GDP.PCAP!BA216/GDP.PCAP!AZ216-1)</f>
        <v/>
      </c>
      <c r="BB216" t="str">
        <f>IF(OR(GDP.PCAP!BA216="",GDP.PCAP!BB216=""),"",GDP.PCAP!BB216/GDP.PCAP!BA216-1)</f>
        <v/>
      </c>
      <c r="BC216" t="str">
        <f>IF(OR(GDP.PCAP!BB216="",GDP.PCAP!BC216=""),"",GDP.PCAP!BC216/GDP.PCAP!BB216-1)</f>
        <v/>
      </c>
      <c r="BD216">
        <f>IF(OR(GDP.PCAP!BC216="",GDP.PCAP!BD216=""),"",GDP.PCAP!BD216/GDP.PCAP!BC216-1)</f>
        <v>-0.24657117360982872</v>
      </c>
      <c r="BE216">
        <f>IF(OR(GDP.PCAP!BD216="",GDP.PCAP!BE216=""),"",GDP.PCAP!BE216/GDP.PCAP!BD216-1)</f>
        <v>0.23517695400768068</v>
      </c>
      <c r="BF216">
        <f>IF(OR(GDP.PCAP!BE216="",GDP.PCAP!BF216=""),"",GDP.PCAP!BF216/GDP.PCAP!BE216-1)</f>
        <v>9.2080235973497571E-2</v>
      </c>
      <c r="BG216">
        <f>IF(OR(GDP.PCAP!BF216="",GDP.PCAP!BG216=""),"",GDP.PCAP!BG216/GDP.PCAP!BF216-1)</f>
        <v>-0.43821568181698101</v>
      </c>
      <c r="BH216">
        <f>IF(OR(GDP.PCAP!BG216="",GDP.PCAP!BH216=""),"",GDP.PCAP!BH216/GDP.PCAP!BG216-1)</f>
        <v>0.23751382648148667</v>
      </c>
      <c r="BI216">
        <f>IF(OR(GDP.PCAP!BH216="",GDP.PCAP!BI216=""),"",GDP.PCAP!BI216/GDP.PCAP!BH216-1)</f>
        <v>-2.8867356199250072E-2</v>
      </c>
      <c r="BJ216">
        <f>IF(OR(GDP.PCAP!BI216="",GDP.PCAP!BJ216=""),"",GDP.PCAP!BJ216/GDP.PCAP!BI216-1)</f>
        <v>-0.34130931847212698</v>
      </c>
      <c r="BK216" t="str">
        <f>IF(OR(GDP.PCAP!BJ216="",GDP.PCAP!BK216=""),"",GDP.PCAP!BK216/GDP.PCAP!BJ216-1)</f>
        <v/>
      </c>
      <c r="BM216">
        <f t="shared" si="15"/>
        <v>0.23751382648148667</v>
      </c>
      <c r="BN216">
        <f t="shared" si="16"/>
        <v>2013</v>
      </c>
      <c r="BO216">
        <f t="shared" si="17"/>
        <v>-0.43821568181698101</v>
      </c>
      <c r="BP216">
        <f t="shared" si="18"/>
        <v>2012</v>
      </c>
    </row>
    <row r="217" spans="1:68">
      <c r="A217" t="s">
        <v>102</v>
      </c>
      <c r="B217">
        <f t="shared" si="19"/>
        <v>216</v>
      </c>
      <c r="C217" t="s">
        <v>536</v>
      </c>
      <c r="D217" t="s">
        <v>101</v>
      </c>
      <c r="E217" t="s">
        <v>545</v>
      </c>
      <c r="F217" t="s">
        <v>546</v>
      </c>
      <c r="H217">
        <f>IF(OR(GDP.PCAP!G217="",GDP.PCAP!H217=""),"",GDP.PCAP!H217/GDP.PCAP!G217-1)</f>
        <v>1.4644736072864761E-2</v>
      </c>
      <c r="I217">
        <f>IF(OR(GDP.PCAP!H217="",GDP.PCAP!I217=""),"",GDP.PCAP!I217/GDP.PCAP!H217-1)</f>
        <v>5.8423480438811071E-2</v>
      </c>
      <c r="J217">
        <f>IF(OR(GDP.PCAP!I217="",GDP.PCAP!J217=""),"",GDP.PCAP!J217/GDP.PCAP!I217-1)</f>
        <v>0.11933854308596215</v>
      </c>
      <c r="K217">
        <f>IF(OR(GDP.PCAP!J217="",GDP.PCAP!K217=""),"",GDP.PCAP!K217/GDP.PCAP!J217-1)</f>
        <v>-4.7840457785324197E-2</v>
      </c>
      <c r="L217">
        <f>IF(OR(GDP.PCAP!K217="",GDP.PCAP!L217=""),"",GDP.PCAP!L217/GDP.PCAP!K217-1)</f>
        <v>8.7083803556215367E-2</v>
      </c>
      <c r="M217">
        <f>IF(OR(GDP.PCAP!L217="",GDP.PCAP!M217=""),"",GDP.PCAP!M217/GDP.PCAP!L217-1)</f>
        <v>5.3031643457539968E-2</v>
      </c>
      <c r="N217">
        <f>IF(OR(GDP.PCAP!M217="",GDP.PCAP!N217=""),"",GDP.PCAP!N217/GDP.PCAP!M217-1)</f>
        <v>-3.616925685614647E-2</v>
      </c>
      <c r="O217">
        <f>IF(OR(GDP.PCAP!N217="",GDP.PCAP!O217=""),"",GDP.PCAP!O217/GDP.PCAP!N217-1)</f>
        <v>4.2815343978013676E-2</v>
      </c>
      <c r="P217">
        <f>IF(OR(GDP.PCAP!O217="",GDP.PCAP!P217=""),"",GDP.PCAP!P217/GDP.PCAP!O217-1)</f>
        <v>0.11750340274287319</v>
      </c>
      <c r="Q217">
        <f>IF(OR(GDP.PCAP!P217="",GDP.PCAP!Q217=""),"",GDP.PCAP!Q217/GDP.PCAP!P217-1)</f>
        <v>0.14649310830909812</v>
      </c>
      <c r="R217">
        <f>IF(OR(GDP.PCAP!Q217="",GDP.PCAP!R217=""),"",GDP.PCAP!R217/GDP.PCAP!Q217-1)</f>
        <v>-8.8528373330545307E-3</v>
      </c>
      <c r="S217">
        <f>IF(OR(GDP.PCAP!R217="",GDP.PCAP!S217=""),"",GDP.PCAP!S217/GDP.PCAP!R217-1)</f>
        <v>9.7185250322114447E-2</v>
      </c>
      <c r="T217">
        <f>IF(OR(GDP.PCAP!S217="",GDP.PCAP!T217=""),"",GDP.PCAP!T217/GDP.PCAP!S217-1)</f>
        <v>0.24444568512674691</v>
      </c>
      <c r="U217">
        <f>IF(OR(GDP.PCAP!T217="",GDP.PCAP!U217=""),"",GDP.PCAP!U217/GDP.PCAP!T217-1)</f>
        <v>0.27552886308728874</v>
      </c>
      <c r="V217">
        <f>IF(OR(GDP.PCAP!U217="",GDP.PCAP!V217=""),"",GDP.PCAP!V217/GDP.PCAP!U217-1)</f>
        <v>6.9976356393335104E-2</v>
      </c>
      <c r="W217">
        <f>IF(OR(GDP.PCAP!V217="",GDP.PCAP!W217=""),"",GDP.PCAP!W217/GDP.PCAP!V217-1)</f>
        <v>5.6107457536535454E-2</v>
      </c>
      <c r="X217">
        <f>IF(OR(GDP.PCAP!W217="",GDP.PCAP!X217=""),"",GDP.PCAP!X217/GDP.PCAP!W217-1)</f>
        <v>7.1827738572388E-2</v>
      </c>
      <c r="Y217">
        <f>IF(OR(GDP.PCAP!X217="",GDP.PCAP!Y217=""),"",GDP.PCAP!Y217/GDP.PCAP!X217-1)</f>
        <v>7.4314466354801212E-2</v>
      </c>
      <c r="Z217">
        <f>IF(OR(GDP.PCAP!Y217="",GDP.PCAP!Z217=""),"",GDP.PCAP!Z217/GDP.PCAP!Y217-1)</f>
        <v>0.17002259475222514</v>
      </c>
      <c r="AA217">
        <f>IF(OR(GDP.PCAP!Z217="",GDP.PCAP!AA217=""),"",GDP.PCAP!AA217/GDP.PCAP!Z217-1)</f>
        <v>0.22046033834298684</v>
      </c>
      <c r="AB217">
        <f>IF(OR(GDP.PCAP!AA217="",GDP.PCAP!AB217=""),"",GDP.PCAP!AB217/GDP.PCAP!AA217-1)</f>
        <v>-1.9639161235768587E-2</v>
      </c>
      <c r="AC217">
        <f>IF(OR(GDP.PCAP!AB217="",GDP.PCAP!AC217=""),"",GDP.PCAP!AC217/GDP.PCAP!AB217-1)</f>
        <v>-9.2126085495116583E-2</v>
      </c>
      <c r="AD217">
        <f>IF(OR(GDP.PCAP!AC217="",GDP.PCAP!AD217=""),"",GDP.PCAP!AD217/GDP.PCAP!AC217-1)</f>
        <v>-9.5235885884162763E-2</v>
      </c>
      <c r="AE217">
        <f>IF(OR(GDP.PCAP!AD217="",GDP.PCAP!AE217=""),"",GDP.PCAP!AE217/GDP.PCAP!AD217-1)</f>
        <v>-7.4672832111292387E-2</v>
      </c>
      <c r="AF217">
        <f>IF(OR(GDP.PCAP!AE217="",GDP.PCAP!AF217=""),"",GDP.PCAP!AF217/GDP.PCAP!AE217-1)</f>
        <v>-9.4242772390355389E-2</v>
      </c>
      <c r="AG217">
        <f>IF(OR(GDP.PCAP!AF217="",GDP.PCAP!AG217=""),"",GDP.PCAP!AG217/GDP.PCAP!AF217-1)</f>
        <v>7.7282148411561558E-2</v>
      </c>
      <c r="AH217">
        <f>IF(OR(GDP.PCAP!AG217="",GDP.PCAP!AH217=""),"",GDP.PCAP!AH217/GDP.PCAP!AG217-1)</f>
        <v>0.14558227973258342</v>
      </c>
      <c r="AI217">
        <f>IF(OR(GDP.PCAP!AH217="",GDP.PCAP!AI217=""),"",GDP.PCAP!AI217/GDP.PCAP!AH217-1)</f>
        <v>2.2772606308006038E-2</v>
      </c>
      <c r="AJ217">
        <f>IF(OR(GDP.PCAP!AI217="",GDP.PCAP!AJ217=""),"",GDP.PCAP!AJ217/GDP.PCAP!AI217-1)</f>
        <v>1.730554712753718E-2</v>
      </c>
      <c r="AK217">
        <f>IF(OR(GDP.PCAP!AJ217="",GDP.PCAP!AK217=""),"",GDP.PCAP!AK217/GDP.PCAP!AJ217-1)</f>
        <v>-2.6046064568727156E-2</v>
      </c>
      <c r="AL217">
        <f>IF(OR(GDP.PCAP!AK217="",GDP.PCAP!AL217=""),"",GDP.PCAP!AL217/GDP.PCAP!AK217-1)</f>
        <v>2.3140407001365215E-3</v>
      </c>
      <c r="AM217">
        <f>IF(OR(GDP.PCAP!AL217="",GDP.PCAP!AM217=""),"",GDP.PCAP!AM217/GDP.PCAP!AL217-1)</f>
        <v>-4.3416460728040285E-2</v>
      </c>
      <c r="AN217">
        <f>IF(OR(GDP.PCAP!AM217="",GDP.PCAP!AN217=""),"",GDP.PCAP!AN217/GDP.PCAP!AM217-1)</f>
        <v>-7.6257760627670423E-2</v>
      </c>
      <c r="AO217">
        <f>IF(OR(GDP.PCAP!AN217="",GDP.PCAP!AO217=""),"",GDP.PCAP!AO217/GDP.PCAP!AN217-1)</f>
        <v>-5.0643332679612962E-2</v>
      </c>
      <c r="AP217">
        <f>IF(OR(GDP.PCAP!AO217="",GDP.PCAP!AP217=""),"",GDP.PCAP!AP217/GDP.PCAP!AO217-1)</f>
        <v>0.12630661960698486</v>
      </c>
      <c r="AQ217">
        <f>IF(OR(GDP.PCAP!AP217="",GDP.PCAP!AQ217=""),"",GDP.PCAP!AQ217/GDP.PCAP!AP217-1)</f>
        <v>7.0504578232017945E-3</v>
      </c>
      <c r="AR217">
        <f>IF(OR(GDP.PCAP!AQ217="",GDP.PCAP!AR217=""),"",GDP.PCAP!AR217/GDP.PCAP!AQ217-1)</f>
        <v>7.3407985023585809E-3</v>
      </c>
      <c r="AS217">
        <f>IF(OR(GDP.PCAP!AR217="",GDP.PCAP!AS217=""),"",GDP.PCAP!AS217/GDP.PCAP!AR217-1)</f>
        <v>-8.1261822123029681E-2</v>
      </c>
      <c r="AT217">
        <f>IF(OR(GDP.PCAP!AS217="",GDP.PCAP!AT217=""),"",GDP.PCAP!AT217/GDP.PCAP!AS217-1)</f>
        <v>-1.8487261368458241E-2</v>
      </c>
      <c r="AU217">
        <f>IF(OR(GDP.PCAP!AT217="",GDP.PCAP!AU217=""),"",GDP.PCAP!AU217/GDP.PCAP!AT217-1)</f>
        <v>4.4163149799199442E-2</v>
      </c>
      <c r="AV217">
        <f>IF(OR(GDP.PCAP!AU217="",GDP.PCAP!AV217=""),"",GDP.PCAP!AV217/GDP.PCAP!AU217-1)</f>
        <v>-9.3126309072720792E-2</v>
      </c>
      <c r="AW217">
        <f>IF(OR(GDP.PCAP!AV217="",GDP.PCAP!AW217=""),"",GDP.PCAP!AW217/GDP.PCAP!AV217-1)</f>
        <v>4.3769990172623841E-2</v>
      </c>
      <c r="AX217">
        <f>IF(OR(GDP.PCAP!AW217="",GDP.PCAP!AX217=""),"",GDP.PCAP!AX217/GDP.PCAP!AW217-1)</f>
        <v>0.24408160893623654</v>
      </c>
      <c r="AY217">
        <f>IF(OR(GDP.PCAP!AX217="",GDP.PCAP!AY217=""),"",GDP.PCAP!AY217/GDP.PCAP!AX217-1)</f>
        <v>0.21074711907878596</v>
      </c>
      <c r="AZ217">
        <f>IF(OR(GDP.PCAP!AY217="",GDP.PCAP!AZ217=""),"",GDP.PCAP!AZ217/GDP.PCAP!AY217-1)</f>
        <v>0.14486044779983409</v>
      </c>
      <c r="BA217">
        <f>IF(OR(GDP.PCAP!AZ217="",GDP.PCAP!BA217=""),"",GDP.PCAP!BA217/GDP.PCAP!AZ217-1)</f>
        <v>0.13714554802995926</v>
      </c>
      <c r="BB217">
        <f>IF(OR(GDP.PCAP!BA217="",GDP.PCAP!BB217=""),"",GDP.PCAP!BB217/GDP.PCAP!BA217-1)</f>
        <v>0.13208495765221562</v>
      </c>
      <c r="BC217">
        <f>IF(OR(GDP.PCAP!BB217="",GDP.PCAP!BC217=""),"",GDP.PCAP!BC217/GDP.PCAP!BB217-1)</f>
        <v>0.11103883393885305</v>
      </c>
      <c r="BD217">
        <f>IF(OR(GDP.PCAP!BC217="",GDP.PCAP!BD217=""),"",GDP.PCAP!BD217/GDP.PCAP!BC217-1)</f>
        <v>-6.5931238056903485E-2</v>
      </c>
      <c r="BE217">
        <f>IF(OR(GDP.PCAP!BD217="",GDP.PCAP!BE217=""),"",GDP.PCAP!BE217/GDP.PCAP!BD217-1)</f>
        <v>0.29536259108151541</v>
      </c>
      <c r="BF217">
        <f>IF(OR(GDP.PCAP!BE217="",GDP.PCAP!BF217=""),"",GDP.PCAP!BF217/GDP.PCAP!BE217-1)</f>
        <v>9.5472522096576862E-2</v>
      </c>
      <c r="BG217">
        <f>IF(OR(GDP.PCAP!BF217="",GDP.PCAP!BG217=""),"",GDP.PCAP!BG217/GDP.PCAP!BF217-1)</f>
        <v>2.0732792046666892E-2</v>
      </c>
      <c r="BH217">
        <f>IF(OR(GDP.PCAP!BG217="",GDP.PCAP!BH217=""),"",GDP.PCAP!BH217/GDP.PCAP!BG217-1)</f>
        <v>2.4445065011353018E-2</v>
      </c>
      <c r="BI217">
        <f>IF(OR(GDP.PCAP!BH217="",GDP.PCAP!BI217=""),"",GDP.PCAP!BI217/GDP.PCAP!BH217-1)</f>
        <v>2.026476730785709E-2</v>
      </c>
      <c r="BJ217">
        <f>IF(OR(GDP.PCAP!BI217="",GDP.PCAP!BJ217=""),"",GDP.PCAP!BJ217/GDP.PCAP!BI217-1)</f>
        <v>-0.1221665663596283</v>
      </c>
      <c r="BK217">
        <f>IF(OR(GDP.PCAP!BJ217="",GDP.PCAP!BK217=""),"",GDP.PCAP!BK217/GDP.PCAP!BJ217-1)</f>
        <v>-8.9337457652322483E-2</v>
      </c>
      <c r="BM217">
        <f t="shared" si="15"/>
        <v>0.29536259108151541</v>
      </c>
      <c r="BN217">
        <f t="shared" si="16"/>
        <v>2010</v>
      </c>
      <c r="BO217">
        <f t="shared" si="17"/>
        <v>-0.1221665663596283</v>
      </c>
      <c r="BP217">
        <f t="shared" si="18"/>
        <v>2015</v>
      </c>
    </row>
    <row r="218" spans="1:68">
      <c r="A218" t="s">
        <v>100</v>
      </c>
      <c r="B218">
        <f t="shared" si="19"/>
        <v>217</v>
      </c>
      <c r="C218" t="s">
        <v>536</v>
      </c>
      <c r="D218" t="s">
        <v>99</v>
      </c>
      <c r="E218" t="s">
        <v>545</v>
      </c>
      <c r="F218" t="s">
        <v>546</v>
      </c>
      <c r="H218" t="str">
        <f>IF(OR(GDP.PCAP!G218="",GDP.PCAP!H218=""),"",GDP.PCAP!H218/GDP.PCAP!G218-1)</f>
        <v/>
      </c>
      <c r="I218" t="str">
        <f>IF(OR(GDP.PCAP!H218="",GDP.PCAP!I218=""),"",GDP.PCAP!I218/GDP.PCAP!H218-1)</f>
        <v/>
      </c>
      <c r="J218" t="str">
        <f>IF(OR(GDP.PCAP!I218="",GDP.PCAP!J218=""),"",GDP.PCAP!J218/GDP.PCAP!I218-1)</f>
        <v/>
      </c>
      <c r="K218" t="str">
        <f>IF(OR(GDP.PCAP!J218="",GDP.PCAP!K218=""),"",GDP.PCAP!K218/GDP.PCAP!J218-1)</f>
        <v/>
      </c>
      <c r="L218" t="str">
        <f>IF(OR(GDP.PCAP!K218="",GDP.PCAP!L218=""),"",GDP.PCAP!L218/GDP.PCAP!K218-1)</f>
        <v/>
      </c>
      <c r="M218" t="str">
        <f>IF(OR(GDP.PCAP!L218="",GDP.PCAP!M218=""),"",GDP.PCAP!M218/GDP.PCAP!L218-1)</f>
        <v/>
      </c>
      <c r="N218" t="str">
        <f>IF(OR(GDP.PCAP!M218="",GDP.PCAP!N218=""),"",GDP.PCAP!N218/GDP.PCAP!M218-1)</f>
        <v/>
      </c>
      <c r="O218" t="str">
        <f>IF(OR(GDP.PCAP!N218="",GDP.PCAP!O218=""),"",GDP.PCAP!O218/GDP.PCAP!N218-1)</f>
        <v/>
      </c>
      <c r="P218" t="str">
        <f>IF(OR(GDP.PCAP!O218="",GDP.PCAP!P218=""),"",GDP.PCAP!P218/GDP.PCAP!O218-1)</f>
        <v/>
      </c>
      <c r="Q218" t="str">
        <f>IF(OR(GDP.PCAP!P218="",GDP.PCAP!Q218=""),"",GDP.PCAP!Q218/GDP.PCAP!P218-1)</f>
        <v/>
      </c>
      <c r="R218">
        <f>IF(OR(GDP.PCAP!Q218="",GDP.PCAP!R218=""),"",GDP.PCAP!R218/GDP.PCAP!Q218-1)</f>
        <v>0.1048286091650994</v>
      </c>
      <c r="S218">
        <f>IF(OR(GDP.PCAP!R218="",GDP.PCAP!S218=""),"",GDP.PCAP!S218/GDP.PCAP!R218-1)</f>
        <v>0.15875618804858482</v>
      </c>
      <c r="T218">
        <f>IF(OR(GDP.PCAP!S218="",GDP.PCAP!T218=""),"",GDP.PCAP!T218/GDP.PCAP!S218-1)</f>
        <v>0.22326094852224898</v>
      </c>
      <c r="U218">
        <f>IF(OR(GDP.PCAP!T218="",GDP.PCAP!U218=""),"",GDP.PCAP!U218/GDP.PCAP!T218-1)</f>
        <v>0.52669101641847327</v>
      </c>
      <c r="V218">
        <f>IF(OR(GDP.PCAP!U218="",GDP.PCAP!V218=""),"",GDP.PCAP!V218/GDP.PCAP!U218-1)</f>
        <v>0.1179857620795659</v>
      </c>
      <c r="W218">
        <f>IF(OR(GDP.PCAP!V218="",GDP.PCAP!W218=""),"",GDP.PCAP!W218/GDP.PCAP!V218-1)</f>
        <v>0.12310404220321658</v>
      </c>
      <c r="X218">
        <f>IF(OR(GDP.PCAP!W218="",GDP.PCAP!X218=""),"",GDP.PCAP!X218/GDP.PCAP!W218-1)</f>
        <v>0.11622741333072706</v>
      </c>
      <c r="Y218">
        <f>IF(OR(GDP.PCAP!X218="",GDP.PCAP!Y218=""),"",GDP.PCAP!Y218/GDP.PCAP!X218-1)</f>
        <v>5.6116560251253667E-2</v>
      </c>
      <c r="Z218">
        <f>IF(OR(GDP.PCAP!Y218="",GDP.PCAP!Z218=""),"",GDP.PCAP!Z218/GDP.PCAP!Y218-1)</f>
        <v>0.21924275653116299</v>
      </c>
      <c r="AA218">
        <f>IF(OR(GDP.PCAP!Z218="",GDP.PCAP!AA218=""),"",GDP.PCAP!AA218/GDP.PCAP!Z218-1)</f>
        <v>0.30014095381789874</v>
      </c>
      <c r="AB218">
        <f>IF(OR(GDP.PCAP!AA218="",GDP.PCAP!AB218=""),"",GDP.PCAP!AB218/GDP.PCAP!AA218-1)</f>
        <v>1.2848938183559921E-2</v>
      </c>
      <c r="AC218">
        <f>IF(OR(GDP.PCAP!AB218="",GDP.PCAP!AC218=""),"",GDP.PCAP!AC218/GDP.PCAP!AB218-1)</f>
        <v>-2.4837424953473741E-2</v>
      </c>
      <c r="AD218">
        <f>IF(OR(GDP.PCAP!AC218="",GDP.PCAP!AD218=""),"",GDP.PCAP!AD218/GDP.PCAP!AC218-1)</f>
        <v>-5.2710336304910954E-2</v>
      </c>
      <c r="AE218">
        <f>IF(OR(GDP.PCAP!AD218="",GDP.PCAP!AE218=""),"",GDP.PCAP!AE218/GDP.PCAP!AD218-1)</f>
        <v>-2.9102412096908226E-2</v>
      </c>
      <c r="AF218">
        <f>IF(OR(GDP.PCAP!AE218="",GDP.PCAP!AF218=""),"",GDP.PCAP!AF218/GDP.PCAP!AE218-1)</f>
        <v>-5.7310453936370687E-2</v>
      </c>
      <c r="AG218">
        <f>IF(OR(GDP.PCAP!AF218="",GDP.PCAP!AG218=""),"",GDP.PCAP!AG218/GDP.PCAP!AF218-1)</f>
        <v>-3.9551002665050516E-2</v>
      </c>
      <c r="AH218">
        <f>IF(OR(GDP.PCAP!AG218="",GDP.PCAP!AH218=""),"",GDP.PCAP!AH218/GDP.PCAP!AG218-1)</f>
        <v>0.11926643265263004</v>
      </c>
      <c r="AI218">
        <f>IF(OR(GDP.PCAP!AH218="",GDP.PCAP!AI218=""),"",GDP.PCAP!AI218/GDP.PCAP!AH218-1)</f>
        <v>8.0303967926236064E-2</v>
      </c>
      <c r="AJ218">
        <f>IF(OR(GDP.PCAP!AI218="",GDP.PCAP!AJ218=""),"",GDP.PCAP!AJ218/GDP.PCAP!AI218-1)</f>
        <v>2.0689935793686498E-2</v>
      </c>
      <c r="AK218">
        <f>IF(OR(GDP.PCAP!AJ218="",GDP.PCAP!AK218=""),"",GDP.PCAP!AK218/GDP.PCAP!AJ218-1)</f>
        <v>0.13492361311114931</v>
      </c>
      <c r="AL218">
        <f>IF(OR(GDP.PCAP!AK218="",GDP.PCAP!AL218=""),"",GDP.PCAP!AL218/GDP.PCAP!AK218-1)</f>
        <v>2.3754614125131024E-3</v>
      </c>
      <c r="AM218">
        <f>IF(OR(GDP.PCAP!AL218="",GDP.PCAP!AM218=""),"",GDP.PCAP!AM218/GDP.PCAP!AL218-1)</f>
        <v>4.7129100941621482E-2</v>
      </c>
      <c r="AN218">
        <f>IF(OR(GDP.PCAP!AM218="",GDP.PCAP!AN218=""),"",GDP.PCAP!AN218/GDP.PCAP!AM218-1)</f>
        <v>-3.73199930610294E-2</v>
      </c>
      <c r="AO218">
        <f>IF(OR(GDP.PCAP!AN218="",GDP.PCAP!AO218=""),"",GDP.PCAP!AO218/GDP.PCAP!AN218-1)</f>
        <v>3.7684963068299382E-2</v>
      </c>
      <c r="AP218">
        <f>IF(OR(GDP.PCAP!AO218="",GDP.PCAP!AP218=""),"",GDP.PCAP!AP218/GDP.PCAP!AO218-1)</f>
        <v>0.11361243797869913</v>
      </c>
      <c r="AQ218">
        <f>IF(OR(GDP.PCAP!AP218="",GDP.PCAP!AQ218=""),"",GDP.PCAP!AQ218/GDP.PCAP!AP218-1)</f>
        <v>4.873665550907047E-2</v>
      </c>
      <c r="AR218">
        <f>IF(OR(GDP.PCAP!AQ218="",GDP.PCAP!AR218=""),"",GDP.PCAP!AR218/GDP.PCAP!AQ218-1)</f>
        <v>4.2472589736886057E-2</v>
      </c>
      <c r="AS218">
        <f>IF(OR(GDP.PCAP!AR218="",GDP.PCAP!AS218=""),"",GDP.PCAP!AS218/GDP.PCAP!AR218-1)</f>
        <v>-1.0307177281173141E-2</v>
      </c>
      <c r="AT218">
        <f>IF(OR(GDP.PCAP!AS218="",GDP.PCAP!AT218=""),"",GDP.PCAP!AT218/GDP.PCAP!AS218-1)</f>
        <v>5.6283693524864065E-2</v>
      </c>
      <c r="AU218">
        <f>IF(OR(GDP.PCAP!AT218="",GDP.PCAP!AU218=""),"",GDP.PCAP!AU218/GDP.PCAP!AT218-1)</f>
        <v>9.4534134027797645E-2</v>
      </c>
      <c r="AV218">
        <f>IF(OR(GDP.PCAP!AU218="",GDP.PCAP!AV218=""),"",GDP.PCAP!AV218/GDP.PCAP!AU218-1)</f>
        <v>-1.2877743696346755E-2</v>
      </c>
      <c r="AW218">
        <f>IF(OR(GDP.PCAP!AV218="",GDP.PCAP!AW218=""),"",GDP.PCAP!AW218/GDP.PCAP!AV218-1)</f>
        <v>5.4758296213916369E-2</v>
      </c>
      <c r="AX218">
        <f>IF(OR(GDP.PCAP!AW218="",GDP.PCAP!AX218=""),"",GDP.PCAP!AX218/GDP.PCAP!AW218-1)</f>
        <v>0.17574671524277696</v>
      </c>
      <c r="AY218">
        <f>IF(OR(GDP.PCAP!AX218="",GDP.PCAP!AY218=""),"",GDP.PCAP!AY218/GDP.PCAP!AX218-1)</f>
        <v>0.18427872924833122</v>
      </c>
      <c r="AZ218">
        <f>IF(OR(GDP.PCAP!AY218="",GDP.PCAP!AZ218=""),"",GDP.PCAP!AZ218/GDP.PCAP!AY218-1)</f>
        <v>0.17191946629427779</v>
      </c>
      <c r="BA218">
        <f>IF(OR(GDP.PCAP!AZ218="",GDP.PCAP!BA218=""),"",GDP.PCAP!BA218/GDP.PCAP!AZ218-1)</f>
        <v>0.13924380670076109</v>
      </c>
      <c r="BB218">
        <f>IF(OR(GDP.PCAP!BA218="",GDP.PCAP!BB218=""),"",GDP.PCAP!BB218/GDP.PCAP!BA218-1)</f>
        <v>0.17472166924184607</v>
      </c>
      <c r="BC218">
        <f>IF(OR(GDP.PCAP!BB218="",GDP.PCAP!BC218=""),"",GDP.PCAP!BC218/GDP.PCAP!BB218-1)</f>
        <v>0.17980293742422293</v>
      </c>
      <c r="BD218">
        <f>IF(OR(GDP.PCAP!BC218="",GDP.PCAP!BD218=""),"",GDP.PCAP!BD218/GDP.PCAP!BC218-1)</f>
        <v>-0.16163806256769941</v>
      </c>
      <c r="BE218">
        <f>IF(OR(GDP.PCAP!BD218="",GDP.PCAP!BE218=""),"",GDP.PCAP!BE218/GDP.PCAP!BD218-1)</f>
        <v>0.12620460713300852</v>
      </c>
      <c r="BF218">
        <f>IF(OR(GDP.PCAP!BE218="",GDP.PCAP!BF218=""),"",GDP.PCAP!BF218/GDP.PCAP!BE218-1)</f>
        <v>0.18806817461635172</v>
      </c>
      <c r="BG218">
        <f>IF(OR(GDP.PCAP!BF218="",GDP.PCAP!BG218=""),"",GDP.PCAP!BG218/GDP.PCAP!BF218-1)</f>
        <v>2.2886739249563748E-2</v>
      </c>
      <c r="BH218">
        <f>IF(OR(GDP.PCAP!BG218="",GDP.PCAP!BH218=""),"",GDP.PCAP!BH218/GDP.PCAP!BG218-1)</f>
        <v>1.9310420049378996E-2</v>
      </c>
      <c r="BI218">
        <f>IF(OR(GDP.PCAP!BH218="",GDP.PCAP!BI218=""),"",GDP.PCAP!BI218/GDP.PCAP!BH218-1)</f>
        <v>8.5799133103126035E-3</v>
      </c>
      <c r="BJ218">
        <f>IF(OR(GDP.PCAP!BI218="",GDP.PCAP!BJ218=""),"",GDP.PCAP!BJ218/GDP.PCAP!BI218-1)</f>
        <v>-0.16385225912936019</v>
      </c>
      <c r="BK218">
        <f>IF(OR(GDP.PCAP!BJ218="",GDP.PCAP!BK218=""),"",GDP.PCAP!BK218/GDP.PCAP!BJ218-1)</f>
        <v>-4.5930634659544722E-2</v>
      </c>
      <c r="BM218">
        <f t="shared" si="15"/>
        <v>0.52669101641847327</v>
      </c>
      <c r="BN218">
        <f t="shared" si="16"/>
        <v>1974</v>
      </c>
      <c r="BO218">
        <f t="shared" si="17"/>
        <v>-0.16385225912936019</v>
      </c>
      <c r="BP218">
        <f t="shared" si="18"/>
        <v>2015</v>
      </c>
    </row>
    <row r="219" spans="1:68">
      <c r="A219" t="s">
        <v>98</v>
      </c>
      <c r="B219">
        <f t="shared" si="19"/>
        <v>218</v>
      </c>
      <c r="C219" t="s">
        <v>539</v>
      </c>
      <c r="D219" t="s">
        <v>97</v>
      </c>
      <c r="E219" t="s">
        <v>545</v>
      </c>
      <c r="F219" t="s">
        <v>546</v>
      </c>
      <c r="H219" t="str">
        <f>IF(OR(GDP.PCAP!G219="",GDP.PCAP!H219=""),"",GDP.PCAP!H219/GDP.PCAP!G219-1)</f>
        <v/>
      </c>
      <c r="I219" t="str">
        <f>IF(OR(GDP.PCAP!H219="",GDP.PCAP!I219=""),"",GDP.PCAP!I219/GDP.PCAP!H219-1)</f>
        <v/>
      </c>
      <c r="J219" t="str">
        <f>IF(OR(GDP.PCAP!I219="",GDP.PCAP!J219=""),"",GDP.PCAP!J219/GDP.PCAP!I219-1)</f>
        <v/>
      </c>
      <c r="K219" t="str">
        <f>IF(OR(GDP.PCAP!J219="",GDP.PCAP!K219=""),"",GDP.PCAP!K219/GDP.PCAP!J219-1)</f>
        <v/>
      </c>
      <c r="L219" t="str">
        <f>IF(OR(GDP.PCAP!K219="",GDP.PCAP!L219=""),"",GDP.PCAP!L219/GDP.PCAP!K219-1)</f>
        <v/>
      </c>
      <c r="M219" t="str">
        <f>IF(OR(GDP.PCAP!L219="",GDP.PCAP!M219=""),"",GDP.PCAP!M219/GDP.PCAP!L219-1)</f>
        <v/>
      </c>
      <c r="N219" t="str">
        <f>IF(OR(GDP.PCAP!M219="",GDP.PCAP!N219=""),"",GDP.PCAP!N219/GDP.PCAP!M219-1)</f>
        <v/>
      </c>
      <c r="O219" t="str">
        <f>IF(OR(GDP.PCAP!N219="",GDP.PCAP!O219=""),"",GDP.PCAP!O219/GDP.PCAP!N219-1)</f>
        <v/>
      </c>
      <c r="P219" t="str">
        <f>IF(OR(GDP.PCAP!O219="",GDP.PCAP!P219=""),"",GDP.PCAP!P219/GDP.PCAP!O219-1)</f>
        <v/>
      </c>
      <c r="Q219" t="str">
        <f>IF(OR(GDP.PCAP!P219="",GDP.PCAP!Q219=""),"",GDP.PCAP!Q219/GDP.PCAP!P219-1)</f>
        <v/>
      </c>
      <c r="R219" t="str">
        <f>IF(OR(GDP.PCAP!Q219="",GDP.PCAP!R219=""),"",GDP.PCAP!R219/GDP.PCAP!Q219-1)</f>
        <v/>
      </c>
      <c r="S219" t="str">
        <f>IF(OR(GDP.PCAP!R219="",GDP.PCAP!S219=""),"",GDP.PCAP!S219/GDP.PCAP!R219-1)</f>
        <v/>
      </c>
      <c r="T219" t="str">
        <f>IF(OR(GDP.PCAP!S219="",GDP.PCAP!T219=""),"",GDP.PCAP!T219/GDP.PCAP!S219-1)</f>
        <v/>
      </c>
      <c r="U219" t="str">
        <f>IF(OR(GDP.PCAP!T219="",GDP.PCAP!U219=""),"",GDP.PCAP!U219/GDP.PCAP!T219-1)</f>
        <v/>
      </c>
      <c r="V219" t="str">
        <f>IF(OR(GDP.PCAP!U219="",GDP.PCAP!V219=""),"",GDP.PCAP!V219/GDP.PCAP!U219-1)</f>
        <v/>
      </c>
      <c r="W219" t="str">
        <f>IF(OR(GDP.PCAP!V219="",GDP.PCAP!W219=""),"",GDP.PCAP!W219/GDP.PCAP!V219-1)</f>
        <v/>
      </c>
      <c r="X219" t="str">
        <f>IF(OR(GDP.PCAP!W219="",GDP.PCAP!X219=""),"",GDP.PCAP!X219/GDP.PCAP!W219-1)</f>
        <v/>
      </c>
      <c r="Y219" t="str">
        <f>IF(OR(GDP.PCAP!X219="",GDP.PCAP!Y219=""),"",GDP.PCAP!Y219/GDP.PCAP!X219-1)</f>
        <v/>
      </c>
      <c r="Z219" t="str">
        <f>IF(OR(GDP.PCAP!Y219="",GDP.PCAP!Z219=""),"",GDP.PCAP!Z219/GDP.PCAP!Y219-1)</f>
        <v/>
      </c>
      <c r="AA219" t="str">
        <f>IF(OR(GDP.PCAP!Z219="",GDP.PCAP!AA219=""),"",GDP.PCAP!AA219/GDP.PCAP!Z219-1)</f>
        <v/>
      </c>
      <c r="AB219" t="str">
        <f>IF(OR(GDP.PCAP!AA219="",GDP.PCAP!AB219=""),"",GDP.PCAP!AB219/GDP.PCAP!AA219-1)</f>
        <v/>
      </c>
      <c r="AC219" t="str">
        <f>IF(OR(GDP.PCAP!AB219="",GDP.PCAP!AC219=""),"",GDP.PCAP!AC219/GDP.PCAP!AB219-1)</f>
        <v/>
      </c>
      <c r="AD219" t="str">
        <f>IF(OR(GDP.PCAP!AC219="",GDP.PCAP!AD219=""),"",GDP.PCAP!AD219/GDP.PCAP!AC219-1)</f>
        <v/>
      </c>
      <c r="AE219" t="str">
        <f>IF(OR(GDP.PCAP!AD219="",GDP.PCAP!AE219=""),"",GDP.PCAP!AE219/GDP.PCAP!AD219-1)</f>
        <v/>
      </c>
      <c r="AF219" t="str">
        <f>IF(OR(GDP.PCAP!AE219="",GDP.PCAP!AF219=""),"",GDP.PCAP!AF219/GDP.PCAP!AE219-1)</f>
        <v/>
      </c>
      <c r="AG219" t="str">
        <f>IF(OR(GDP.PCAP!AF219="",GDP.PCAP!AG219=""),"",GDP.PCAP!AG219/GDP.PCAP!AF219-1)</f>
        <v/>
      </c>
      <c r="AH219" t="str">
        <f>IF(OR(GDP.PCAP!AG219="",GDP.PCAP!AH219=""),"",GDP.PCAP!AH219/GDP.PCAP!AG219-1)</f>
        <v/>
      </c>
      <c r="AI219" t="str">
        <f>IF(OR(GDP.PCAP!AH219="",GDP.PCAP!AI219=""),"",GDP.PCAP!AI219/GDP.PCAP!AH219-1)</f>
        <v/>
      </c>
      <c r="AJ219" t="str">
        <f>IF(OR(GDP.PCAP!AI219="",GDP.PCAP!AJ219=""),"",GDP.PCAP!AJ219/GDP.PCAP!AI219-1)</f>
        <v/>
      </c>
      <c r="AK219" t="str">
        <f>IF(OR(GDP.PCAP!AJ219="",GDP.PCAP!AK219=""),"",GDP.PCAP!AK219/GDP.PCAP!AJ219-1)</f>
        <v/>
      </c>
      <c r="AL219" t="str">
        <f>IF(OR(GDP.PCAP!AK219="",GDP.PCAP!AL219=""),"",GDP.PCAP!AL219/GDP.PCAP!AK219-1)</f>
        <v/>
      </c>
      <c r="AM219" t="str">
        <f>IF(OR(GDP.PCAP!AL219="",GDP.PCAP!AM219=""),"",GDP.PCAP!AM219/GDP.PCAP!AL219-1)</f>
        <v/>
      </c>
      <c r="AN219" t="str">
        <f>IF(OR(GDP.PCAP!AM219="",GDP.PCAP!AN219=""),"",GDP.PCAP!AN219/GDP.PCAP!AM219-1)</f>
        <v/>
      </c>
      <c r="AO219" t="str">
        <f>IF(OR(GDP.PCAP!AN219="",GDP.PCAP!AO219=""),"",GDP.PCAP!AO219/GDP.PCAP!AN219-1)</f>
        <v/>
      </c>
      <c r="AP219" t="str">
        <f>IF(OR(GDP.PCAP!AO219="",GDP.PCAP!AP219=""),"",GDP.PCAP!AP219/GDP.PCAP!AO219-1)</f>
        <v/>
      </c>
      <c r="AQ219" t="str">
        <f>IF(OR(GDP.PCAP!AP219="",GDP.PCAP!AQ219=""),"",GDP.PCAP!AQ219/GDP.PCAP!AP219-1)</f>
        <v/>
      </c>
      <c r="AR219" t="str">
        <f>IF(OR(GDP.PCAP!AQ219="",GDP.PCAP!AR219=""),"",GDP.PCAP!AR219/GDP.PCAP!AQ219-1)</f>
        <v/>
      </c>
      <c r="AS219" t="str">
        <f>IF(OR(GDP.PCAP!AR219="",GDP.PCAP!AS219=""),"",GDP.PCAP!AS219/GDP.PCAP!AR219-1)</f>
        <v/>
      </c>
      <c r="AT219" t="str">
        <f>IF(OR(GDP.PCAP!AS219="",GDP.PCAP!AT219=""),"",GDP.PCAP!AT219/GDP.PCAP!AS219-1)</f>
        <v/>
      </c>
      <c r="AU219" t="str">
        <f>IF(OR(GDP.PCAP!AT219="",GDP.PCAP!AU219=""),"",GDP.PCAP!AU219/GDP.PCAP!AT219-1)</f>
        <v/>
      </c>
      <c r="AV219" t="str">
        <f>IF(OR(GDP.PCAP!AU219="",GDP.PCAP!AV219=""),"",GDP.PCAP!AV219/GDP.PCAP!AU219-1)</f>
        <v/>
      </c>
      <c r="AW219">
        <f>IF(OR(GDP.PCAP!AV219="",GDP.PCAP!AW219=""),"",GDP.PCAP!AW219/GDP.PCAP!AV219-1)</f>
        <v>8.979403275461828E-2</v>
      </c>
      <c r="AX219">
        <f>IF(OR(GDP.PCAP!AW219="",GDP.PCAP!AX219=""),"",GDP.PCAP!AX219/GDP.PCAP!AW219-1)</f>
        <v>0.16825937097820187</v>
      </c>
      <c r="AY219">
        <f>IF(OR(GDP.PCAP!AX219="",GDP.PCAP!AY219=""),"",GDP.PCAP!AY219/GDP.PCAP!AX219-1)</f>
        <v>6.770619151259627E-2</v>
      </c>
      <c r="AZ219">
        <f>IF(OR(GDP.PCAP!AY219="",GDP.PCAP!AZ219=""),"",GDP.PCAP!AZ219/GDP.PCAP!AY219-1)</f>
        <v>0.16955836445045858</v>
      </c>
      <c r="BA219">
        <f>IF(OR(GDP.PCAP!AZ219="",GDP.PCAP!BA219=""),"",GDP.PCAP!BA219/GDP.PCAP!AZ219-1)</f>
        <v>4.0624499162244865E-2</v>
      </c>
      <c r="BB219">
        <f>IF(OR(GDP.PCAP!BA219="",GDP.PCAP!BB219=""),"",GDP.PCAP!BB219/GDP.PCAP!BA219-1)</f>
        <v>5.9601561641382306E-2</v>
      </c>
      <c r="BC219">
        <f>IF(OR(GDP.PCAP!BB219="",GDP.PCAP!BC219=""),"",GDP.PCAP!BC219/GDP.PCAP!BB219-1)</f>
        <v>0.25989394346171046</v>
      </c>
      <c r="BD219">
        <f>IF(OR(GDP.PCAP!BC219="",GDP.PCAP!BD219=""),"",GDP.PCAP!BD219/GDP.PCAP!BC219-1)</f>
        <v>-2.3872135858963639E-2</v>
      </c>
      <c r="BE219">
        <f>IF(OR(GDP.PCAP!BD219="",GDP.PCAP!BE219=""),"",GDP.PCAP!BE219/GDP.PCAP!BD219-1)</f>
        <v>2.7450628005671884E-2</v>
      </c>
      <c r="BF219">
        <f>IF(OR(GDP.PCAP!BE219="",GDP.PCAP!BF219=""),"",GDP.PCAP!BF219/GDP.PCAP!BE219-1)</f>
        <v>0.15452131991502371</v>
      </c>
      <c r="BG219">
        <f>IF(OR(GDP.PCAP!BF219="",GDP.PCAP!BG219=""),"",GDP.PCAP!BG219/GDP.PCAP!BF219-1)</f>
        <v>5.8745864730544328E-2</v>
      </c>
      <c r="BH219">
        <f>IF(OR(GDP.PCAP!BG219="",GDP.PCAP!BH219=""),"",GDP.PCAP!BH219/GDP.PCAP!BG219-1)</f>
        <v>0.1727670990935759</v>
      </c>
      <c r="BI219">
        <f>IF(OR(GDP.PCAP!BH219="",GDP.PCAP!BI219=""),"",GDP.PCAP!BI219/GDP.PCAP!BH219-1)</f>
        <v>0.12494101482995013</v>
      </c>
      <c r="BJ219">
        <f>IF(OR(GDP.PCAP!BI219="",GDP.PCAP!BJ219=""),"",GDP.PCAP!BJ219/GDP.PCAP!BI219-1)</f>
        <v>-0.10828095619207923</v>
      </c>
      <c r="BK219">
        <f>IF(OR(GDP.PCAP!BJ219="",GDP.PCAP!BK219=""),"",GDP.PCAP!BK219/GDP.PCAP!BJ219-1)</f>
        <v>8.0916648334117935E-2</v>
      </c>
      <c r="BM219">
        <f t="shared" si="15"/>
        <v>0.25989394346171046</v>
      </c>
      <c r="BN219">
        <f t="shared" si="16"/>
        <v>2008</v>
      </c>
      <c r="BO219">
        <f t="shared" si="17"/>
        <v>-0.10828095619207923</v>
      </c>
      <c r="BP219">
        <f t="shared" si="18"/>
        <v>2015</v>
      </c>
    </row>
    <row r="220" spans="1:68">
      <c r="A220" t="s">
        <v>96</v>
      </c>
      <c r="B220">
        <f t="shared" si="19"/>
        <v>219</v>
      </c>
      <c r="C220" t="s">
        <v>539</v>
      </c>
      <c r="D220" t="s">
        <v>95</v>
      </c>
      <c r="E220" t="s">
        <v>545</v>
      </c>
      <c r="F220" t="s">
        <v>546</v>
      </c>
      <c r="H220">
        <f>IF(OR(GDP.PCAP!G220="",GDP.PCAP!H220=""),"",GDP.PCAP!H220/GDP.PCAP!G220-1)</f>
        <v>1.95716169349609E-2</v>
      </c>
      <c r="I220">
        <f>IF(OR(GDP.PCAP!H220="",GDP.PCAP!I220=""),"",GDP.PCAP!I220/GDP.PCAP!H220-1)</f>
        <v>2.3879194372236512E-2</v>
      </c>
      <c r="J220">
        <f>IF(OR(GDP.PCAP!I220="",GDP.PCAP!J220=""),"",GDP.PCAP!J220/GDP.PCAP!I220-1)</f>
        <v>3.5093824200593593E-2</v>
      </c>
      <c r="K220">
        <f>IF(OR(GDP.PCAP!J220="",GDP.PCAP!K220=""),"",GDP.PCAP!K220/GDP.PCAP!J220-1)</f>
        <v>6.9830054712019418E-2</v>
      </c>
      <c r="L220">
        <f>IF(OR(GDP.PCAP!K220="",GDP.PCAP!L220=""),"",GDP.PCAP!L220/GDP.PCAP!K220-1)</f>
        <v>0.11687479086202801</v>
      </c>
      <c r="M220">
        <f>IF(OR(GDP.PCAP!L220="",GDP.PCAP!M220=""),"",GDP.PCAP!M220/GDP.PCAP!L220-1)</f>
        <v>0.20025526950211159</v>
      </c>
      <c r="N220">
        <f>IF(OR(GDP.PCAP!M220="",GDP.PCAP!N220=""),"",GDP.PCAP!N220/GDP.PCAP!M220-1)</f>
        <v>0.12804366099911313</v>
      </c>
      <c r="O220">
        <f>IF(OR(GDP.PCAP!N220="",GDP.PCAP!O220=""),"",GDP.PCAP!O220/GDP.PCAP!N220-1)</f>
        <v>8.3859636478225363E-2</v>
      </c>
      <c r="P220">
        <f>IF(OR(GDP.PCAP!O220="",GDP.PCAP!P220=""),"",GDP.PCAP!P220/GDP.PCAP!O220-1)</f>
        <v>3.772551243330069E-2</v>
      </c>
      <c r="Q220">
        <f>IF(OR(GDP.PCAP!P220="",GDP.PCAP!Q220=""),"",GDP.PCAP!Q220/GDP.PCAP!P220-1)</f>
        <v>4.606705593642646E-2</v>
      </c>
      <c r="R220">
        <f>IF(OR(GDP.PCAP!Q220="",GDP.PCAP!R220=""),"",GDP.PCAP!R220/GDP.PCAP!Q220-1)</f>
        <v>9.1116506518644558E-2</v>
      </c>
      <c r="S220">
        <f>IF(OR(GDP.PCAP!R220="",GDP.PCAP!S220=""),"",GDP.PCAP!S220/GDP.PCAP!R220-1)</f>
        <v>6.6344389250595937E-2</v>
      </c>
      <c r="T220">
        <f>IF(OR(GDP.PCAP!S220="",GDP.PCAP!T220=""),"",GDP.PCAP!T220/GDP.PCAP!S220-1)</f>
        <v>7.0131979941227218E-2</v>
      </c>
      <c r="U220">
        <f>IF(OR(GDP.PCAP!T220="",GDP.PCAP!U220=""),"",GDP.PCAP!U220/GDP.PCAP!T220-1)</f>
        <v>0.21806785748065471</v>
      </c>
      <c r="V220">
        <f>IF(OR(GDP.PCAP!U220="",GDP.PCAP!V220=""),"",GDP.PCAP!V220/GDP.PCAP!U220-1)</f>
        <v>0.27003530381873575</v>
      </c>
      <c r="W220">
        <f>IF(OR(GDP.PCAP!V220="",GDP.PCAP!W220=""),"",GDP.PCAP!W220/GDP.PCAP!V220-1)</f>
        <v>9.0977500659686683E-2</v>
      </c>
      <c r="X220">
        <f>IF(OR(GDP.PCAP!W220="",GDP.PCAP!X220=""),"",GDP.PCAP!X220/GDP.PCAP!W220-1)</f>
        <v>0.26917884705355255</v>
      </c>
      <c r="Y220">
        <f>IF(OR(GDP.PCAP!X220="",GDP.PCAP!Y220=""),"",GDP.PCAP!Y220/GDP.PCAP!X220-1)</f>
        <v>0.14611167619806986</v>
      </c>
      <c r="Z220">
        <f>IF(OR(GDP.PCAP!Y220="",GDP.PCAP!Z220=""),"",GDP.PCAP!Z220/GDP.PCAP!Y220-1)</f>
        <v>6.2618118041894766E-2</v>
      </c>
      <c r="AA220">
        <f>IF(OR(GDP.PCAP!Z220="",GDP.PCAP!AA220=""),"",GDP.PCAP!AA220/GDP.PCAP!Z220-1)</f>
        <v>1.3373394745374689E-2</v>
      </c>
      <c r="AB220">
        <f>IF(OR(GDP.PCAP!AA220="",GDP.PCAP!AB220=""),"",GDP.PCAP!AB220/GDP.PCAP!AA220-1)</f>
        <v>0.11675563399739453</v>
      </c>
      <c r="AC220">
        <f>IF(OR(GDP.PCAP!AB220="",GDP.PCAP!AC220=""),"",GDP.PCAP!AC220/GDP.PCAP!AB220-1)</f>
        <v>2.7358026394059154E-2</v>
      </c>
      <c r="AD220">
        <f>IF(OR(GDP.PCAP!AC220="",GDP.PCAP!AD220=""),"",GDP.PCAP!AD220/GDP.PCAP!AC220-1)</f>
        <v>-3.7826674646821323E-2</v>
      </c>
      <c r="AE220">
        <f>IF(OR(GDP.PCAP!AD220="",GDP.PCAP!AE220=""),"",GDP.PCAP!AE220/GDP.PCAP!AD220-1)</f>
        <v>-2.8289900890826059E-2</v>
      </c>
      <c r="AF220">
        <f>IF(OR(GDP.PCAP!AE220="",GDP.PCAP!AF220=""),"",GDP.PCAP!AF220/GDP.PCAP!AE220-1)</f>
        <v>1.6602347969096876E-4</v>
      </c>
      <c r="AG220">
        <f>IF(OR(GDP.PCAP!AF220="",GDP.PCAP!AG220=""),"",GDP.PCAP!AG220/GDP.PCAP!AF220-1)</f>
        <v>5.7145771766375919E-3</v>
      </c>
      <c r="AH220">
        <f>IF(OR(GDP.PCAP!AG220="",GDP.PCAP!AH220=""),"",GDP.PCAP!AH220/GDP.PCAP!AG220-1)</f>
        <v>8.0264919159383163E-2</v>
      </c>
      <c r="AI220">
        <f>IF(OR(GDP.PCAP!AH220="",GDP.PCAP!AI220=""),"",GDP.PCAP!AI220/GDP.PCAP!AH220-1)</f>
        <v>0.16135263568681202</v>
      </c>
      <c r="AJ220">
        <f>IF(OR(GDP.PCAP!AI220="",GDP.PCAP!AJ220=""),"",GDP.PCAP!AJ220/GDP.PCAP!AI220-1)</f>
        <v>-0.54214950299310138</v>
      </c>
      <c r="AK220">
        <f>IF(OR(GDP.PCAP!AJ220="",GDP.PCAP!AK220=""),"",GDP.PCAP!AK220/GDP.PCAP!AJ220-1)</f>
        <v>-0.29828307221109673</v>
      </c>
      <c r="AL220">
        <f>IF(OR(GDP.PCAP!AK220="",GDP.PCAP!AL220=""),"",GDP.PCAP!AL220/GDP.PCAP!AK220-1)</f>
        <v>0.13298729266837817</v>
      </c>
      <c r="AM220">
        <f>IF(OR(GDP.PCAP!AL220="",GDP.PCAP!AM220=""),"",GDP.PCAP!AM220/GDP.PCAP!AL220-1)</f>
        <v>-0.11359081243831159</v>
      </c>
      <c r="AN220">
        <f>IF(OR(GDP.PCAP!AM220="",GDP.PCAP!AN220=""),"",GDP.PCAP!AN220/GDP.PCAP!AM220-1)</f>
        <v>4.1866486169467754E-2</v>
      </c>
      <c r="AO220">
        <f>IF(OR(GDP.PCAP!AN220="",GDP.PCAP!AO220=""),"",GDP.PCAP!AO220/GDP.PCAP!AN220-1)</f>
        <v>0.38947140291194859</v>
      </c>
      <c r="AP220">
        <f>IF(OR(GDP.PCAP!AO220="",GDP.PCAP!AP220=""),"",GDP.PCAP!AP220/GDP.PCAP!AO220-1)</f>
        <v>0.12885342972071379</v>
      </c>
      <c r="AQ220">
        <f>IF(OR(GDP.PCAP!AP220="",GDP.PCAP!AQ220=""),"",GDP.PCAP!AQ220/GDP.PCAP!AP220-1)</f>
        <v>0.22276090610818056</v>
      </c>
      <c r="AR220">
        <f>IF(OR(GDP.PCAP!AQ220="",GDP.PCAP!AR220=""),"",GDP.PCAP!AR220/GDP.PCAP!AQ220-1)</f>
        <v>6.6126892816257277E-2</v>
      </c>
      <c r="AS220">
        <f>IF(OR(GDP.PCAP!AR220="",GDP.PCAP!AS220=""),"",GDP.PCAP!AS220/GDP.PCAP!AR220-1)</f>
        <v>4.2111865796088388E-3</v>
      </c>
      <c r="AT220">
        <f>IF(OR(GDP.PCAP!AS220="",GDP.PCAP!AT220=""),"",GDP.PCAP!AT220/GDP.PCAP!AS220-1)</f>
        <v>-7.3942664221517629E-2</v>
      </c>
      <c r="AU220">
        <f>IF(OR(GDP.PCAP!AT220="",GDP.PCAP!AU220=""),"",GDP.PCAP!AU220/GDP.PCAP!AT220-1)</f>
        <v>-3.9006172144266937E-3</v>
      </c>
      <c r="AV220">
        <f>IF(OR(GDP.PCAP!AU220="",GDP.PCAP!AV220=""),"",GDP.PCAP!AV220/GDP.PCAP!AU220-1)</f>
        <v>-0.15383774459151012</v>
      </c>
      <c r="AW220">
        <f>IF(OR(GDP.PCAP!AV220="",GDP.PCAP!AW220=""),"",GDP.PCAP!AW220/GDP.PCAP!AV220-1)</f>
        <v>0.39699934957131267</v>
      </c>
      <c r="AX220">
        <f>IF(OR(GDP.PCAP!AW220="",GDP.PCAP!AX220=""),"",GDP.PCAP!AX220/GDP.PCAP!AW220-1)</f>
        <v>0.1660127953214956</v>
      </c>
      <c r="AY220">
        <f>IF(OR(GDP.PCAP!AX220="",GDP.PCAP!AY220=""),"",GDP.PCAP!AY220/GDP.PCAP!AX220-1)</f>
        <v>0.15494705444715962</v>
      </c>
      <c r="AZ220">
        <f>IF(OR(GDP.PCAP!AY220="",GDP.PCAP!AZ220=""),"",GDP.PCAP!AZ220/GDP.PCAP!AY220-1)</f>
        <v>0.19577672596267059</v>
      </c>
      <c r="BA220">
        <f>IF(OR(GDP.PCAP!AZ220="",GDP.PCAP!BA220=""),"",GDP.PCAP!BA220/GDP.PCAP!AZ220-1)</f>
        <v>0.44861542746239835</v>
      </c>
      <c r="BB220">
        <f>IF(OR(GDP.PCAP!BA220="",GDP.PCAP!BB220=""),"",GDP.PCAP!BB220/GDP.PCAP!BA220-1)</f>
        <v>0.1062799474090832</v>
      </c>
      <c r="BC220">
        <f>IF(OR(GDP.PCAP!BB220="",GDP.PCAP!BC220=""),"",GDP.PCAP!BC220/GDP.PCAP!BB220-1)</f>
        <v>0.19036496020567828</v>
      </c>
      <c r="BD220">
        <f>IF(OR(GDP.PCAP!BC220="",GDP.PCAP!BD220=""),"",GDP.PCAP!BD220/GDP.PCAP!BC220-1)</f>
        <v>8.5399983462980611E-2</v>
      </c>
      <c r="BE220">
        <f>IF(OR(GDP.PCAP!BD220="",GDP.PCAP!BE220=""),"",GDP.PCAP!BE220/GDP.PCAP!BD220-1)</f>
        <v>0.11545948951417451</v>
      </c>
      <c r="BF220">
        <f>IF(OR(GDP.PCAP!BE220="",GDP.PCAP!BF220=""),"",GDP.PCAP!BF220/GDP.PCAP!BE220-1)</f>
        <v>1.8864276268169E-3</v>
      </c>
      <c r="BG220">
        <f>IF(OR(GDP.PCAP!BF220="",GDP.PCAP!BG220=""),"",GDP.PCAP!BG220/GDP.PCAP!BF220-1)</f>
        <v>0.1146098303048011</v>
      </c>
      <c r="BH220">
        <f>IF(OR(GDP.PCAP!BG220="",GDP.PCAP!BH220=""),"",GDP.PCAP!BH220/GDP.PCAP!BG220-1)</f>
        <v>2.2880196835245892E-2</v>
      </c>
      <c r="BI220">
        <f>IF(OR(GDP.PCAP!BH220="",GDP.PCAP!BI220=""),"",GDP.PCAP!BI220/GDP.PCAP!BH220-1)</f>
        <v>8.4177038306521013E-3</v>
      </c>
      <c r="BJ220">
        <f>IF(OR(GDP.PCAP!BI220="",GDP.PCAP!BJ220=""),"",GDP.PCAP!BJ220/GDP.PCAP!BI220-1)</f>
        <v>-7.7937279879582322E-2</v>
      </c>
      <c r="BK220">
        <f>IF(OR(GDP.PCAP!BJ220="",GDP.PCAP!BK220=""),"",GDP.PCAP!BK220/GDP.PCAP!BJ220-1)</f>
        <v>-0.26471872659883255</v>
      </c>
      <c r="BM220">
        <f t="shared" si="15"/>
        <v>0.44861542746239835</v>
      </c>
      <c r="BN220">
        <f t="shared" si="16"/>
        <v>2006</v>
      </c>
      <c r="BO220">
        <f t="shared" si="17"/>
        <v>-0.54214950299310138</v>
      </c>
      <c r="BP220">
        <f t="shared" si="18"/>
        <v>1989</v>
      </c>
    </row>
    <row r="221" spans="1:68">
      <c r="A221" t="s">
        <v>94</v>
      </c>
      <c r="B221">
        <f t="shared" si="19"/>
        <v>220</v>
      </c>
      <c r="C221" t="s">
        <v>539</v>
      </c>
      <c r="D221" t="s">
        <v>93</v>
      </c>
      <c r="E221" t="s">
        <v>545</v>
      </c>
      <c r="F221" t="s">
        <v>546</v>
      </c>
      <c r="H221" t="str">
        <f>IF(OR(GDP.PCAP!G221="",GDP.PCAP!H221=""),"",GDP.PCAP!H221/GDP.PCAP!G221-1)</f>
        <v/>
      </c>
      <c r="I221" t="str">
        <f>IF(OR(GDP.PCAP!H221="",GDP.PCAP!I221=""),"",GDP.PCAP!I221/GDP.PCAP!H221-1)</f>
        <v/>
      </c>
      <c r="J221" t="str">
        <f>IF(OR(GDP.PCAP!I221="",GDP.PCAP!J221=""),"",GDP.PCAP!J221/GDP.PCAP!I221-1)</f>
        <v/>
      </c>
      <c r="K221" t="str">
        <f>IF(OR(GDP.PCAP!J221="",GDP.PCAP!K221=""),"",GDP.PCAP!K221/GDP.PCAP!J221-1)</f>
        <v/>
      </c>
      <c r="L221" t="str">
        <f>IF(OR(GDP.PCAP!K221="",GDP.PCAP!L221=""),"",GDP.PCAP!L221/GDP.PCAP!K221-1)</f>
        <v/>
      </c>
      <c r="M221" t="str">
        <f>IF(OR(GDP.PCAP!L221="",GDP.PCAP!M221=""),"",GDP.PCAP!M221/GDP.PCAP!L221-1)</f>
        <v/>
      </c>
      <c r="N221" t="str">
        <f>IF(OR(GDP.PCAP!M221="",GDP.PCAP!N221=""),"",GDP.PCAP!N221/GDP.PCAP!M221-1)</f>
        <v/>
      </c>
      <c r="O221" t="str">
        <f>IF(OR(GDP.PCAP!N221="",GDP.PCAP!O221=""),"",GDP.PCAP!O221/GDP.PCAP!N221-1)</f>
        <v/>
      </c>
      <c r="P221" t="str">
        <f>IF(OR(GDP.PCAP!O221="",GDP.PCAP!P221=""),"",GDP.PCAP!P221/GDP.PCAP!O221-1)</f>
        <v/>
      </c>
      <c r="Q221" t="str">
        <f>IF(OR(GDP.PCAP!P221="",GDP.PCAP!Q221=""),"",GDP.PCAP!Q221/GDP.PCAP!P221-1)</f>
        <v/>
      </c>
      <c r="R221" t="str">
        <f>IF(OR(GDP.PCAP!Q221="",GDP.PCAP!R221=""),"",GDP.PCAP!R221/GDP.PCAP!Q221-1)</f>
        <v/>
      </c>
      <c r="S221" t="str">
        <f>IF(OR(GDP.PCAP!R221="",GDP.PCAP!S221=""),"",GDP.PCAP!S221/GDP.PCAP!R221-1)</f>
        <v/>
      </c>
      <c r="T221" t="str">
        <f>IF(OR(GDP.PCAP!S221="",GDP.PCAP!T221=""),"",GDP.PCAP!T221/GDP.PCAP!S221-1)</f>
        <v/>
      </c>
      <c r="U221" t="str">
        <f>IF(OR(GDP.PCAP!T221="",GDP.PCAP!U221=""),"",GDP.PCAP!U221/GDP.PCAP!T221-1)</f>
        <v/>
      </c>
      <c r="V221" t="str">
        <f>IF(OR(GDP.PCAP!U221="",GDP.PCAP!V221=""),"",GDP.PCAP!V221/GDP.PCAP!U221-1)</f>
        <v/>
      </c>
      <c r="W221" t="str">
        <f>IF(OR(GDP.PCAP!V221="",GDP.PCAP!W221=""),"",GDP.PCAP!W221/GDP.PCAP!V221-1)</f>
        <v/>
      </c>
      <c r="X221" t="str">
        <f>IF(OR(GDP.PCAP!W221="",GDP.PCAP!X221=""),"",GDP.PCAP!X221/GDP.PCAP!W221-1)</f>
        <v/>
      </c>
      <c r="Y221" t="str">
        <f>IF(OR(GDP.PCAP!X221="",GDP.PCAP!Y221=""),"",GDP.PCAP!Y221/GDP.PCAP!X221-1)</f>
        <v/>
      </c>
      <c r="Z221" t="str">
        <f>IF(OR(GDP.PCAP!Y221="",GDP.PCAP!Z221=""),"",GDP.PCAP!Z221/GDP.PCAP!Y221-1)</f>
        <v/>
      </c>
      <c r="AA221" t="str">
        <f>IF(OR(GDP.PCAP!Z221="",GDP.PCAP!AA221=""),"",GDP.PCAP!AA221/GDP.PCAP!Z221-1)</f>
        <v/>
      </c>
      <c r="AB221" t="str">
        <f>IF(OR(GDP.PCAP!AA221="",GDP.PCAP!AB221=""),"",GDP.PCAP!AB221/GDP.PCAP!AA221-1)</f>
        <v/>
      </c>
      <c r="AC221" t="str">
        <f>IF(OR(GDP.PCAP!AB221="",GDP.PCAP!AC221=""),"",GDP.PCAP!AC221/GDP.PCAP!AB221-1)</f>
        <v/>
      </c>
      <c r="AD221" t="str">
        <f>IF(OR(GDP.PCAP!AC221="",GDP.PCAP!AD221=""),"",GDP.PCAP!AD221/GDP.PCAP!AC221-1)</f>
        <v/>
      </c>
      <c r="AE221" t="str">
        <f>IF(OR(GDP.PCAP!AD221="",GDP.PCAP!AE221=""),"",GDP.PCAP!AE221/GDP.PCAP!AD221-1)</f>
        <v/>
      </c>
      <c r="AF221" t="str">
        <f>IF(OR(GDP.PCAP!AE221="",GDP.PCAP!AF221=""),"",GDP.PCAP!AF221/GDP.PCAP!AE221-1)</f>
        <v/>
      </c>
      <c r="AG221" t="str">
        <f>IF(OR(GDP.PCAP!AF221="",GDP.PCAP!AG221=""),"",GDP.PCAP!AG221/GDP.PCAP!AF221-1)</f>
        <v/>
      </c>
      <c r="AH221" t="str">
        <f>IF(OR(GDP.PCAP!AG221="",GDP.PCAP!AH221=""),"",GDP.PCAP!AH221/GDP.PCAP!AG221-1)</f>
        <v/>
      </c>
      <c r="AI221" t="str">
        <f>IF(OR(GDP.PCAP!AH221="",GDP.PCAP!AI221=""),"",GDP.PCAP!AI221/GDP.PCAP!AH221-1)</f>
        <v/>
      </c>
      <c r="AJ221" t="str">
        <f>IF(OR(GDP.PCAP!AI221="",GDP.PCAP!AJ221=""),"",GDP.PCAP!AJ221/GDP.PCAP!AI221-1)</f>
        <v/>
      </c>
      <c r="AK221" t="str">
        <f>IF(OR(GDP.PCAP!AJ221="",GDP.PCAP!AK221=""),"",GDP.PCAP!AK221/GDP.PCAP!AJ221-1)</f>
        <v/>
      </c>
      <c r="AL221">
        <f>IF(OR(GDP.PCAP!AK221="",GDP.PCAP!AL221=""),"",GDP.PCAP!AL221/GDP.PCAP!AK221-1)</f>
        <v>0.11875131476838852</v>
      </c>
      <c r="AM221">
        <f>IF(OR(GDP.PCAP!AL221="",GDP.PCAP!AM221=""),"",GDP.PCAP!AM221/GDP.PCAP!AL221-1)</f>
        <v>8.5360561225176657E-2</v>
      </c>
      <c r="AN221">
        <f>IF(OR(GDP.PCAP!AM221="",GDP.PCAP!AN221=""),"",GDP.PCAP!AN221/GDP.PCAP!AM221-1)</f>
        <v>6.2096662389605761E-2</v>
      </c>
      <c r="AO221">
        <f>IF(OR(GDP.PCAP!AN221="",GDP.PCAP!AO221=""),"",GDP.PCAP!AO221/GDP.PCAP!AN221-1)</f>
        <v>0.21566686253438272</v>
      </c>
      <c r="AP221">
        <f>IF(OR(GDP.PCAP!AO221="",GDP.PCAP!AP221=""),"",GDP.PCAP!AP221/GDP.PCAP!AO221-1)</f>
        <v>0.27782187309464779</v>
      </c>
      <c r="AQ221">
        <f>IF(OR(GDP.PCAP!AP221="",GDP.PCAP!AQ221=""),"",GDP.PCAP!AQ221/GDP.PCAP!AP221-1)</f>
        <v>7.888849695223743E-2</v>
      </c>
      <c r="AR221">
        <f>IF(OR(GDP.PCAP!AQ221="",GDP.PCAP!AR221=""),"",GDP.PCAP!AR221/GDP.PCAP!AQ221-1)</f>
        <v>-7.6481471251212962E-3</v>
      </c>
      <c r="AS221">
        <f>IF(OR(GDP.PCAP!AR221="",GDP.PCAP!AS221=""),"",GDP.PCAP!AS221/GDP.PCAP!AR221-1)</f>
        <v>7.6961604346126089E-2</v>
      </c>
      <c r="AT221">
        <f>IF(OR(GDP.PCAP!AS221="",GDP.PCAP!AT221=""),"",GDP.PCAP!AT221/GDP.PCAP!AS221-1)</f>
        <v>1.8611915384135758E-2</v>
      </c>
      <c r="AU221">
        <f>IF(OR(GDP.PCAP!AT221="",GDP.PCAP!AU221=""),"",GDP.PCAP!AU221/GDP.PCAP!AT221-1)</f>
        <v>-4.1452405182736074E-2</v>
      </c>
      <c r="AV221">
        <f>IF(OR(GDP.PCAP!AU221="",GDP.PCAP!AV221=""),"",GDP.PCAP!AV221/GDP.PCAP!AU221-1)</f>
        <v>5.6479154765137762E-2</v>
      </c>
      <c r="AW221">
        <f>IF(OR(GDP.PCAP!AV221="",GDP.PCAP!AW221=""),"",GDP.PCAP!AW221/GDP.PCAP!AV221-1)</f>
        <v>0.14309169427758683</v>
      </c>
      <c r="AX221">
        <f>IF(OR(GDP.PCAP!AW221="",GDP.PCAP!AX221=""),"",GDP.PCAP!AX221/GDP.PCAP!AW221-1)</f>
        <v>0.33288848167494378</v>
      </c>
      <c r="AY221">
        <f>IF(OR(GDP.PCAP!AX221="",GDP.PCAP!AY221=""),"",GDP.PCAP!AY221/GDP.PCAP!AX221-1)</f>
        <v>0.22512360545852017</v>
      </c>
      <c r="AZ221">
        <f>IF(OR(GDP.PCAP!AY221="",GDP.PCAP!AZ221=""),"",GDP.PCAP!AZ221/GDP.PCAP!AY221-1)</f>
        <v>9.5227187722841222E-2</v>
      </c>
      <c r="BA221">
        <f>IF(OR(GDP.PCAP!AZ221="",GDP.PCAP!BA221=""),"",GDP.PCAP!BA221/GDP.PCAP!AZ221-1)</f>
        <v>0.12593706120981274</v>
      </c>
      <c r="BB221">
        <f>IF(OR(GDP.PCAP!BA221="",GDP.PCAP!BB221=""),"",GDP.PCAP!BB221/GDP.PCAP!BA221-1)</f>
        <v>0.2221397229068649</v>
      </c>
      <c r="BC221">
        <f>IF(OR(GDP.PCAP!BB221="",GDP.PCAP!BC221=""),"",GDP.PCAP!BC221/GDP.PCAP!BB221-1)</f>
        <v>0.16145653612959388</v>
      </c>
      <c r="BD221">
        <f>IF(OR(GDP.PCAP!BC221="",GDP.PCAP!BD221=""),"",GDP.PCAP!BD221/GDP.PCAP!BC221-1)</f>
        <v>-0.1146024658213084</v>
      </c>
      <c r="BE221">
        <f>IF(OR(GDP.PCAP!BD221="",GDP.PCAP!BE221=""),"",GDP.PCAP!BE221/GDP.PCAP!BD221-1)</f>
        <v>5.3068316705999763E-3</v>
      </c>
      <c r="BF221">
        <f>IF(OR(GDP.PCAP!BE221="",GDP.PCAP!BF221=""),"",GDP.PCAP!BF221/GDP.PCAP!BE221-1)</f>
        <v>9.5571398339904468E-2</v>
      </c>
      <c r="BG221">
        <f>IF(OR(GDP.PCAP!BF221="",GDP.PCAP!BG221=""),"",GDP.PCAP!BG221/GDP.PCAP!BF221-1)</f>
        <v>-5.0173598640117056E-2</v>
      </c>
      <c r="BH221">
        <f>IF(OR(GDP.PCAP!BG221="",GDP.PCAP!BH221=""),"",GDP.PCAP!BH221/GDP.PCAP!BG221-1)</f>
        <v>5.3081879553423583E-2</v>
      </c>
      <c r="BI221">
        <f>IF(OR(GDP.PCAP!BH221="",GDP.PCAP!BI221=""),"",GDP.PCAP!BI221/GDP.PCAP!BH221-1)</f>
        <v>2.2182658155893265E-2</v>
      </c>
      <c r="BJ221">
        <f>IF(OR(GDP.PCAP!BI221="",GDP.PCAP!BJ221=""),"",GDP.PCAP!BJ221/GDP.PCAP!BI221-1)</f>
        <v>-0.13473419163700284</v>
      </c>
      <c r="BK221">
        <f>IF(OR(GDP.PCAP!BJ221="",GDP.PCAP!BK221=""),"",GDP.PCAP!BK221/GDP.PCAP!BJ221-1)</f>
        <v>2.5248326567963497E-2</v>
      </c>
      <c r="BM221">
        <f t="shared" si="15"/>
        <v>0.33288848167494378</v>
      </c>
      <c r="BN221">
        <f t="shared" si="16"/>
        <v>2003</v>
      </c>
      <c r="BO221">
        <f t="shared" si="17"/>
        <v>-0.13473419163700284</v>
      </c>
      <c r="BP221">
        <f t="shared" si="18"/>
        <v>2015</v>
      </c>
    </row>
    <row r="222" spans="1:68">
      <c r="A222" t="s">
        <v>92</v>
      </c>
      <c r="B222">
        <f t="shared" si="19"/>
        <v>221</v>
      </c>
      <c r="C222" t="s">
        <v>539</v>
      </c>
      <c r="D222" t="s">
        <v>91</v>
      </c>
      <c r="E222" t="s">
        <v>545</v>
      </c>
      <c r="F222" t="s">
        <v>546</v>
      </c>
      <c r="H222" t="str">
        <f>IF(OR(GDP.PCAP!G222="",GDP.PCAP!H222=""),"",GDP.PCAP!H222/GDP.PCAP!G222-1)</f>
        <v/>
      </c>
      <c r="I222" t="str">
        <f>IF(OR(GDP.PCAP!H222="",GDP.PCAP!I222=""),"",GDP.PCAP!I222/GDP.PCAP!H222-1)</f>
        <v/>
      </c>
      <c r="J222" t="str">
        <f>IF(OR(GDP.PCAP!I222="",GDP.PCAP!J222=""),"",GDP.PCAP!J222/GDP.PCAP!I222-1)</f>
        <v/>
      </c>
      <c r="K222" t="str">
        <f>IF(OR(GDP.PCAP!J222="",GDP.PCAP!K222=""),"",GDP.PCAP!K222/GDP.PCAP!J222-1)</f>
        <v/>
      </c>
      <c r="L222" t="str">
        <f>IF(OR(GDP.PCAP!K222="",GDP.PCAP!L222=""),"",GDP.PCAP!L222/GDP.PCAP!K222-1)</f>
        <v/>
      </c>
      <c r="M222" t="str">
        <f>IF(OR(GDP.PCAP!L222="",GDP.PCAP!M222=""),"",GDP.PCAP!M222/GDP.PCAP!L222-1)</f>
        <v/>
      </c>
      <c r="N222" t="str">
        <f>IF(OR(GDP.PCAP!M222="",GDP.PCAP!N222=""),"",GDP.PCAP!N222/GDP.PCAP!M222-1)</f>
        <v/>
      </c>
      <c r="O222" t="str">
        <f>IF(OR(GDP.PCAP!N222="",GDP.PCAP!O222=""),"",GDP.PCAP!O222/GDP.PCAP!N222-1)</f>
        <v/>
      </c>
      <c r="P222" t="str">
        <f>IF(OR(GDP.PCAP!O222="",GDP.PCAP!P222=""),"",GDP.PCAP!P222/GDP.PCAP!O222-1)</f>
        <v/>
      </c>
      <c r="Q222" t="str">
        <f>IF(OR(GDP.PCAP!P222="",GDP.PCAP!Q222=""),"",GDP.PCAP!Q222/GDP.PCAP!P222-1)</f>
        <v/>
      </c>
      <c r="R222" t="str">
        <f>IF(OR(GDP.PCAP!Q222="",GDP.PCAP!R222=""),"",GDP.PCAP!R222/GDP.PCAP!Q222-1)</f>
        <v/>
      </c>
      <c r="S222" t="str">
        <f>IF(OR(GDP.PCAP!R222="",GDP.PCAP!S222=""),"",GDP.PCAP!S222/GDP.PCAP!R222-1)</f>
        <v/>
      </c>
      <c r="T222" t="str">
        <f>IF(OR(GDP.PCAP!S222="",GDP.PCAP!T222=""),"",GDP.PCAP!T222/GDP.PCAP!S222-1)</f>
        <v/>
      </c>
      <c r="U222" t="str">
        <f>IF(OR(GDP.PCAP!T222="",GDP.PCAP!U222=""),"",GDP.PCAP!U222/GDP.PCAP!T222-1)</f>
        <v/>
      </c>
      <c r="V222" t="str">
        <f>IF(OR(GDP.PCAP!U222="",GDP.PCAP!V222=""),"",GDP.PCAP!V222/GDP.PCAP!U222-1)</f>
        <v/>
      </c>
      <c r="W222" t="str">
        <f>IF(OR(GDP.PCAP!V222="",GDP.PCAP!W222=""),"",GDP.PCAP!W222/GDP.PCAP!V222-1)</f>
        <v/>
      </c>
      <c r="X222" t="str">
        <f>IF(OR(GDP.PCAP!W222="",GDP.PCAP!X222=""),"",GDP.PCAP!X222/GDP.PCAP!W222-1)</f>
        <v/>
      </c>
      <c r="Y222" t="str">
        <f>IF(OR(GDP.PCAP!X222="",GDP.PCAP!Y222=""),"",GDP.PCAP!Y222/GDP.PCAP!X222-1)</f>
        <v/>
      </c>
      <c r="Z222" t="str">
        <f>IF(OR(GDP.PCAP!Y222="",GDP.PCAP!Z222=""),"",GDP.PCAP!Z222/GDP.PCAP!Y222-1)</f>
        <v/>
      </c>
      <c r="AA222" t="str">
        <f>IF(OR(GDP.PCAP!Z222="",GDP.PCAP!AA222=""),"",GDP.PCAP!AA222/GDP.PCAP!Z222-1)</f>
        <v/>
      </c>
      <c r="AB222" t="str">
        <f>IF(OR(GDP.PCAP!AA222="",GDP.PCAP!AB222=""),"",GDP.PCAP!AB222/GDP.PCAP!AA222-1)</f>
        <v/>
      </c>
      <c r="AC222" t="str">
        <f>IF(OR(GDP.PCAP!AB222="",GDP.PCAP!AC222=""),"",GDP.PCAP!AC222/GDP.PCAP!AB222-1)</f>
        <v/>
      </c>
      <c r="AD222" t="str">
        <f>IF(OR(GDP.PCAP!AC222="",GDP.PCAP!AD222=""),"",GDP.PCAP!AD222/GDP.PCAP!AC222-1)</f>
        <v/>
      </c>
      <c r="AE222" t="str">
        <f>IF(OR(GDP.PCAP!AD222="",GDP.PCAP!AE222=""),"",GDP.PCAP!AE222/GDP.PCAP!AD222-1)</f>
        <v/>
      </c>
      <c r="AF222" t="str">
        <f>IF(OR(GDP.PCAP!AE222="",GDP.PCAP!AF222=""),"",GDP.PCAP!AF222/GDP.PCAP!AE222-1)</f>
        <v/>
      </c>
      <c r="AG222" t="str">
        <f>IF(OR(GDP.PCAP!AF222="",GDP.PCAP!AG222=""),"",GDP.PCAP!AG222/GDP.PCAP!AF222-1)</f>
        <v/>
      </c>
      <c r="AH222" t="str">
        <f>IF(OR(GDP.PCAP!AG222="",GDP.PCAP!AH222=""),"",GDP.PCAP!AH222/GDP.PCAP!AG222-1)</f>
        <v/>
      </c>
      <c r="AI222" t="str">
        <f>IF(OR(GDP.PCAP!AH222="",GDP.PCAP!AI222=""),"",GDP.PCAP!AI222/GDP.PCAP!AH222-1)</f>
        <v/>
      </c>
      <c r="AJ222" t="str">
        <f>IF(OR(GDP.PCAP!AI222="",GDP.PCAP!AJ222=""),"",GDP.PCAP!AJ222/GDP.PCAP!AI222-1)</f>
        <v/>
      </c>
      <c r="AK222" t="str">
        <f>IF(OR(GDP.PCAP!AJ222="",GDP.PCAP!AK222=""),"",GDP.PCAP!AK222/GDP.PCAP!AJ222-1)</f>
        <v/>
      </c>
      <c r="AL222" t="str">
        <f>IF(OR(GDP.PCAP!AK222="",GDP.PCAP!AL222=""),"",GDP.PCAP!AL222/GDP.PCAP!AK222-1)</f>
        <v/>
      </c>
      <c r="AM222" t="str">
        <f>IF(OR(GDP.PCAP!AL222="",GDP.PCAP!AM222=""),"",GDP.PCAP!AM222/GDP.PCAP!AL222-1)</f>
        <v/>
      </c>
      <c r="AN222" t="str">
        <f>IF(OR(GDP.PCAP!AM222="",GDP.PCAP!AN222=""),"",GDP.PCAP!AN222/GDP.PCAP!AM222-1)</f>
        <v/>
      </c>
      <c r="AO222" t="str">
        <f>IF(OR(GDP.PCAP!AN222="",GDP.PCAP!AO222=""),"",GDP.PCAP!AO222/GDP.PCAP!AN222-1)</f>
        <v/>
      </c>
      <c r="AP222" t="str">
        <f>IF(OR(GDP.PCAP!AO222="",GDP.PCAP!AP222=""),"",GDP.PCAP!AP222/GDP.PCAP!AO222-1)</f>
        <v/>
      </c>
      <c r="AQ222">
        <f>IF(OR(GDP.PCAP!AP222="",GDP.PCAP!AQ222=""),"",GDP.PCAP!AQ222/GDP.PCAP!AP222-1)</f>
        <v>1.0360739984756284E-2</v>
      </c>
      <c r="AR222">
        <f>IF(OR(GDP.PCAP!AQ222="",GDP.PCAP!AR222=""),"",GDP.PCAP!AR222/GDP.PCAP!AQ222-1)</f>
        <v>-3.2726479202910941E-2</v>
      </c>
      <c r="AS222">
        <f>IF(OR(GDP.PCAP!AR222="",GDP.PCAP!AS222=""),"",GDP.PCAP!AS222/GDP.PCAP!AR222-1)</f>
        <v>6.8658598621849976E-2</v>
      </c>
      <c r="AT222">
        <f>IF(OR(GDP.PCAP!AS222="",GDP.PCAP!AT222=""),"",GDP.PCAP!AT222/GDP.PCAP!AS222-1)</f>
        <v>2.4784043383266452E-2</v>
      </c>
      <c r="AU222">
        <f>IF(OR(GDP.PCAP!AT222="",GDP.PCAP!AU222=""),"",GDP.PCAP!AU222/GDP.PCAP!AT222-1)</f>
        <v>-0.10612310524378721</v>
      </c>
      <c r="AV222">
        <f>IF(OR(GDP.PCAP!AU222="",GDP.PCAP!AV222=""),"",GDP.PCAP!AV222/GDP.PCAP!AU222-1)</f>
        <v>2.4595819760386384E-2</v>
      </c>
      <c r="AW222">
        <f>IF(OR(GDP.PCAP!AV222="",GDP.PCAP!AW222=""),"",GDP.PCAP!AW222/GDP.PCAP!AV222-1)</f>
        <v>0.12737530827363353</v>
      </c>
      <c r="AX222">
        <f>IF(OR(GDP.PCAP!AW222="",GDP.PCAP!AX222=""),"",GDP.PCAP!AX222/GDP.PCAP!AW222-1)</f>
        <v>0.25955185860417207</v>
      </c>
      <c r="AY222">
        <f>IF(OR(GDP.PCAP!AX222="",GDP.PCAP!AY222=""),"",GDP.PCAP!AY222/GDP.PCAP!AX222-1)</f>
        <v>0.15997006326117114</v>
      </c>
      <c r="AZ222">
        <f>IF(OR(GDP.PCAP!AY222="",GDP.PCAP!AZ222=""),"",GDP.PCAP!AZ222/GDP.PCAP!AY222-1)</f>
        <v>5.2620623186126148E-2</v>
      </c>
      <c r="BA222">
        <f>IF(OR(GDP.PCAP!AZ222="",GDP.PCAP!BA222=""),"",GDP.PCAP!BA222/GDP.PCAP!AZ222-1)</f>
        <v>8.5691567250619549E-2</v>
      </c>
      <c r="BB222">
        <f>IF(OR(GDP.PCAP!BA222="",GDP.PCAP!BB222=""),"",GDP.PCAP!BB222/GDP.PCAP!BA222-1)</f>
        <v>0.20861629494324396</v>
      </c>
      <c r="BC222">
        <f>IF(OR(GDP.PCAP!BB222="",GDP.PCAP!BC222=""),"",GDP.PCAP!BC222/GDP.PCAP!BB222-1)</f>
        <v>0.15353565451873341</v>
      </c>
      <c r="BD222">
        <f>IF(OR(GDP.PCAP!BC222="",GDP.PCAP!BD222=""),"",GDP.PCAP!BD222/GDP.PCAP!BC222-1)</f>
        <v>-0.10428449581555099</v>
      </c>
      <c r="BE222">
        <f>IF(OR(GDP.PCAP!BD222="",GDP.PCAP!BE222=""),"",GDP.PCAP!BE222/GDP.PCAP!BD222-1)</f>
        <v>-4.8564408880117926E-2</v>
      </c>
      <c r="BF222">
        <f>IF(OR(GDP.PCAP!BE222="",GDP.PCAP!BF222=""),"",GDP.PCAP!BF222/GDP.PCAP!BE222-1)</f>
        <v>6.6038532197698396E-2</v>
      </c>
      <c r="BG222">
        <f>IF(OR(GDP.PCAP!BF222="",GDP.PCAP!BG222=""),"",GDP.PCAP!BG222/GDP.PCAP!BF222-1)</f>
        <v>-0.10001007692130637</v>
      </c>
      <c r="BH222">
        <f>IF(OR(GDP.PCAP!BG222="",GDP.PCAP!BH222=""),"",GDP.PCAP!BH222/GDP.PCAP!BG222-1)</f>
        <v>2.9522031237587676E-2</v>
      </c>
      <c r="BI222">
        <f>IF(OR(GDP.PCAP!BH222="",GDP.PCAP!BI222=""),"",GDP.PCAP!BI222/GDP.PCAP!BH222-1)</f>
        <v>3.7595806121586861E-2</v>
      </c>
      <c r="BJ222">
        <f>IF(OR(GDP.PCAP!BI222="",GDP.PCAP!BJ222=""),"",GDP.PCAP!BJ222/GDP.PCAP!BI222-1)</f>
        <v>-0.13699903619146125</v>
      </c>
      <c r="BK222">
        <f>IF(OR(GDP.PCAP!BJ222="",GDP.PCAP!BK222=""),"",GDP.PCAP!BK222/GDP.PCAP!BJ222-1)</f>
        <v>2.7723594356491743E-2</v>
      </c>
      <c r="BM222">
        <f t="shared" si="15"/>
        <v>0.25955185860417207</v>
      </c>
      <c r="BN222">
        <f t="shared" si="16"/>
        <v>2003</v>
      </c>
      <c r="BO222">
        <f t="shared" si="17"/>
        <v>-0.13699903619146125</v>
      </c>
      <c r="BP222">
        <f t="shared" si="18"/>
        <v>2015</v>
      </c>
    </row>
    <row r="223" spans="1:68">
      <c r="A223" t="s">
        <v>90</v>
      </c>
      <c r="B223">
        <f t="shared" si="19"/>
        <v>222</v>
      </c>
      <c r="C223" t="s">
        <v>539</v>
      </c>
      <c r="D223" t="s">
        <v>89</v>
      </c>
      <c r="E223" t="s">
        <v>545</v>
      </c>
      <c r="F223" t="s">
        <v>546</v>
      </c>
      <c r="H223">
        <f>IF(OR(GDP.PCAP!G223="",GDP.PCAP!H223=""),"",GDP.PCAP!H223/GDP.PCAP!G223-1)</f>
        <v>8.2760438296733962E-2</v>
      </c>
      <c r="I223">
        <f>IF(OR(GDP.PCAP!H223="",GDP.PCAP!I223=""),"",GDP.PCAP!I223/GDP.PCAP!H223-1)</f>
        <v>7.8527810583484792E-2</v>
      </c>
      <c r="J223">
        <f>IF(OR(GDP.PCAP!I223="",GDP.PCAP!J223=""),"",GDP.PCAP!J223/GDP.PCAP!I223-1)</f>
        <v>7.6299882769400806E-2</v>
      </c>
      <c r="K223">
        <f>IF(OR(GDP.PCAP!J223="",GDP.PCAP!K223=""),"",GDP.PCAP!K223/GDP.PCAP!J223-1)</f>
        <v>0.10687794335125367</v>
      </c>
      <c r="L223">
        <f>IF(OR(GDP.PCAP!K223="",GDP.PCAP!L223=""),"",GDP.PCAP!L223/GDP.PCAP!K223-1)</f>
        <v>9.0126715162405002E-2</v>
      </c>
      <c r="M223">
        <f>IF(OR(GDP.PCAP!L223="",GDP.PCAP!M223=""),"",GDP.PCAP!M223/GDP.PCAP!L223-1)</f>
        <v>7.7474802301591428E-2</v>
      </c>
      <c r="N223">
        <f>IF(OR(GDP.PCAP!M223="",GDP.PCAP!N223=""),"",GDP.PCAP!N223/GDP.PCAP!M223-1)</f>
        <v>7.7127213666671635E-2</v>
      </c>
      <c r="O223">
        <f>IF(OR(GDP.PCAP!N223="",GDP.PCAP!O223=""),"",GDP.PCAP!O223/GDP.PCAP!N223-1)</f>
        <v>5.5224345300492583E-2</v>
      </c>
      <c r="P223">
        <f>IF(OR(GDP.PCAP!O223="",GDP.PCAP!P223=""),"",GDP.PCAP!P223/GDP.PCAP!O223-1)</f>
        <v>7.8377536865647857E-2</v>
      </c>
      <c r="Q223">
        <f>IF(OR(GDP.PCAP!P223="",GDP.PCAP!Q223=""),"",GDP.PCAP!Q223/GDP.PCAP!P223-1)</f>
        <v>0.17558797600901022</v>
      </c>
      <c r="R223">
        <f>IF(OR(GDP.PCAP!Q223="",GDP.PCAP!R223=""),"",GDP.PCAP!R223/GDP.PCAP!Q223-1)</f>
        <v>8.3715430179682082E-2</v>
      </c>
      <c r="S223">
        <f>IF(OR(GDP.PCAP!R223="",GDP.PCAP!S223=""),"",GDP.PCAP!S223/GDP.PCAP!R223-1)</f>
        <v>0.17425816328923105</v>
      </c>
      <c r="T223">
        <f>IF(OR(GDP.PCAP!S223="",GDP.PCAP!T223=""),"",GDP.PCAP!T223/GDP.PCAP!S223-1)</f>
        <v>0.21139202914235544</v>
      </c>
      <c r="U223">
        <f>IF(OR(GDP.PCAP!T223="",GDP.PCAP!U223=""),"",GDP.PCAP!U223/GDP.PCAP!T223-1)</f>
        <v>0.10802299443448948</v>
      </c>
      <c r="V223">
        <f>IF(OR(GDP.PCAP!U223="",GDP.PCAP!V223=""),"",GDP.PCAP!V223/GDP.PCAP!U223-1)</f>
        <v>0.25060735544826218</v>
      </c>
      <c r="W223">
        <f>IF(OR(GDP.PCAP!V223="",GDP.PCAP!W223=""),"",GDP.PCAP!W223/GDP.PCAP!V223-1)</f>
        <v>7.4226185590293703E-2</v>
      </c>
      <c r="X223">
        <f>IF(OR(GDP.PCAP!W223="",GDP.PCAP!X223=""),"",GDP.PCAP!X223/GDP.PCAP!W223-1)</f>
        <v>5.3397947652522149E-2</v>
      </c>
      <c r="Y223">
        <f>IF(OR(GDP.PCAP!X223="",GDP.PCAP!Y223=""),"",GDP.PCAP!Y223/GDP.PCAP!X223-1)</f>
        <v>0.10236162025162909</v>
      </c>
      <c r="Z223">
        <f>IF(OR(GDP.PCAP!Y223="",GDP.PCAP!Z223=""),"",GDP.PCAP!Z223/GDP.PCAP!Y223-1)</f>
        <v>0.17880768076022102</v>
      </c>
      <c r="AA223">
        <f>IF(OR(GDP.PCAP!Z223="",GDP.PCAP!AA223=""),"",GDP.PCAP!AA223/GDP.PCAP!Z223-1)</f>
        <v>0.14926691169530693</v>
      </c>
      <c r="AB223">
        <f>IF(OR(GDP.PCAP!AA223="",GDP.PCAP!AB223=""),"",GDP.PCAP!AB223/GDP.PCAP!AA223-1)</f>
        <v>-8.8397319475172931E-2</v>
      </c>
      <c r="AC223">
        <f>IF(OR(GDP.PCAP!AB223="",GDP.PCAP!AC223=""),"",GDP.PCAP!AC223/GDP.PCAP!AB223-1)</f>
        <v>-0.11852988572640311</v>
      </c>
      <c r="AD223">
        <f>IF(OR(GDP.PCAP!AC223="",GDP.PCAP!AD223=""),"",GDP.PCAP!AD223/GDP.PCAP!AC223-1)</f>
        <v>-8.2301872467916426E-2</v>
      </c>
      <c r="AE223">
        <f>IF(OR(GDP.PCAP!AD223="",GDP.PCAP!AE223=""),"",GDP.PCAP!AE223/GDP.PCAP!AD223-1)</f>
        <v>3.8926298216706456E-2</v>
      </c>
      <c r="AF223">
        <f>IF(OR(GDP.PCAP!AE223="",GDP.PCAP!AF223=""),"",GDP.PCAP!AF223/GDP.PCAP!AE223-1)</f>
        <v>4.3349568584331921E-2</v>
      </c>
      <c r="AG223">
        <f>IF(OR(GDP.PCAP!AF223="",GDP.PCAP!AG223=""),"",GDP.PCAP!AG223/GDP.PCAP!AF223-1)</f>
        <v>0.31566595343899961</v>
      </c>
      <c r="AH223">
        <f>IF(OR(GDP.PCAP!AG223="",GDP.PCAP!AH223=""),"",GDP.PCAP!AH223/GDP.PCAP!AG223-1)</f>
        <v>0.2119757170974319</v>
      </c>
      <c r="AI223">
        <f>IF(OR(GDP.PCAP!AH223="",GDP.PCAP!AI223=""),"",GDP.PCAP!AI223/GDP.PCAP!AH223-1)</f>
        <v>0.12582895501289992</v>
      </c>
      <c r="AJ223">
        <f>IF(OR(GDP.PCAP!AI223="",GDP.PCAP!AJ223=""),"",GDP.PCAP!AJ223/GDP.PCAP!AI223-1)</f>
        <v>4.5956423495006948E-2</v>
      </c>
      <c r="AK223">
        <f>IF(OR(GDP.PCAP!AJ223="",GDP.PCAP!AK223=""),"",GDP.PCAP!AK223/GDP.PCAP!AJ223-1)</f>
        <v>0.19216777575873856</v>
      </c>
      <c r="AL223">
        <f>IF(OR(GDP.PCAP!AK223="",GDP.PCAP!AL223=""),"",GDP.PCAP!AL223/GDP.PCAP!AK223-1)</f>
        <v>4.0176000576862103E-2</v>
      </c>
      <c r="AM223">
        <f>IF(OR(GDP.PCAP!AL223="",GDP.PCAP!AM223=""),"",GDP.PCAP!AM223/GDP.PCAP!AL223-1)</f>
        <v>3.0738298144908915E-2</v>
      </c>
      <c r="AN223">
        <f>IF(OR(GDP.PCAP!AM223="",GDP.PCAP!AN223=""),"",GDP.PCAP!AN223/GDP.PCAP!AM223-1)</f>
        <v>-0.25534898868406453</v>
      </c>
      <c r="AO223">
        <f>IF(OR(GDP.PCAP!AN223="",GDP.PCAP!AO223=""),"",GDP.PCAP!AO223/GDP.PCAP!AN223-1)</f>
        <v>6.9197664530152858E-2</v>
      </c>
      <c r="AP223">
        <f>IF(OR(GDP.PCAP!AO223="",GDP.PCAP!AP223=""),"",GDP.PCAP!AP223/GDP.PCAP!AO223-1)</f>
        <v>0.16184607692835407</v>
      </c>
      <c r="AQ223">
        <f>IF(OR(GDP.PCAP!AP223="",GDP.PCAP!AQ223=""),"",GDP.PCAP!AQ223/GDP.PCAP!AP223-1)</f>
        <v>8.9352902171247361E-2</v>
      </c>
      <c r="AR223">
        <f>IF(OR(GDP.PCAP!AQ223="",GDP.PCAP!AR223=""),"",GDP.PCAP!AR223/GDP.PCAP!AQ223-1)</f>
        <v>-8.2531367611869966E-2</v>
      </c>
      <c r="AS223">
        <f>IF(OR(GDP.PCAP!AR223="",GDP.PCAP!AS223=""),"",GDP.PCAP!AS223/GDP.PCAP!AR223-1)</f>
        <v>8.2225075983699547E-3</v>
      </c>
      <c r="AT223">
        <f>IF(OR(GDP.PCAP!AS223="",GDP.PCAP!AT223=""),"",GDP.PCAP!AT223/GDP.PCAP!AS223-1)</f>
        <v>1.4379633529880032E-2</v>
      </c>
      <c r="AU223">
        <f>IF(OR(GDP.PCAP!AT223="",GDP.PCAP!AU223=""),"",GDP.PCAP!AU223/GDP.PCAP!AT223-1)</f>
        <v>-4.2321786551779095E-2</v>
      </c>
      <c r="AV223">
        <f>IF(OR(GDP.PCAP!AU223="",GDP.PCAP!AV223=""),"",GDP.PCAP!AV223/GDP.PCAP!AU223-1)</f>
        <v>-7.9013764734339409E-2</v>
      </c>
      <c r="AW223">
        <f>IF(OR(GDP.PCAP!AV223="",GDP.PCAP!AW223=""),"",GDP.PCAP!AW223/GDP.PCAP!AV223-1)</f>
        <v>9.6497322436739807E-2</v>
      </c>
      <c r="AX223">
        <f>IF(OR(GDP.PCAP!AW223="",GDP.PCAP!AX223=""),"",GDP.PCAP!AX223/GDP.PCAP!AW223-1)</f>
        <v>0.24989161215675471</v>
      </c>
      <c r="AY223">
        <f>IF(OR(GDP.PCAP!AX223="",GDP.PCAP!AY223=""),"",GDP.PCAP!AY223/GDP.PCAP!AX223-1)</f>
        <v>0.14828419157890882</v>
      </c>
      <c r="AZ223">
        <f>IF(OR(GDP.PCAP!AY223="",GDP.PCAP!AZ223=""),"",GDP.PCAP!AZ223/GDP.PCAP!AY223-1)</f>
        <v>1.5153135059040146E-2</v>
      </c>
      <c r="BA223">
        <f>IF(OR(GDP.PCAP!AZ223="",GDP.PCAP!BA223=""),"",GDP.PCAP!BA223/GDP.PCAP!AZ223-1)</f>
        <v>7.3600846309650025E-2</v>
      </c>
      <c r="BB223">
        <f>IF(OR(GDP.PCAP!BA223="",GDP.PCAP!BB223=""),"",GDP.PCAP!BB223/GDP.PCAP!BA223-1)</f>
        <v>0.15279824696498712</v>
      </c>
      <c r="BC223">
        <f>IF(OR(GDP.PCAP!BB223="",GDP.PCAP!BC223=""),"",GDP.PCAP!BC223/GDP.PCAP!BB223-1)</f>
        <v>4.542880830774898E-2</v>
      </c>
      <c r="BD223">
        <f>IF(OR(GDP.PCAP!BC223="",GDP.PCAP!BD223=""),"",GDP.PCAP!BD223/GDP.PCAP!BC223-1)</f>
        <v>-0.1711268794849744</v>
      </c>
      <c r="BE223">
        <f>IF(OR(GDP.PCAP!BD223="",GDP.PCAP!BE223=""),"",GDP.PCAP!BE223/GDP.PCAP!BD223-1)</f>
        <v>0.12701948168498922</v>
      </c>
      <c r="BF223">
        <f>IF(OR(GDP.PCAP!BE223="",GDP.PCAP!BF223=""),"",GDP.PCAP!BF223/GDP.PCAP!BE223-1)</f>
        <v>0.14434661376143088</v>
      </c>
      <c r="BG223">
        <f>IF(OR(GDP.PCAP!BF223="",GDP.PCAP!BG223=""),"",GDP.PCAP!BG223/GDP.PCAP!BF223-1)</f>
        <v>-4.1266561435196136E-2</v>
      </c>
      <c r="BH223">
        <f>IF(OR(GDP.PCAP!BG223="",GDP.PCAP!BH223=""),"",GDP.PCAP!BH223/GDP.PCAP!BG223-1)</f>
        <v>5.5118911795289049E-2</v>
      </c>
      <c r="BI223">
        <f>IF(OR(GDP.PCAP!BH223="",GDP.PCAP!BI223=""),"",GDP.PCAP!BI223/GDP.PCAP!BH223-1)</f>
        <v>-1.8297725029947087E-2</v>
      </c>
      <c r="BJ223">
        <f>IF(OR(GDP.PCAP!BI223="",GDP.PCAP!BJ223=""),"",GDP.PCAP!BJ223/GDP.PCAP!BI223-1)</f>
        <v>-0.14523338304943334</v>
      </c>
      <c r="BK223">
        <f>IF(OR(GDP.PCAP!BJ223="",GDP.PCAP!BK223=""),"",GDP.PCAP!BK223/GDP.PCAP!BJ223-1)</f>
        <v>2.0057432300357947E-2</v>
      </c>
      <c r="BM223">
        <f t="shared" si="15"/>
        <v>0.31566595343899961</v>
      </c>
      <c r="BN223">
        <f t="shared" si="16"/>
        <v>1986</v>
      </c>
      <c r="BO223">
        <f t="shared" si="17"/>
        <v>-0.25534898868406453</v>
      </c>
      <c r="BP223">
        <f t="shared" si="18"/>
        <v>1993</v>
      </c>
    </row>
    <row r="224" spans="1:68">
      <c r="A224" t="s">
        <v>88</v>
      </c>
      <c r="B224">
        <f t="shared" si="19"/>
        <v>223</v>
      </c>
      <c r="C224" t="s">
        <v>539</v>
      </c>
      <c r="D224" t="s">
        <v>87</v>
      </c>
      <c r="E224" t="s">
        <v>545</v>
      </c>
      <c r="F224" t="s">
        <v>546</v>
      </c>
      <c r="H224">
        <f>IF(OR(GDP.PCAP!G224="",GDP.PCAP!H224=""),"",GDP.PCAP!H224/GDP.PCAP!G224-1)</f>
        <v>0.1982124307835329</v>
      </c>
      <c r="I224">
        <f>IF(OR(GDP.PCAP!H224="",GDP.PCAP!I224=""),"",GDP.PCAP!I224/GDP.PCAP!H224-1)</f>
        <v>4.3556009475760105E-2</v>
      </c>
      <c r="J224">
        <f>IF(OR(GDP.PCAP!I224="",GDP.PCAP!J224=""),"",GDP.PCAP!J224/GDP.PCAP!I224-1)</f>
        <v>0.15253286524405363</v>
      </c>
      <c r="K224">
        <f>IF(OR(GDP.PCAP!J224="",GDP.PCAP!K224=""),"",GDP.PCAP!K224/GDP.PCAP!J224-1)</f>
        <v>0.17356089346770909</v>
      </c>
      <c r="L224">
        <f>IF(OR(GDP.PCAP!K224="",GDP.PCAP!L224=""),"",GDP.PCAP!L224/GDP.PCAP!K224-1)</f>
        <v>5.6480822707807743E-2</v>
      </c>
      <c r="M224">
        <f>IF(OR(GDP.PCAP!L224="",GDP.PCAP!M224=""),"",GDP.PCAP!M224/GDP.PCAP!L224-1)</f>
        <v>6.7355020634044749E-2</v>
      </c>
      <c r="N224">
        <f>IF(OR(GDP.PCAP!M224="",GDP.PCAP!N224=""),"",GDP.PCAP!N224/GDP.PCAP!M224-1)</f>
        <v>-5.1367889673577638E-2</v>
      </c>
      <c r="O224">
        <f>IF(OR(GDP.PCAP!N224="",GDP.PCAP!O224=""),"",GDP.PCAP!O224/GDP.PCAP!N224-1)</f>
        <v>4.0137384530293252E-2</v>
      </c>
      <c r="P224">
        <f>IF(OR(GDP.PCAP!O224="",GDP.PCAP!P224=""),"",GDP.PCAP!P224/GDP.PCAP!O224-1)</f>
        <v>0.28617295196070192</v>
      </c>
      <c r="Q224">
        <f>IF(OR(GDP.PCAP!P224="",GDP.PCAP!Q224=""),"",GDP.PCAP!Q224/GDP.PCAP!P224-1)</f>
        <v>3.477017581806674E-2</v>
      </c>
      <c r="R224">
        <f>IF(OR(GDP.PCAP!Q224="",GDP.PCAP!R224=""),"",GDP.PCAP!R224/GDP.PCAP!Q224-1)</f>
        <v>0.18277613081892774</v>
      </c>
      <c r="S224">
        <f>IF(OR(GDP.PCAP!R224="",GDP.PCAP!S224=""),"",GDP.PCAP!S224/GDP.PCAP!R224-1)</f>
        <v>4.4275570686347354E-2</v>
      </c>
      <c r="T224">
        <f>IF(OR(GDP.PCAP!S224="",GDP.PCAP!T224=""),"",GDP.PCAP!T224/GDP.PCAP!S224-1)</f>
        <v>0.46765950000231071</v>
      </c>
      <c r="U224">
        <f>IF(OR(GDP.PCAP!T224="",GDP.PCAP!U224=""),"",GDP.PCAP!U224/GDP.PCAP!T224-1)</f>
        <v>0.15561078711525256</v>
      </c>
      <c r="V224">
        <f>IF(OR(GDP.PCAP!U224="",GDP.PCAP!V224=""),"",GDP.PCAP!V224/GDP.PCAP!U224-1)</f>
        <v>5.8041680376001548E-2</v>
      </c>
      <c r="W224">
        <f>IF(OR(GDP.PCAP!V224="",GDP.PCAP!W224=""),"",GDP.PCAP!W224/GDP.PCAP!V224-1)</f>
        <v>-8.3380794586212392E-2</v>
      </c>
      <c r="X224">
        <f>IF(OR(GDP.PCAP!W224="",GDP.PCAP!X224=""),"",GDP.PCAP!X224/GDP.PCAP!W224-1)</f>
        <v>8.1331347046785352E-2</v>
      </c>
      <c r="Y224">
        <f>IF(OR(GDP.PCAP!X224="",GDP.PCAP!Y224=""),"",GDP.PCAP!Y224/GDP.PCAP!X224-1)</f>
        <v>8.5846520281126937E-2</v>
      </c>
      <c r="Z224">
        <f>IF(OR(GDP.PCAP!Y224="",GDP.PCAP!Z224=""),"",GDP.PCAP!Z224/GDP.PCAP!Y224-1)</f>
        <v>0.17308558761276283</v>
      </c>
      <c r="AA224">
        <f>IF(OR(GDP.PCAP!Z224="",GDP.PCAP!AA224=""),"",GDP.PCAP!AA224/GDP.PCAP!Z224-1)</f>
        <v>0.27594025164743408</v>
      </c>
      <c r="AB224">
        <f>IF(OR(GDP.PCAP!AA224="",GDP.PCAP!AB224=""),"",GDP.PCAP!AB224/GDP.PCAP!AA224-1)</f>
        <v>2.4116917000806426E-2</v>
      </c>
      <c r="AC224">
        <f>IF(OR(GDP.PCAP!AB224="",GDP.PCAP!AC224=""),"",GDP.PCAP!AC224/GDP.PCAP!AB224-1)</f>
        <v>-8.5857573415585864E-2</v>
      </c>
      <c r="AD224">
        <f>IF(OR(GDP.PCAP!AC224="",GDP.PCAP!AD224=""),"",GDP.PCAP!AD224/GDP.PCAP!AC224-1)</f>
        <v>3.0924027112597674E-3</v>
      </c>
      <c r="AE224">
        <f>IF(OR(GDP.PCAP!AD224="",GDP.PCAP!AE224=""),"",GDP.PCAP!AE224/GDP.PCAP!AD224-1)</f>
        <v>-0.13794995879769167</v>
      </c>
      <c r="AF224">
        <f>IF(OR(GDP.PCAP!AE224="",GDP.PCAP!AF224=""),"",GDP.PCAP!AF224/GDP.PCAP!AE224-1)</f>
        <v>-0.29590336260867223</v>
      </c>
      <c r="AG224">
        <f>IF(OR(GDP.PCAP!AF224="",GDP.PCAP!AG224=""),"",GDP.PCAP!AG224/GDP.PCAP!AF224-1)</f>
        <v>0.19471597276771235</v>
      </c>
      <c r="AH224">
        <f>IF(OR(GDP.PCAP!AG224="",GDP.PCAP!AH224=""),"",GDP.PCAP!AH224/GDP.PCAP!AG224-1)</f>
        <v>0.24547755997134857</v>
      </c>
      <c r="AI224">
        <f>IF(OR(GDP.PCAP!AH224="",GDP.PCAP!AI224=""),"",GDP.PCAP!AI224/GDP.PCAP!AH224-1)</f>
        <v>0.1347361820580073</v>
      </c>
      <c r="AJ224">
        <f>IF(OR(GDP.PCAP!AI224="",GDP.PCAP!AJ224=""),"",GDP.PCAP!AJ224/GDP.PCAP!AI224-1)</f>
        <v>-3.1896513814148264E-2</v>
      </c>
      <c r="AK224">
        <f>IF(OR(GDP.PCAP!AJ224="",GDP.PCAP!AK224=""),"",GDP.PCAP!AK224/GDP.PCAP!AJ224-1)</f>
        <v>0.54620490238629937</v>
      </c>
      <c r="AL224">
        <f>IF(OR(GDP.PCAP!AK224="",GDP.PCAP!AL224=""),"",GDP.PCAP!AL224/GDP.PCAP!AK224-1)</f>
        <v>8.7750706567353287E-3</v>
      </c>
      <c r="AM224">
        <f>IF(OR(GDP.PCAP!AL224="",GDP.PCAP!AM224=""),"",GDP.PCAP!AM224/GDP.PCAP!AL224-1)</f>
        <v>8.6218831468785506E-2</v>
      </c>
      <c r="AN224">
        <f>IF(OR(GDP.PCAP!AM224="",GDP.PCAP!AN224=""),"",GDP.PCAP!AN224/GDP.PCAP!AM224-1)</f>
        <v>3.5816320116770495E-2</v>
      </c>
      <c r="AO224">
        <f>IF(OR(GDP.PCAP!AN224="",GDP.PCAP!AO224=""),"",GDP.PCAP!AO224/GDP.PCAP!AN224-1)</f>
        <v>2.603726757188296E-2</v>
      </c>
      <c r="AP224">
        <f>IF(OR(GDP.PCAP!AO224="",GDP.PCAP!AP224=""),"",GDP.PCAP!AP224/GDP.PCAP!AO224-1)</f>
        <v>0.17336737267833491</v>
      </c>
      <c r="AQ224">
        <f>IF(OR(GDP.PCAP!AP224="",GDP.PCAP!AQ224=""),"",GDP.PCAP!AQ224/GDP.PCAP!AP224-1)</f>
        <v>-7.6787006822296888E-2</v>
      </c>
      <c r="AR224">
        <f>IF(OR(GDP.PCAP!AQ224="",GDP.PCAP!AR224=""),"",GDP.PCAP!AR224/GDP.PCAP!AQ224-1)</f>
        <v>4.7373100471625573E-2</v>
      </c>
      <c r="AS224">
        <f>IF(OR(GDP.PCAP!AR224="",GDP.PCAP!AS224=""),"",GDP.PCAP!AS224/GDP.PCAP!AR224-1)</f>
        <v>-0.10114149970574804</v>
      </c>
      <c r="AT224">
        <f>IF(OR(GDP.PCAP!AS224="",GDP.PCAP!AT224=""),"",GDP.PCAP!AT224/GDP.PCAP!AS224-1)</f>
        <v>-3.6821564824469299E-2</v>
      </c>
      <c r="AU224">
        <f>IF(OR(GDP.PCAP!AT224="",GDP.PCAP!AU224=""),"",GDP.PCAP!AU224/GDP.PCAP!AT224-1)</f>
        <v>0.10613249266735503</v>
      </c>
      <c r="AV224">
        <f>IF(OR(GDP.PCAP!AU224="",GDP.PCAP!AV224=""),"",GDP.PCAP!AV224/GDP.PCAP!AU224-1)</f>
        <v>-0.1220282196159812</v>
      </c>
      <c r="AW224">
        <f>IF(OR(GDP.PCAP!AV224="",GDP.PCAP!AW224=""),"",GDP.PCAP!AW224/GDP.PCAP!AV224-1)</f>
        <v>-7.8350017076599165E-2</v>
      </c>
      <c r="AX224">
        <f>IF(OR(GDP.PCAP!AW224="",GDP.PCAP!AX224=""),"",GDP.PCAP!AX224/GDP.PCAP!AW224-1)</f>
        <v>0.5252828695035674</v>
      </c>
      <c r="AY224">
        <f>IF(OR(GDP.PCAP!AX224="",GDP.PCAP!AY224=""),"",GDP.PCAP!AY224/GDP.PCAP!AX224-1)</f>
        <v>0.25167788514218858</v>
      </c>
      <c r="AZ224">
        <f>IF(OR(GDP.PCAP!AY224="",GDP.PCAP!AZ224=""),"",GDP.PCAP!AZ224/GDP.PCAP!AY224-1)</f>
        <v>0.13607843862311486</v>
      </c>
      <c r="BA224">
        <f>IF(OR(GDP.PCAP!AZ224="",GDP.PCAP!BA224=""),"",GDP.PCAP!BA224/GDP.PCAP!AZ224-1)</f>
        <v>2.2095207829272212E-2</v>
      </c>
      <c r="BB224">
        <f>IF(OR(GDP.PCAP!BA224="",GDP.PCAP!BB224=""),"",GDP.PCAP!BB224/GDP.PCAP!BA224-1)</f>
        <v>3.7491907804978242E-2</v>
      </c>
      <c r="BC224">
        <f>IF(OR(GDP.PCAP!BB224="",GDP.PCAP!BC224=""),"",GDP.PCAP!BC224/GDP.PCAP!BB224-1)</f>
        <v>-6.728478003425542E-2</v>
      </c>
      <c r="BD224">
        <f>IF(OR(GDP.PCAP!BC224="",GDP.PCAP!BD224=""),"",GDP.PCAP!BD224/GDP.PCAP!BC224-1)</f>
        <v>6.6871704873845639E-2</v>
      </c>
      <c r="BE224">
        <f>IF(OR(GDP.PCAP!BD224="",GDP.PCAP!BE224=""),"",GDP.PCAP!BE224/GDP.PCAP!BD224-1)</f>
        <v>0.21688985879091782</v>
      </c>
      <c r="BF224">
        <f>IF(OR(GDP.PCAP!BE224="",GDP.PCAP!BF224=""),"",GDP.PCAP!BF224/GDP.PCAP!BE224-1)</f>
        <v>6.6129501875881624E-2</v>
      </c>
      <c r="BG224">
        <f>IF(OR(GDP.PCAP!BF224="",GDP.PCAP!BG224=""),"",GDP.PCAP!BG224/GDP.PCAP!BF224-1)</f>
        <v>-2.1038569887241398E-2</v>
      </c>
      <c r="BH224">
        <f>IF(OR(GDP.PCAP!BG224="",GDP.PCAP!BH224=""),"",GDP.PCAP!BH224/GDP.PCAP!BG224-1)</f>
        <v>-6.5635589562321295E-2</v>
      </c>
      <c r="BI224">
        <f>IF(OR(GDP.PCAP!BH224="",GDP.PCAP!BI224=""),"",GDP.PCAP!BI224/GDP.PCAP!BH224-1)</f>
        <v>-3.7422007900149823E-2</v>
      </c>
      <c r="BJ224">
        <f>IF(OR(GDP.PCAP!BI224="",GDP.PCAP!BJ224=""),"",GDP.PCAP!BJ224/GDP.PCAP!BI224-1)</f>
        <v>-9.443035152483803E-2</v>
      </c>
      <c r="BK224">
        <f>IF(OR(GDP.PCAP!BJ224="",GDP.PCAP!BK224=""),"",GDP.PCAP!BK224/GDP.PCAP!BJ224-1)</f>
        <v>-0.11532669385413585</v>
      </c>
      <c r="BM224">
        <f t="shared" si="15"/>
        <v>0.54620490238629937</v>
      </c>
      <c r="BN224">
        <f t="shared" si="16"/>
        <v>1990</v>
      </c>
      <c r="BO224">
        <f t="shared" si="17"/>
        <v>-0.29590336260867223</v>
      </c>
      <c r="BP224">
        <f t="shared" si="18"/>
        <v>1985</v>
      </c>
    </row>
    <row r="225" spans="1:68">
      <c r="A225" t="s">
        <v>86</v>
      </c>
      <c r="B225">
        <f t="shared" si="19"/>
        <v>224</v>
      </c>
      <c r="C225" t="s">
        <v>539</v>
      </c>
      <c r="D225" t="s">
        <v>85</v>
      </c>
      <c r="E225" t="s">
        <v>545</v>
      </c>
      <c r="F225" t="s">
        <v>546</v>
      </c>
      <c r="H225" t="str">
        <f>IF(OR(GDP.PCAP!G225="",GDP.PCAP!H225=""),"",GDP.PCAP!H225/GDP.PCAP!G225-1)</f>
        <v/>
      </c>
      <c r="I225" t="str">
        <f>IF(OR(GDP.PCAP!H225="",GDP.PCAP!I225=""),"",GDP.PCAP!I225/GDP.PCAP!H225-1)</f>
        <v/>
      </c>
      <c r="J225" t="str">
        <f>IF(OR(GDP.PCAP!I225="",GDP.PCAP!J225=""),"",GDP.PCAP!J225/GDP.PCAP!I225-1)</f>
        <v/>
      </c>
      <c r="K225" t="str">
        <f>IF(OR(GDP.PCAP!J225="",GDP.PCAP!K225=""),"",GDP.PCAP!K225/GDP.PCAP!J225-1)</f>
        <v/>
      </c>
      <c r="L225" t="str">
        <f>IF(OR(GDP.PCAP!K225="",GDP.PCAP!L225=""),"",GDP.PCAP!L225/GDP.PCAP!K225-1)</f>
        <v/>
      </c>
      <c r="M225" t="str">
        <f>IF(OR(GDP.PCAP!L225="",GDP.PCAP!M225=""),"",GDP.PCAP!M225/GDP.PCAP!L225-1)</f>
        <v/>
      </c>
      <c r="N225" t="str">
        <f>IF(OR(GDP.PCAP!M225="",GDP.PCAP!N225=""),"",GDP.PCAP!N225/GDP.PCAP!M225-1)</f>
        <v/>
      </c>
      <c r="O225" t="str">
        <f>IF(OR(GDP.PCAP!N225="",GDP.PCAP!O225=""),"",GDP.PCAP!O225/GDP.PCAP!N225-1)</f>
        <v/>
      </c>
      <c r="P225" t="str">
        <f>IF(OR(GDP.PCAP!O225="",GDP.PCAP!P225=""),"",GDP.PCAP!P225/GDP.PCAP!O225-1)</f>
        <v/>
      </c>
      <c r="Q225" t="str">
        <f>IF(OR(GDP.PCAP!P225="",GDP.PCAP!Q225=""),"",GDP.PCAP!Q225/GDP.PCAP!P225-1)</f>
        <v/>
      </c>
      <c r="R225" t="str">
        <f>IF(OR(GDP.PCAP!Q225="",GDP.PCAP!R225=""),"",GDP.PCAP!R225/GDP.PCAP!Q225-1)</f>
        <v/>
      </c>
      <c r="S225" t="str">
        <f>IF(OR(GDP.PCAP!R225="",GDP.PCAP!S225=""),"",GDP.PCAP!S225/GDP.PCAP!R225-1)</f>
        <v/>
      </c>
      <c r="T225" t="str">
        <f>IF(OR(GDP.PCAP!S225="",GDP.PCAP!T225=""),"",GDP.PCAP!T225/GDP.PCAP!S225-1)</f>
        <v/>
      </c>
      <c r="U225" t="str">
        <f>IF(OR(GDP.PCAP!T225="",GDP.PCAP!U225=""),"",GDP.PCAP!U225/GDP.PCAP!T225-1)</f>
        <v/>
      </c>
      <c r="V225" t="str">
        <f>IF(OR(GDP.PCAP!U225="",GDP.PCAP!V225=""),"",GDP.PCAP!V225/GDP.PCAP!U225-1)</f>
        <v/>
      </c>
      <c r="W225" t="str">
        <f>IF(OR(GDP.PCAP!V225="",GDP.PCAP!W225=""),"",GDP.PCAP!W225/GDP.PCAP!V225-1)</f>
        <v/>
      </c>
      <c r="X225" t="str">
        <f>IF(OR(GDP.PCAP!W225="",GDP.PCAP!X225=""),"",GDP.PCAP!X225/GDP.PCAP!W225-1)</f>
        <v/>
      </c>
      <c r="Y225" t="str">
        <f>IF(OR(GDP.PCAP!X225="",GDP.PCAP!Y225=""),"",GDP.PCAP!Y225/GDP.PCAP!X225-1)</f>
        <v/>
      </c>
      <c r="Z225" t="str">
        <f>IF(OR(GDP.PCAP!Y225="",GDP.PCAP!Z225=""),"",GDP.PCAP!Z225/GDP.PCAP!Y225-1)</f>
        <v/>
      </c>
      <c r="AA225" t="str">
        <f>IF(OR(GDP.PCAP!Z225="",GDP.PCAP!AA225=""),"",GDP.PCAP!AA225/GDP.PCAP!Z225-1)</f>
        <v/>
      </c>
      <c r="AB225" t="str">
        <f>IF(OR(GDP.PCAP!AA225="",GDP.PCAP!AB225=""),"",GDP.PCAP!AB225/GDP.PCAP!AA225-1)</f>
        <v/>
      </c>
      <c r="AC225" t="str">
        <f>IF(OR(GDP.PCAP!AB225="",GDP.PCAP!AC225=""),"",GDP.PCAP!AC225/GDP.PCAP!AB225-1)</f>
        <v/>
      </c>
      <c r="AD225" t="str">
        <f>IF(OR(GDP.PCAP!AC225="",GDP.PCAP!AD225=""),"",GDP.PCAP!AD225/GDP.PCAP!AC225-1)</f>
        <v/>
      </c>
      <c r="AE225" t="str">
        <f>IF(OR(GDP.PCAP!AD225="",GDP.PCAP!AE225=""),"",GDP.PCAP!AE225/GDP.PCAP!AD225-1)</f>
        <v/>
      </c>
      <c r="AF225" t="str">
        <f>IF(OR(GDP.PCAP!AE225="",GDP.PCAP!AF225=""),"",GDP.PCAP!AF225/GDP.PCAP!AE225-1)</f>
        <v/>
      </c>
      <c r="AG225" t="str">
        <f>IF(OR(GDP.PCAP!AF225="",GDP.PCAP!AG225=""),"",GDP.PCAP!AG225/GDP.PCAP!AF225-1)</f>
        <v/>
      </c>
      <c r="AH225" t="str">
        <f>IF(OR(GDP.PCAP!AG225="",GDP.PCAP!AH225=""),"",GDP.PCAP!AH225/GDP.PCAP!AG225-1)</f>
        <v/>
      </c>
      <c r="AI225" t="str">
        <f>IF(OR(GDP.PCAP!AH225="",GDP.PCAP!AI225=""),"",GDP.PCAP!AI225/GDP.PCAP!AH225-1)</f>
        <v/>
      </c>
      <c r="AJ225" t="str">
        <f>IF(OR(GDP.PCAP!AI225="",GDP.PCAP!AJ225=""),"",GDP.PCAP!AJ225/GDP.PCAP!AI225-1)</f>
        <v/>
      </c>
      <c r="AK225" t="str">
        <f>IF(OR(GDP.PCAP!AJ225="",GDP.PCAP!AK225=""),"",GDP.PCAP!AK225/GDP.PCAP!AJ225-1)</f>
        <v/>
      </c>
      <c r="AL225" t="str">
        <f>IF(OR(GDP.PCAP!AK225="",GDP.PCAP!AL225=""),"",GDP.PCAP!AL225/GDP.PCAP!AK225-1)</f>
        <v/>
      </c>
      <c r="AM225" t="str">
        <f>IF(OR(GDP.PCAP!AL225="",GDP.PCAP!AM225=""),"",GDP.PCAP!AM225/GDP.PCAP!AL225-1)</f>
        <v/>
      </c>
      <c r="AN225" t="str">
        <f>IF(OR(GDP.PCAP!AM225="",GDP.PCAP!AN225=""),"",GDP.PCAP!AN225/GDP.PCAP!AM225-1)</f>
        <v/>
      </c>
      <c r="AO225" t="str">
        <f>IF(OR(GDP.PCAP!AN225="",GDP.PCAP!AO225=""),"",GDP.PCAP!AO225/GDP.PCAP!AN225-1)</f>
        <v/>
      </c>
      <c r="AP225" t="str">
        <f>IF(OR(GDP.PCAP!AO225="",GDP.PCAP!AP225=""),"",GDP.PCAP!AP225/GDP.PCAP!AO225-1)</f>
        <v/>
      </c>
      <c r="AQ225" t="str">
        <f>IF(OR(GDP.PCAP!AP225="",GDP.PCAP!AQ225=""),"",GDP.PCAP!AQ225/GDP.PCAP!AP225-1)</f>
        <v/>
      </c>
      <c r="AR225" t="str">
        <f>IF(OR(GDP.PCAP!AQ225="",GDP.PCAP!AR225=""),"",GDP.PCAP!AR225/GDP.PCAP!AQ225-1)</f>
        <v/>
      </c>
      <c r="AS225" t="str">
        <f>IF(OR(GDP.PCAP!AR225="",GDP.PCAP!AS225=""),"",GDP.PCAP!AS225/GDP.PCAP!AR225-1)</f>
        <v/>
      </c>
      <c r="AT225" t="str">
        <f>IF(OR(GDP.PCAP!AS225="",GDP.PCAP!AT225=""),"",GDP.PCAP!AT225/GDP.PCAP!AS225-1)</f>
        <v/>
      </c>
      <c r="AU225" t="str">
        <f>IF(OR(GDP.PCAP!AT225="",GDP.PCAP!AU225=""),"",GDP.PCAP!AU225/GDP.PCAP!AT225-1)</f>
        <v/>
      </c>
      <c r="AV225" t="str">
        <f>IF(OR(GDP.PCAP!AU225="",GDP.PCAP!AV225=""),"",GDP.PCAP!AV225/GDP.PCAP!AU225-1)</f>
        <v/>
      </c>
      <c r="AW225" t="str">
        <f>IF(OR(GDP.PCAP!AV225="",GDP.PCAP!AW225=""),"",GDP.PCAP!AW225/GDP.PCAP!AV225-1)</f>
        <v/>
      </c>
      <c r="AX225" t="str">
        <f>IF(OR(GDP.PCAP!AW225="",GDP.PCAP!AX225=""),"",GDP.PCAP!AX225/GDP.PCAP!AW225-1)</f>
        <v/>
      </c>
      <c r="AY225" t="str">
        <f>IF(OR(GDP.PCAP!AX225="",GDP.PCAP!AY225=""),"",GDP.PCAP!AY225/GDP.PCAP!AX225-1)</f>
        <v/>
      </c>
      <c r="AZ225" t="str">
        <f>IF(OR(GDP.PCAP!AY225="",GDP.PCAP!AZ225=""),"",GDP.PCAP!AZ225/GDP.PCAP!AY225-1)</f>
        <v/>
      </c>
      <c r="BA225" t="str">
        <f>IF(OR(GDP.PCAP!AZ225="",GDP.PCAP!BA225=""),"",GDP.PCAP!BA225/GDP.PCAP!AZ225-1)</f>
        <v/>
      </c>
      <c r="BB225" t="str">
        <f>IF(OR(GDP.PCAP!BA225="",GDP.PCAP!BB225=""),"",GDP.PCAP!BB225/GDP.PCAP!BA225-1)</f>
        <v/>
      </c>
      <c r="BC225" t="str">
        <f>IF(OR(GDP.PCAP!BB225="",GDP.PCAP!BC225=""),"",GDP.PCAP!BC225/GDP.PCAP!BB225-1)</f>
        <v/>
      </c>
      <c r="BD225" t="str">
        <f>IF(OR(GDP.PCAP!BC225="",GDP.PCAP!BD225=""),"",GDP.PCAP!BD225/GDP.PCAP!BC225-1)</f>
        <v/>
      </c>
      <c r="BE225" t="str">
        <f>IF(OR(GDP.PCAP!BD225="",GDP.PCAP!BE225=""),"",GDP.PCAP!BE225/GDP.PCAP!BD225-1)</f>
        <v/>
      </c>
      <c r="BF225" t="str">
        <f>IF(OR(GDP.PCAP!BE225="",GDP.PCAP!BF225=""),"",GDP.PCAP!BF225/GDP.PCAP!BE225-1)</f>
        <v/>
      </c>
      <c r="BG225" t="str">
        <f>IF(OR(GDP.PCAP!BF225="",GDP.PCAP!BG225=""),"",GDP.PCAP!BG225/GDP.PCAP!BF225-1)</f>
        <v/>
      </c>
      <c r="BH225" t="str">
        <f>IF(OR(GDP.PCAP!BG225="",GDP.PCAP!BH225=""),"",GDP.PCAP!BH225/GDP.PCAP!BG225-1)</f>
        <v/>
      </c>
      <c r="BI225" t="str">
        <f>IF(OR(GDP.PCAP!BH225="",GDP.PCAP!BI225=""),"",GDP.PCAP!BI225/GDP.PCAP!BH225-1)</f>
        <v/>
      </c>
      <c r="BJ225" t="str">
        <f>IF(OR(GDP.PCAP!BI225="",GDP.PCAP!BJ225=""),"",GDP.PCAP!BJ225/GDP.PCAP!BI225-1)</f>
        <v/>
      </c>
      <c r="BK225" t="str">
        <f>IF(OR(GDP.PCAP!BJ225="",GDP.PCAP!BK225=""),"",GDP.PCAP!BK225/GDP.PCAP!BJ225-1)</f>
        <v/>
      </c>
      <c r="BM225">
        <f t="shared" si="15"/>
        <v>0</v>
      </c>
      <c r="BN225" t="e">
        <f t="shared" si="16"/>
        <v>#N/A</v>
      </c>
      <c r="BO225">
        <f t="shared" si="17"/>
        <v>0</v>
      </c>
      <c r="BP225" t="e">
        <f t="shared" si="18"/>
        <v>#N/A</v>
      </c>
    </row>
    <row r="226" spans="1:68">
      <c r="A226" t="s">
        <v>84</v>
      </c>
      <c r="B226">
        <f t="shared" si="19"/>
        <v>225</v>
      </c>
      <c r="C226" t="s">
        <v>539</v>
      </c>
      <c r="D226" t="s">
        <v>83</v>
      </c>
      <c r="E226" t="s">
        <v>545</v>
      </c>
      <c r="F226" t="s">
        <v>546</v>
      </c>
      <c r="H226">
        <f>IF(OR(GDP.PCAP!G226="",GDP.PCAP!H226=""),"",GDP.PCAP!H226/GDP.PCAP!G226-1)</f>
        <v>-6.1718434984307402E-2</v>
      </c>
      <c r="I226">
        <f>IF(OR(GDP.PCAP!H226="",GDP.PCAP!I226=""),"",GDP.PCAP!I226/GDP.PCAP!H226-1)</f>
        <v>6.2028817683252191E-2</v>
      </c>
      <c r="J226">
        <f>IF(OR(GDP.PCAP!I226="",GDP.PCAP!J226=""),"",GDP.PCAP!J226/GDP.PCAP!I226-1)</f>
        <v>7.3683539373801121E-2</v>
      </c>
      <c r="K226">
        <f>IF(OR(GDP.PCAP!J226="",GDP.PCAP!K226=""),"",GDP.PCAP!K226/GDP.PCAP!J226-1)</f>
        <v>7.8228777337573385E-2</v>
      </c>
      <c r="L226">
        <f>IF(OR(GDP.PCAP!K226="",GDP.PCAP!L226=""),"",GDP.PCAP!L226/GDP.PCAP!K226-1)</f>
        <v>-1.1495770804911487E-2</v>
      </c>
      <c r="M226">
        <f>IF(OR(GDP.PCAP!L226="",GDP.PCAP!M226=""),"",GDP.PCAP!M226/GDP.PCAP!L226-1)</f>
        <v>2.7889700781494664E-2</v>
      </c>
      <c r="N226">
        <f>IF(OR(GDP.PCAP!M226="",GDP.PCAP!N226=""),"",GDP.PCAP!N226/GDP.PCAP!M226-1)</f>
        <v>-1.3068216041779879E-2</v>
      </c>
      <c r="O226">
        <f>IF(OR(GDP.PCAP!N226="",GDP.PCAP!O226=""),"",GDP.PCAP!O226/GDP.PCAP!N226-1)</f>
        <v>-5.6665160967164563E-2</v>
      </c>
      <c r="P226">
        <f>IF(OR(GDP.PCAP!O226="",GDP.PCAP!P226=""),"",GDP.PCAP!P226/GDP.PCAP!O226-1)</f>
        <v>-5.4465228082367645E-4</v>
      </c>
      <c r="Q226">
        <f>IF(OR(GDP.PCAP!P226="",GDP.PCAP!Q226=""),"",GDP.PCAP!Q226/GDP.PCAP!P226-1)</f>
        <v>9.4536072373363256E-2</v>
      </c>
      <c r="R226">
        <f>IF(OR(GDP.PCAP!Q226="",GDP.PCAP!R226=""),"",GDP.PCAP!R226/GDP.PCAP!Q226-1)</f>
        <v>0.16786861392625196</v>
      </c>
      <c r="S226">
        <f>IF(OR(GDP.PCAP!R226="",GDP.PCAP!S226=""),"",GDP.PCAP!S226/GDP.PCAP!R226-1)</f>
        <v>0.3619026699284611</v>
      </c>
      <c r="T226">
        <f>IF(OR(GDP.PCAP!S226="",GDP.PCAP!T226=""),"",GDP.PCAP!T226/GDP.PCAP!S226-1)</f>
        <v>0.18572203248110575</v>
      </c>
      <c r="U226">
        <f>IF(OR(GDP.PCAP!T226="",GDP.PCAP!U226=""),"",GDP.PCAP!U226/GDP.PCAP!T226-1)</f>
        <v>0.14798811637687748</v>
      </c>
      <c r="V226">
        <f>IF(OR(GDP.PCAP!U226="",GDP.PCAP!V226=""),"",GDP.PCAP!V226/GDP.PCAP!U226-1)</f>
        <v>8.2908162558878562E-2</v>
      </c>
      <c r="W226">
        <f>IF(OR(GDP.PCAP!V226="",GDP.PCAP!W226=""),"",GDP.PCAP!W226/GDP.PCAP!V226-1)</f>
        <v>1.0222971706017825E-2</v>
      </c>
      <c r="X226">
        <f>IF(OR(GDP.PCAP!W226="",GDP.PCAP!X226=""),"",GDP.PCAP!X226/GDP.PCAP!W226-1)</f>
        <v>0.28224120316438905</v>
      </c>
      <c r="Y226">
        <f>IF(OR(GDP.PCAP!X226="",GDP.PCAP!Y226=""),"",GDP.PCAP!Y226/GDP.PCAP!X226-1)</f>
        <v>0.31808544608406564</v>
      </c>
      <c r="Z226">
        <f>IF(OR(GDP.PCAP!Y226="",GDP.PCAP!Z226=""),"",GDP.PCAP!Z226/GDP.PCAP!Y226-1)</f>
        <v>0.47480363811855586</v>
      </c>
      <c r="AA226">
        <f>IF(OR(GDP.PCAP!Z226="",GDP.PCAP!AA226=""),"",GDP.PCAP!AA226/GDP.PCAP!Z226-1)</f>
        <v>0.14738789360165505</v>
      </c>
      <c r="AB226">
        <f>IF(OR(GDP.PCAP!AA226="",GDP.PCAP!AB226=""),"",GDP.PCAP!AB226/GDP.PCAP!AA226-1)</f>
        <v>3.850041073148458E-2</v>
      </c>
      <c r="AC226">
        <f>IF(OR(GDP.PCAP!AB226="",GDP.PCAP!AC226=""),"",GDP.PCAP!AC226/GDP.PCAP!AB226-1)</f>
        <v>-5.0733750938293687E-2</v>
      </c>
      <c r="AD226">
        <f>IF(OR(GDP.PCAP!AC226="",GDP.PCAP!AD226=""),"",GDP.PCAP!AD226/GDP.PCAP!AC226-1)</f>
        <v>-6.9050756790490775E-3</v>
      </c>
      <c r="AE226">
        <f>IF(OR(GDP.PCAP!AD226="",GDP.PCAP!AE226=""),"",GDP.PCAP!AE226/GDP.PCAP!AD226-1)</f>
        <v>2.5268724324871927E-2</v>
      </c>
      <c r="AF226">
        <f>IF(OR(GDP.PCAP!AE226="",GDP.PCAP!AF226=""),"",GDP.PCAP!AF226/GDP.PCAP!AE226-1)</f>
        <v>0.1071296180451391</v>
      </c>
      <c r="AG226">
        <f>IF(OR(GDP.PCAP!AF226="",GDP.PCAP!AG226=""),"",GDP.PCAP!AG226/GDP.PCAP!AF226-1)</f>
        <v>0.22305600002648984</v>
      </c>
      <c r="AH226">
        <f>IF(OR(GDP.PCAP!AG226="",GDP.PCAP!AH226=""),"",GDP.PCAP!AH226/GDP.PCAP!AG226-1)</f>
        <v>0.14941604086337645</v>
      </c>
      <c r="AI226">
        <f>IF(OR(GDP.PCAP!AH226="",GDP.PCAP!AI226=""),"",GDP.PCAP!AI226/GDP.PCAP!AH226-1)</f>
        <v>0.13441380381676593</v>
      </c>
      <c r="AJ226">
        <f>IF(OR(GDP.PCAP!AI226="",GDP.PCAP!AJ226=""),"",GDP.PCAP!AJ226/GDP.PCAP!AI226-1)</f>
        <v>6.7605308798248442E-2</v>
      </c>
      <c r="AK226">
        <f>IF(OR(GDP.PCAP!AJ226="",GDP.PCAP!AK226=""),"",GDP.PCAP!AK226/GDP.PCAP!AJ226-1)</f>
        <v>0.20322258951132421</v>
      </c>
      <c r="AL226">
        <f>IF(OR(GDP.PCAP!AK226="",GDP.PCAP!AL226=""),"",GDP.PCAP!AL226/GDP.PCAP!AK226-1)</f>
        <v>2.2288797544824934E-3</v>
      </c>
      <c r="AM226">
        <f>IF(OR(GDP.PCAP!AL226="",GDP.PCAP!AM226=""),"",GDP.PCAP!AM226/GDP.PCAP!AL226-1)</f>
        <v>0.15312023009354547</v>
      </c>
      <c r="AN226">
        <f>IF(OR(GDP.PCAP!AM226="",GDP.PCAP!AN226=""),"",GDP.PCAP!AN226/GDP.PCAP!AM226-1)</f>
        <v>7.0276291088417375E-2</v>
      </c>
      <c r="AO226">
        <f>IF(OR(GDP.PCAP!AN226="",GDP.PCAP!AO226=""),"",GDP.PCAP!AO226/GDP.PCAP!AN226-1)</f>
        <v>-5.5275417401090543E-4</v>
      </c>
      <c r="AP226">
        <f>IF(OR(GDP.PCAP!AO226="",GDP.PCAP!AP226=""),"",GDP.PCAP!AP226/GDP.PCAP!AO226-1)</f>
        <v>2.9505998219897522E-2</v>
      </c>
      <c r="AQ226">
        <f>IF(OR(GDP.PCAP!AP226="",GDP.PCAP!AQ226=""),"",GDP.PCAP!AQ226/GDP.PCAP!AP226-1)</f>
        <v>-2.4556494658605987E-2</v>
      </c>
      <c r="AR226">
        <f>IF(OR(GDP.PCAP!AQ226="",GDP.PCAP!AR226=""),"",GDP.PCAP!AR226/GDP.PCAP!AQ226-1)</f>
        <v>0.10599533587439969</v>
      </c>
      <c r="AS226">
        <f>IF(OR(GDP.PCAP!AR226="",GDP.PCAP!AS226=""),"",GDP.PCAP!AS226/GDP.PCAP!AR226-1)</f>
        <v>5.973480921463703E-2</v>
      </c>
      <c r="AT226">
        <f>IF(OR(GDP.PCAP!AS226="",GDP.PCAP!AT226=""),"",GDP.PCAP!AT226/GDP.PCAP!AS226-1)</f>
        <v>4.1076137697546589E-3</v>
      </c>
      <c r="AU226">
        <f>IF(OR(GDP.PCAP!AT226="",GDP.PCAP!AU226=""),"",GDP.PCAP!AU226/GDP.PCAP!AT226-1)</f>
        <v>-2.1782337870682178E-2</v>
      </c>
      <c r="AV226">
        <f>IF(OR(GDP.PCAP!AU226="",GDP.PCAP!AV226=""),"",GDP.PCAP!AV226/GDP.PCAP!AU226-1)</f>
        <v>1.1121214374937294E-2</v>
      </c>
      <c r="AW226">
        <f>IF(OR(GDP.PCAP!AV226="",GDP.PCAP!AW226=""),"",GDP.PCAP!AW226/GDP.PCAP!AV226-1)</f>
        <v>8.7186867433236781E-2</v>
      </c>
      <c r="AX226">
        <f>IF(OR(GDP.PCAP!AW226="",GDP.PCAP!AX226=""),"",GDP.PCAP!AX226/GDP.PCAP!AW226-1)</f>
        <v>2.3249687579534051E-2</v>
      </c>
      <c r="AY226">
        <f>IF(OR(GDP.PCAP!AX226="",GDP.PCAP!AY226=""),"",GDP.PCAP!AY226/GDP.PCAP!AX226-1)</f>
        <v>0.19374838556865992</v>
      </c>
      <c r="AZ226">
        <f>IF(OR(GDP.PCAP!AY226="",GDP.PCAP!AZ226=""),"",GDP.PCAP!AZ226/GDP.PCAP!AY226-1)</f>
        <v>8.9995356009673344E-2</v>
      </c>
      <c r="BA226">
        <f>IF(OR(GDP.PCAP!AZ226="",GDP.PCAP!BA226=""),"",GDP.PCAP!BA226/GDP.PCAP!AZ226-1)</f>
        <v>8.3109149869383003E-2</v>
      </c>
      <c r="BB226">
        <f>IF(OR(GDP.PCAP!BA226="",GDP.PCAP!BB226=""),"",GDP.PCAP!BB226/GDP.PCAP!BA226-1)</f>
        <v>1.1688479309459154E-2</v>
      </c>
      <c r="BC226">
        <f>IF(OR(GDP.PCAP!BB226="",GDP.PCAP!BC226=""),"",GDP.PCAP!BC226/GDP.PCAP!BB226-1)</f>
        <v>-8.490187644677416E-2</v>
      </c>
      <c r="BD226">
        <f>IF(OR(GDP.PCAP!BC226="",GDP.PCAP!BD226=""),"",GDP.PCAP!BD226/GDP.PCAP!BC226-1)</f>
        <v>-0.12729691328138559</v>
      </c>
      <c r="BE226">
        <f>IF(OR(GDP.PCAP!BD226="",GDP.PCAP!BE226=""),"",GDP.PCAP!BE226/GDP.PCAP!BD226-1)</f>
        <v>0.1130867811052878</v>
      </c>
      <c r="BF226">
        <f>IF(OR(GDP.PCAP!BE226="",GDP.PCAP!BF226=""),"",GDP.PCAP!BF226/GDP.PCAP!BE226-1)</f>
        <v>0.12813059822484196</v>
      </c>
      <c r="BG226">
        <f>IF(OR(GDP.PCAP!BF226="",GDP.PCAP!BG226=""),"",GDP.PCAP!BG226/GDP.PCAP!BF226-1)</f>
        <v>5.3825034824574569E-2</v>
      </c>
      <c r="BH226">
        <f>IF(OR(GDP.PCAP!BG226="",GDP.PCAP!BH226=""),"",GDP.PCAP!BH226/GDP.PCAP!BG226-1)</f>
        <v>0.22126398594431196</v>
      </c>
      <c r="BI226">
        <f>IF(OR(GDP.PCAP!BH226="",GDP.PCAP!BI226=""),"",GDP.PCAP!BI226/GDP.PCAP!BH226-1)</f>
        <v>-7.4307669850685043E-3</v>
      </c>
      <c r="BJ226">
        <f>IF(OR(GDP.PCAP!BI226="",GDP.PCAP!BJ226=""),"",GDP.PCAP!BJ226/GDP.PCAP!BI226-1)</f>
        <v>-1.160753003315973E-2</v>
      </c>
      <c r="BK226">
        <f>IF(OR(GDP.PCAP!BJ226="",GDP.PCAP!BK226=""),"",GDP.PCAP!BK226/GDP.PCAP!BJ226-1)</f>
        <v>-2.0423675875766545E-2</v>
      </c>
      <c r="BM226">
        <f t="shared" si="15"/>
        <v>0.47480363811855586</v>
      </c>
      <c r="BN226">
        <f t="shared" si="16"/>
        <v>1979</v>
      </c>
      <c r="BO226">
        <f t="shared" si="17"/>
        <v>-0.12729691328138559</v>
      </c>
      <c r="BP226">
        <f t="shared" si="18"/>
        <v>2009</v>
      </c>
    </row>
    <row r="227" spans="1:68">
      <c r="A227" t="s">
        <v>82</v>
      </c>
      <c r="B227">
        <f t="shared" si="19"/>
        <v>226</v>
      </c>
      <c r="C227" t="s">
        <v>539</v>
      </c>
      <c r="D227" t="s">
        <v>81</v>
      </c>
      <c r="E227" t="s">
        <v>545</v>
      </c>
      <c r="F227" t="s">
        <v>546</v>
      </c>
      <c r="H227">
        <f>IF(OR(GDP.PCAP!G227="",GDP.PCAP!H227=""),"",GDP.PCAP!H227/GDP.PCAP!G227-1)</f>
        <v>6.7431799531312731E-2</v>
      </c>
      <c r="I227">
        <f>IF(OR(GDP.PCAP!H227="",GDP.PCAP!I227=""),"",GDP.PCAP!I227/GDP.PCAP!H227-1)</f>
        <v>0.13790011053181606</v>
      </c>
      <c r="J227">
        <f>IF(OR(GDP.PCAP!I227="",GDP.PCAP!J227=""),"",GDP.PCAP!J227/GDP.PCAP!I227-1)</f>
        <v>4.6747902036223588E-2</v>
      </c>
      <c r="K227">
        <f>IF(OR(GDP.PCAP!J227="",GDP.PCAP!K227=""),"",GDP.PCAP!K227/GDP.PCAP!J227-1)</f>
        <v>8.0277312920461696E-2</v>
      </c>
      <c r="L227">
        <f>IF(OR(GDP.PCAP!K227="",GDP.PCAP!L227=""),"",GDP.PCAP!L227/GDP.PCAP!K227-1)</f>
        <v>6.3607075446655115E-2</v>
      </c>
      <c r="M227">
        <f>IF(OR(GDP.PCAP!L227="",GDP.PCAP!M227=""),"",GDP.PCAP!M227/GDP.PCAP!L227-1)</f>
        <v>-0.11771687647926499</v>
      </c>
      <c r="N227">
        <f>IF(OR(GDP.PCAP!M227="",GDP.PCAP!N227=""),"",GDP.PCAP!N227/GDP.PCAP!M227-1)</f>
        <v>0.13882236092300038</v>
      </c>
      <c r="O227">
        <f>IF(OR(GDP.PCAP!N227="",GDP.PCAP!O227=""),"",GDP.PCAP!O227/GDP.PCAP!N227-1)</f>
        <v>7.3318210683091634E-2</v>
      </c>
      <c r="P227">
        <f>IF(OR(GDP.PCAP!O227="",GDP.PCAP!P227=""),"",GDP.PCAP!P227/GDP.PCAP!O227-1)</f>
        <v>0.23775423001321006</v>
      </c>
      <c r="Q227">
        <f>IF(OR(GDP.PCAP!P227="",GDP.PCAP!Q227=""),"",GDP.PCAP!Q227/GDP.PCAP!P227-1)</f>
        <v>-7.8355671278197536E-2</v>
      </c>
      <c r="R227">
        <f>IF(OR(GDP.PCAP!Q227="",GDP.PCAP!R227=""),"",GDP.PCAP!R227/GDP.PCAP!Q227-1)</f>
        <v>0.16942391041868277</v>
      </c>
      <c r="S227">
        <f>IF(OR(GDP.PCAP!R227="",GDP.PCAP!S227=""),"",GDP.PCAP!S227/GDP.PCAP!R227-1)</f>
        <v>0.14157780776694917</v>
      </c>
      <c r="T227">
        <f>IF(OR(GDP.PCAP!S227="",GDP.PCAP!T227=""),"",GDP.PCAP!T227/GDP.PCAP!S227-1)</f>
        <v>2.3005396702401315E-2</v>
      </c>
      <c r="U227">
        <f>IF(OR(GDP.PCAP!T227="",GDP.PCAP!U227=""),"",GDP.PCAP!U227/GDP.PCAP!T227-1)</f>
        <v>0.53905890982879301</v>
      </c>
      <c r="V227">
        <f>IF(OR(GDP.PCAP!U227="",GDP.PCAP!V227=""),"",GDP.PCAP!V227/GDP.PCAP!U227-1)</f>
        <v>0.27882967934223046</v>
      </c>
      <c r="W227">
        <f>IF(OR(GDP.PCAP!V227="",GDP.PCAP!W227=""),"",GDP.PCAP!W227/GDP.PCAP!V227-1)</f>
        <v>8.0995275429947222E-2</v>
      </c>
      <c r="X227">
        <f>IF(OR(GDP.PCAP!W227="",GDP.PCAP!X227=""),"",GDP.PCAP!X227/GDP.PCAP!W227-1)</f>
        <v>-2.5083047793245772E-2</v>
      </c>
      <c r="Y227">
        <f>IF(OR(GDP.PCAP!X227="",GDP.PCAP!Y227=""),"",GDP.PCAP!Y227/GDP.PCAP!X227-1)</f>
        <v>0.16532819949073985</v>
      </c>
      <c r="Z227">
        <f>IF(OR(GDP.PCAP!Y227="",GDP.PCAP!Z227=""),"",GDP.PCAP!Z227/GDP.PCAP!Y227-1)</f>
        <v>3.4659754957355293E-2</v>
      </c>
      <c r="AA227">
        <f>IF(OR(GDP.PCAP!Z227="",GDP.PCAP!AA227=""),"",GDP.PCAP!AA227/GDP.PCAP!Z227-1)</f>
        <v>0.27055384811402394</v>
      </c>
      <c r="AB227">
        <f>IF(OR(GDP.PCAP!AA227="",GDP.PCAP!AB227=""),"",GDP.PCAP!AB227/GDP.PCAP!AA227-1)</f>
        <v>0.14665079538787262</v>
      </c>
      <c r="AC227">
        <f>IF(OR(GDP.PCAP!AB227="",GDP.PCAP!AC227=""),"",GDP.PCAP!AC227/GDP.PCAP!AB227-1)</f>
        <v>1.3360092024535586E-2</v>
      </c>
      <c r="AD227">
        <f>IF(OR(GDP.PCAP!AC227="",GDP.PCAP!AD227=""),"",GDP.PCAP!AD227/GDP.PCAP!AC227-1)</f>
        <v>4.1310263011850035E-2</v>
      </c>
      <c r="AE227">
        <f>IF(OR(GDP.PCAP!AD227="",GDP.PCAP!AE227=""),"",GDP.PCAP!AE227/GDP.PCAP!AD227-1)</f>
        <v>-3.9138459143215232E-2</v>
      </c>
      <c r="AF227">
        <f>IF(OR(GDP.PCAP!AE227="",GDP.PCAP!AF227=""),"",GDP.PCAP!AF227/GDP.PCAP!AE227-1)</f>
        <v>-9.4114368823391858E-2</v>
      </c>
      <c r="AG227">
        <f>IF(OR(GDP.PCAP!AF227="",GDP.PCAP!AG227=""),"",GDP.PCAP!AG227/GDP.PCAP!AF227-1)</f>
        <v>-0.21580396431179394</v>
      </c>
      <c r="AH227">
        <f>IF(OR(GDP.PCAP!AG227="",GDP.PCAP!AH227=""),"",GDP.PCAP!AH227/GDP.PCAP!AG227-1)</f>
        <v>-0.1725262871198594</v>
      </c>
      <c r="AI227">
        <f>IF(OR(GDP.PCAP!AH227="",GDP.PCAP!AI227=""),"",GDP.PCAP!AI227/GDP.PCAP!AH227-1)</f>
        <v>-9.7081966935929853E-2</v>
      </c>
      <c r="AJ227">
        <f>IF(OR(GDP.PCAP!AI227="",GDP.PCAP!AJ227=""),"",GDP.PCAP!AJ227/GDP.PCAP!AI227-1)</f>
        <v>-9.6283955982505831E-2</v>
      </c>
      <c r="AK227">
        <f>IF(OR(GDP.PCAP!AJ227="",GDP.PCAP!AK227=""),"",GDP.PCAP!AK227/GDP.PCAP!AJ227-1)</f>
        <v>0.2124691608290401</v>
      </c>
      <c r="AL227">
        <f>IF(OR(GDP.PCAP!AK227="",GDP.PCAP!AL227=""),"",GDP.PCAP!AL227/GDP.PCAP!AK227-1)</f>
        <v>2.4321398044205855E-2</v>
      </c>
      <c r="AM227">
        <f>IF(OR(GDP.PCAP!AL227="",GDP.PCAP!AM227=""),"",GDP.PCAP!AM227/GDP.PCAP!AL227-1)</f>
        <v>-7.8577612051110579E-3</v>
      </c>
      <c r="AN227">
        <f>IF(OR(GDP.PCAP!AM227="",GDP.PCAP!AN227=""),"",GDP.PCAP!AN227/GDP.PCAP!AM227-1)</f>
        <v>4.6515961886863799E-3</v>
      </c>
      <c r="AO227">
        <f>IF(OR(GDP.PCAP!AN227="",GDP.PCAP!AO227=""),"",GDP.PCAP!AO227/GDP.PCAP!AN227-1)</f>
        <v>-0.28137387459932595</v>
      </c>
      <c r="AP227">
        <f>IF(OR(GDP.PCAP!AO227="",GDP.PCAP!AP227=""),"",GDP.PCAP!AP227/GDP.PCAP!AO227-1)</f>
        <v>9.4867345400818648E-2</v>
      </c>
      <c r="AQ227">
        <f>IF(OR(GDP.PCAP!AP227="",GDP.PCAP!AQ227=""),"",GDP.PCAP!AQ227/GDP.PCAP!AP227-1)</f>
        <v>0.17635630623528886</v>
      </c>
      <c r="AR227">
        <f>IF(OR(GDP.PCAP!AQ227="",GDP.PCAP!AR227=""),"",GDP.PCAP!AR227/GDP.PCAP!AQ227-1)</f>
        <v>2.2640412592948689E-2</v>
      </c>
      <c r="AS227">
        <f>IF(OR(GDP.PCAP!AR227="",GDP.PCAP!AS227=""),"",GDP.PCAP!AS227/GDP.PCAP!AR227-1)</f>
        <v>1.9426428103513027E-2</v>
      </c>
      <c r="AT227">
        <f>IF(OR(GDP.PCAP!AS227="",GDP.PCAP!AT227=""),"",GDP.PCAP!AT227/GDP.PCAP!AS227-1)</f>
        <v>1.7290019441633664E-2</v>
      </c>
      <c r="AU227">
        <f>IF(OR(GDP.PCAP!AT227="",GDP.PCAP!AU227=""),"",GDP.PCAP!AU227/GDP.PCAP!AT227-1)</f>
        <v>0.18817979495082238</v>
      </c>
      <c r="AV227">
        <f>IF(OR(GDP.PCAP!AU227="",GDP.PCAP!AV227=""),"",GDP.PCAP!AV227/GDP.PCAP!AU227-1)</f>
        <v>6.8606213662499416E-2</v>
      </c>
      <c r="AW227">
        <f>IF(OR(GDP.PCAP!AV227="",GDP.PCAP!AW227=""),"",GDP.PCAP!AW227/GDP.PCAP!AV227-1)</f>
        <v>3.6486189344586695E-3</v>
      </c>
      <c r="AX227">
        <f>IF(OR(GDP.PCAP!AW227="",GDP.PCAP!AX227=""),"",GDP.PCAP!AX227/GDP.PCAP!AW227-1)</f>
        <v>-7.6183289877365112E-3</v>
      </c>
      <c r="AY227">
        <f>IF(OR(GDP.PCAP!AX227="",GDP.PCAP!AY227=""),"",GDP.PCAP!AY227/GDP.PCAP!AX227-1)</f>
        <v>0.12403255211866315</v>
      </c>
      <c r="AZ227">
        <f>IF(OR(GDP.PCAP!AY227="",GDP.PCAP!AZ227=""),"",GDP.PCAP!AZ227/GDP.PCAP!AY227-1)</f>
        <v>0.11967499521329894</v>
      </c>
      <c r="BA227">
        <f>IF(OR(GDP.PCAP!AZ227="",GDP.PCAP!BA227=""),"",GDP.PCAP!BA227/GDP.PCAP!AZ227-1)</f>
        <v>0.11714354374028479</v>
      </c>
      <c r="BB227">
        <f>IF(OR(GDP.PCAP!BA227="",GDP.PCAP!BB227=""),"",GDP.PCAP!BB227/GDP.PCAP!BA227-1)</f>
        <v>0.16784778339432083</v>
      </c>
      <c r="BC227" t="str">
        <f>IF(OR(GDP.PCAP!BB227="",GDP.PCAP!BC227=""),"",GDP.PCAP!BC227/GDP.PCAP!BB227-1)</f>
        <v/>
      </c>
      <c r="BD227" t="str">
        <f>IF(OR(GDP.PCAP!BC227="",GDP.PCAP!BD227=""),"",GDP.PCAP!BD227/GDP.PCAP!BC227-1)</f>
        <v/>
      </c>
      <c r="BE227" t="str">
        <f>IF(OR(GDP.PCAP!BD227="",GDP.PCAP!BE227=""),"",GDP.PCAP!BE227/GDP.PCAP!BD227-1)</f>
        <v/>
      </c>
      <c r="BF227" t="str">
        <f>IF(OR(GDP.PCAP!BE227="",GDP.PCAP!BF227=""),"",GDP.PCAP!BF227/GDP.PCAP!BE227-1)</f>
        <v/>
      </c>
      <c r="BG227" t="str">
        <f>IF(OR(GDP.PCAP!BF227="",GDP.PCAP!BG227=""),"",GDP.PCAP!BG227/GDP.PCAP!BF227-1)</f>
        <v/>
      </c>
      <c r="BH227" t="str">
        <f>IF(OR(GDP.PCAP!BG227="",GDP.PCAP!BH227=""),"",GDP.PCAP!BH227/GDP.PCAP!BG227-1)</f>
        <v/>
      </c>
      <c r="BI227" t="str">
        <f>IF(OR(GDP.PCAP!BH227="",GDP.PCAP!BI227=""),"",GDP.PCAP!BI227/GDP.PCAP!BH227-1)</f>
        <v/>
      </c>
      <c r="BJ227" t="str">
        <f>IF(OR(GDP.PCAP!BI227="",GDP.PCAP!BJ227=""),"",GDP.PCAP!BJ227/GDP.PCAP!BI227-1)</f>
        <v/>
      </c>
      <c r="BK227" t="str">
        <f>IF(OR(GDP.PCAP!BJ227="",GDP.PCAP!BK227=""),"",GDP.PCAP!BK227/GDP.PCAP!BJ227-1)</f>
        <v/>
      </c>
      <c r="BM227">
        <f t="shared" si="15"/>
        <v>0.53905890982879301</v>
      </c>
      <c r="BN227">
        <f t="shared" si="16"/>
        <v>1974</v>
      </c>
      <c r="BO227">
        <f t="shared" si="17"/>
        <v>-0.28137387459932595</v>
      </c>
      <c r="BP227">
        <f t="shared" si="18"/>
        <v>1994</v>
      </c>
    </row>
    <row r="228" spans="1:68">
      <c r="A228" t="s">
        <v>80</v>
      </c>
      <c r="B228">
        <f t="shared" si="19"/>
        <v>227</v>
      </c>
      <c r="C228" t="s">
        <v>539</v>
      </c>
      <c r="D228" t="s">
        <v>79</v>
      </c>
      <c r="E228" t="s">
        <v>545</v>
      </c>
      <c r="F228" t="s">
        <v>546</v>
      </c>
      <c r="H228" t="str">
        <f>IF(OR(GDP.PCAP!G228="",GDP.PCAP!H228=""),"",GDP.PCAP!H228/GDP.PCAP!G228-1)</f>
        <v/>
      </c>
      <c r="I228" t="str">
        <f>IF(OR(GDP.PCAP!H228="",GDP.PCAP!I228=""),"",GDP.PCAP!I228/GDP.PCAP!H228-1)</f>
        <v/>
      </c>
      <c r="J228" t="str">
        <f>IF(OR(GDP.PCAP!I228="",GDP.PCAP!J228=""),"",GDP.PCAP!J228/GDP.PCAP!I228-1)</f>
        <v/>
      </c>
      <c r="K228" t="str">
        <f>IF(OR(GDP.PCAP!J228="",GDP.PCAP!K228=""),"",GDP.PCAP!K228/GDP.PCAP!J228-1)</f>
        <v/>
      </c>
      <c r="L228" t="str">
        <f>IF(OR(GDP.PCAP!K228="",GDP.PCAP!L228=""),"",GDP.PCAP!L228/GDP.PCAP!K228-1)</f>
        <v/>
      </c>
      <c r="M228" t="str">
        <f>IF(OR(GDP.PCAP!L228="",GDP.PCAP!M228=""),"",GDP.PCAP!M228/GDP.PCAP!L228-1)</f>
        <v/>
      </c>
      <c r="N228" t="str">
        <f>IF(OR(GDP.PCAP!M228="",GDP.PCAP!N228=""),"",GDP.PCAP!N228/GDP.PCAP!M228-1)</f>
        <v/>
      </c>
      <c r="O228" t="str">
        <f>IF(OR(GDP.PCAP!N228="",GDP.PCAP!O228=""),"",GDP.PCAP!O228/GDP.PCAP!N228-1)</f>
        <v/>
      </c>
      <c r="P228" t="str">
        <f>IF(OR(GDP.PCAP!O228="",GDP.PCAP!P228=""),"",GDP.PCAP!P228/GDP.PCAP!O228-1)</f>
        <v/>
      </c>
      <c r="Q228" t="str">
        <f>IF(OR(GDP.PCAP!P228="",GDP.PCAP!Q228=""),"",GDP.PCAP!Q228/GDP.PCAP!P228-1)</f>
        <v/>
      </c>
      <c r="R228" t="str">
        <f>IF(OR(GDP.PCAP!Q228="",GDP.PCAP!R228=""),"",GDP.PCAP!R228/GDP.PCAP!Q228-1)</f>
        <v/>
      </c>
      <c r="S228" t="str">
        <f>IF(OR(GDP.PCAP!R228="",GDP.PCAP!S228=""),"",GDP.PCAP!S228/GDP.PCAP!R228-1)</f>
        <v/>
      </c>
      <c r="T228" t="str">
        <f>IF(OR(GDP.PCAP!S228="",GDP.PCAP!T228=""),"",GDP.PCAP!T228/GDP.PCAP!S228-1)</f>
        <v/>
      </c>
      <c r="U228" t="str">
        <f>IF(OR(GDP.PCAP!T228="",GDP.PCAP!U228=""),"",GDP.PCAP!U228/GDP.PCAP!T228-1)</f>
        <v/>
      </c>
      <c r="V228" t="str">
        <f>IF(OR(GDP.PCAP!U228="",GDP.PCAP!V228=""),"",GDP.PCAP!V228/GDP.PCAP!U228-1)</f>
        <v/>
      </c>
      <c r="W228" t="str">
        <f>IF(OR(GDP.PCAP!V228="",GDP.PCAP!W228=""),"",GDP.PCAP!W228/GDP.PCAP!V228-1)</f>
        <v/>
      </c>
      <c r="X228" t="str">
        <f>IF(OR(GDP.PCAP!W228="",GDP.PCAP!X228=""),"",GDP.PCAP!X228/GDP.PCAP!W228-1)</f>
        <v/>
      </c>
      <c r="Y228" t="str">
        <f>IF(OR(GDP.PCAP!X228="",GDP.PCAP!Y228=""),"",GDP.PCAP!Y228/GDP.PCAP!X228-1)</f>
        <v/>
      </c>
      <c r="Z228" t="str">
        <f>IF(OR(GDP.PCAP!Y228="",GDP.PCAP!Z228=""),"",GDP.PCAP!Z228/GDP.PCAP!Y228-1)</f>
        <v/>
      </c>
      <c r="AA228" t="str">
        <f>IF(OR(GDP.PCAP!Z228="",GDP.PCAP!AA228=""),"",GDP.PCAP!AA228/GDP.PCAP!Z228-1)</f>
        <v/>
      </c>
      <c r="AB228" t="str">
        <f>IF(OR(GDP.PCAP!AA228="",GDP.PCAP!AB228=""),"",GDP.PCAP!AB228/GDP.PCAP!AA228-1)</f>
        <v/>
      </c>
      <c r="AC228" t="str">
        <f>IF(OR(GDP.PCAP!AB228="",GDP.PCAP!AC228=""),"",GDP.PCAP!AC228/GDP.PCAP!AB228-1)</f>
        <v/>
      </c>
      <c r="AD228" t="str">
        <f>IF(OR(GDP.PCAP!AC228="",GDP.PCAP!AD228=""),"",GDP.PCAP!AD228/GDP.PCAP!AC228-1)</f>
        <v/>
      </c>
      <c r="AE228" t="str">
        <f>IF(OR(GDP.PCAP!AD228="",GDP.PCAP!AE228=""),"",GDP.PCAP!AE228/GDP.PCAP!AD228-1)</f>
        <v/>
      </c>
      <c r="AF228" t="str">
        <f>IF(OR(GDP.PCAP!AE228="",GDP.PCAP!AF228=""),"",GDP.PCAP!AF228/GDP.PCAP!AE228-1)</f>
        <v/>
      </c>
      <c r="AG228" t="str">
        <f>IF(OR(GDP.PCAP!AF228="",GDP.PCAP!AG228=""),"",GDP.PCAP!AG228/GDP.PCAP!AF228-1)</f>
        <v/>
      </c>
      <c r="AH228" t="str">
        <f>IF(OR(GDP.PCAP!AG228="",GDP.PCAP!AH228=""),"",GDP.PCAP!AH228/GDP.PCAP!AG228-1)</f>
        <v/>
      </c>
      <c r="AI228" t="str">
        <f>IF(OR(GDP.PCAP!AH228="",GDP.PCAP!AI228=""),"",GDP.PCAP!AI228/GDP.PCAP!AH228-1)</f>
        <v/>
      </c>
      <c r="AJ228" t="str">
        <f>IF(OR(GDP.PCAP!AI228="",GDP.PCAP!AJ228=""),"",GDP.PCAP!AJ228/GDP.PCAP!AI228-1)</f>
        <v/>
      </c>
      <c r="AK228" t="str">
        <f>IF(OR(GDP.PCAP!AJ228="",GDP.PCAP!AK228=""),"",GDP.PCAP!AK228/GDP.PCAP!AJ228-1)</f>
        <v/>
      </c>
      <c r="AL228" t="str">
        <f>IF(OR(GDP.PCAP!AK228="",GDP.PCAP!AL228=""),"",GDP.PCAP!AL228/GDP.PCAP!AK228-1)</f>
        <v/>
      </c>
      <c r="AM228" t="str">
        <f>IF(OR(GDP.PCAP!AL228="",GDP.PCAP!AM228=""),"",GDP.PCAP!AM228/GDP.PCAP!AL228-1)</f>
        <v/>
      </c>
      <c r="AN228" t="str">
        <f>IF(OR(GDP.PCAP!AM228="",GDP.PCAP!AN228=""),"",GDP.PCAP!AN228/GDP.PCAP!AM228-1)</f>
        <v/>
      </c>
      <c r="AO228" t="str">
        <f>IF(OR(GDP.PCAP!AN228="",GDP.PCAP!AO228=""),"",GDP.PCAP!AO228/GDP.PCAP!AN228-1)</f>
        <v/>
      </c>
      <c r="AP228" t="str">
        <f>IF(OR(GDP.PCAP!AO228="",GDP.PCAP!AP228=""),"",GDP.PCAP!AP228/GDP.PCAP!AO228-1)</f>
        <v/>
      </c>
      <c r="AQ228" t="str">
        <f>IF(OR(GDP.PCAP!AP228="",GDP.PCAP!AQ228=""),"",GDP.PCAP!AQ228/GDP.PCAP!AP228-1)</f>
        <v/>
      </c>
      <c r="AR228" t="str">
        <f>IF(OR(GDP.PCAP!AQ228="",GDP.PCAP!AR228=""),"",GDP.PCAP!AR228/GDP.PCAP!AQ228-1)</f>
        <v/>
      </c>
      <c r="AS228" t="str">
        <f>IF(OR(GDP.PCAP!AR228="",GDP.PCAP!AS228=""),"",GDP.PCAP!AS228/GDP.PCAP!AR228-1)</f>
        <v/>
      </c>
      <c r="AT228" t="str">
        <f>IF(OR(GDP.PCAP!AS228="",GDP.PCAP!AT228=""),"",GDP.PCAP!AT228/GDP.PCAP!AS228-1)</f>
        <v/>
      </c>
      <c r="AU228" t="str">
        <f>IF(OR(GDP.PCAP!AT228="",GDP.PCAP!AU228=""),"",GDP.PCAP!AU228/GDP.PCAP!AT228-1)</f>
        <v/>
      </c>
      <c r="AV228" t="str">
        <f>IF(OR(GDP.PCAP!AU228="",GDP.PCAP!AV228=""),"",GDP.PCAP!AV228/GDP.PCAP!AU228-1)</f>
        <v/>
      </c>
      <c r="AW228" t="str">
        <f>IF(OR(GDP.PCAP!AV228="",GDP.PCAP!AW228=""),"",GDP.PCAP!AW228/GDP.PCAP!AV228-1)</f>
        <v/>
      </c>
      <c r="AX228" t="str">
        <f>IF(OR(GDP.PCAP!AW228="",GDP.PCAP!AX228=""),"",GDP.PCAP!AX228/GDP.PCAP!AW228-1)</f>
        <v/>
      </c>
      <c r="AY228" t="str">
        <f>IF(OR(GDP.PCAP!AX228="",GDP.PCAP!AY228=""),"",GDP.PCAP!AY228/GDP.PCAP!AX228-1)</f>
        <v/>
      </c>
      <c r="AZ228" t="str">
        <f>IF(OR(GDP.PCAP!AY228="",GDP.PCAP!AZ228=""),"",GDP.PCAP!AZ228/GDP.PCAP!AY228-1)</f>
        <v/>
      </c>
      <c r="BA228" t="str">
        <f>IF(OR(GDP.PCAP!AZ228="",GDP.PCAP!BA228=""),"",GDP.PCAP!BA228/GDP.PCAP!AZ228-1)</f>
        <v/>
      </c>
      <c r="BB228" t="str">
        <f>IF(OR(GDP.PCAP!BA228="",GDP.PCAP!BB228=""),"",GDP.PCAP!BB228/GDP.PCAP!BA228-1)</f>
        <v/>
      </c>
      <c r="BC228" t="str">
        <f>IF(OR(GDP.PCAP!BB228="",GDP.PCAP!BC228=""),"",GDP.PCAP!BC228/GDP.PCAP!BB228-1)</f>
        <v/>
      </c>
      <c r="BD228" t="str">
        <f>IF(OR(GDP.PCAP!BC228="",GDP.PCAP!BD228=""),"",GDP.PCAP!BD228/GDP.PCAP!BC228-1)</f>
        <v/>
      </c>
      <c r="BE228" t="str">
        <f>IF(OR(GDP.PCAP!BD228="",GDP.PCAP!BE228=""),"",GDP.PCAP!BE228/GDP.PCAP!BD228-1)</f>
        <v/>
      </c>
      <c r="BF228" t="str">
        <f>IF(OR(GDP.PCAP!BE228="",GDP.PCAP!BF228=""),"",GDP.PCAP!BF228/GDP.PCAP!BE228-1)</f>
        <v/>
      </c>
      <c r="BG228" t="str">
        <f>IF(OR(GDP.PCAP!BF228="",GDP.PCAP!BG228=""),"",GDP.PCAP!BG228/GDP.PCAP!BF228-1)</f>
        <v/>
      </c>
      <c r="BH228" t="str">
        <f>IF(OR(GDP.PCAP!BG228="",GDP.PCAP!BH228=""),"",GDP.PCAP!BH228/GDP.PCAP!BG228-1)</f>
        <v/>
      </c>
      <c r="BI228" t="str">
        <f>IF(OR(GDP.PCAP!BH228="",GDP.PCAP!BI228=""),"",GDP.PCAP!BI228/GDP.PCAP!BH228-1)</f>
        <v/>
      </c>
      <c r="BJ228" t="str">
        <f>IF(OR(GDP.PCAP!BI228="",GDP.PCAP!BJ228=""),"",GDP.PCAP!BJ228/GDP.PCAP!BI228-1)</f>
        <v/>
      </c>
      <c r="BK228" t="str">
        <f>IF(OR(GDP.PCAP!BJ228="",GDP.PCAP!BK228=""),"",GDP.PCAP!BK228/GDP.PCAP!BJ228-1)</f>
        <v/>
      </c>
      <c r="BM228">
        <f t="shared" si="15"/>
        <v>0</v>
      </c>
      <c r="BN228" t="e">
        <f t="shared" si="16"/>
        <v>#N/A</v>
      </c>
      <c r="BO228">
        <f t="shared" si="17"/>
        <v>0</v>
      </c>
      <c r="BP228" t="e">
        <f t="shared" si="18"/>
        <v>#N/A</v>
      </c>
    </row>
    <row r="229" spans="1:68">
      <c r="A229" t="s">
        <v>78</v>
      </c>
      <c r="B229">
        <f t="shared" si="19"/>
        <v>228</v>
      </c>
      <c r="C229" t="s">
        <v>539</v>
      </c>
      <c r="D229" t="s">
        <v>77</v>
      </c>
      <c r="E229" t="s">
        <v>545</v>
      </c>
      <c r="F229" t="s">
        <v>546</v>
      </c>
      <c r="H229">
        <f>IF(OR(GDP.PCAP!G229="",GDP.PCAP!H229=""),"",GDP.PCAP!H229/GDP.PCAP!G229-1)</f>
        <v>4.4581329979128892E-2</v>
      </c>
      <c r="I229">
        <f>IF(OR(GDP.PCAP!H229="",GDP.PCAP!I229=""),"",GDP.PCAP!I229/GDP.PCAP!H229-1)</f>
        <v>4.996414329592791E-2</v>
      </c>
      <c r="J229">
        <f>IF(OR(GDP.PCAP!I229="",GDP.PCAP!J229=""),"",GDP.PCAP!J229/GDP.PCAP!I229-1)</f>
        <v>1.9159064611278476E-2</v>
      </c>
      <c r="K229">
        <f>IF(OR(GDP.PCAP!J229="",GDP.PCAP!K229=""),"",GDP.PCAP!K229/GDP.PCAP!J229-1)</f>
        <v>3.4630076944813792E-2</v>
      </c>
      <c r="L229">
        <f>IF(OR(GDP.PCAP!K229="",GDP.PCAP!L229=""),"",GDP.PCAP!L229/GDP.PCAP!K229-1)</f>
        <v>4.2661174664462509E-2</v>
      </c>
      <c r="M229">
        <f>IF(OR(GDP.PCAP!L229="",GDP.PCAP!M229=""),"",GDP.PCAP!M229/GDP.PCAP!L229-1)</f>
        <v>1.8791626330310063E-2</v>
      </c>
      <c r="N229">
        <f>IF(OR(GDP.PCAP!M229="",GDP.PCAP!N229=""),"",GDP.PCAP!N229/GDP.PCAP!M229-1)</f>
        <v>2.0397355314490051E-2</v>
      </c>
      <c r="O229">
        <f>IF(OR(GDP.PCAP!N229="",GDP.PCAP!O229=""),"",GDP.PCAP!O229/GDP.PCAP!N229-1)</f>
        <v>-9.3798406863986328E-3</v>
      </c>
      <c r="P229">
        <f>IF(OR(GDP.PCAP!O229="",GDP.PCAP!P229=""),"",GDP.PCAP!P229/GDP.PCAP!O229-1)</f>
        <v>1.879500260629352E-2</v>
      </c>
      <c r="Q229">
        <f>IF(OR(GDP.PCAP!P229="",GDP.PCAP!Q229=""),"",GDP.PCAP!Q229/GDP.PCAP!P229-1)</f>
        <v>-2.5550879866376053E-2</v>
      </c>
      <c r="R229">
        <f>IF(OR(GDP.PCAP!Q229="",GDP.PCAP!R229=""),"",GDP.PCAP!R229/GDP.PCAP!Q229-1)</f>
        <v>4.5778702785004066E-2</v>
      </c>
      <c r="S229">
        <f>IF(OR(GDP.PCAP!R229="",GDP.PCAP!S229=""),"",GDP.PCAP!S229/GDP.PCAP!R229-1)</f>
        <v>0.13928383681671996</v>
      </c>
      <c r="T229">
        <f>IF(OR(GDP.PCAP!S229="",GDP.PCAP!T229=""),"",GDP.PCAP!T229/GDP.PCAP!S229-1)</f>
        <v>7.9338375461368793E-2</v>
      </c>
      <c r="U229">
        <f>IF(OR(GDP.PCAP!T229="",GDP.PCAP!U229=""),"",GDP.PCAP!U229/GDP.PCAP!T229-1)</f>
        <v>-1.4921510577649788E-2</v>
      </c>
      <c r="V229">
        <f>IF(OR(GDP.PCAP!U229="",GDP.PCAP!V229=""),"",GDP.PCAP!V229/GDP.PCAP!U229-1)</f>
        <v>0.2963300397729185</v>
      </c>
      <c r="W229">
        <f>IF(OR(GDP.PCAP!V229="",GDP.PCAP!W229=""),"",GDP.PCAP!W229/GDP.PCAP!V229-1)</f>
        <v>-1.8565607901138259E-2</v>
      </c>
      <c r="X229">
        <f>IF(OR(GDP.PCAP!W229="",GDP.PCAP!X229=""),"",GDP.PCAP!X229/GDP.PCAP!W229-1)</f>
        <v>5.9279213218816462E-2</v>
      </c>
      <c r="Y229">
        <f>IF(OR(GDP.PCAP!X229="",GDP.PCAP!Y229=""),"",GDP.PCAP!Y229/GDP.PCAP!X229-1)</f>
        <v>0.16847032290492203</v>
      </c>
      <c r="Z229">
        <f>IF(OR(GDP.PCAP!Y229="",GDP.PCAP!Z229=""),"",GDP.PCAP!Z229/GDP.PCAP!Y229-1)</f>
        <v>-0.11574475185219402</v>
      </c>
      <c r="AA229">
        <f>IF(OR(GDP.PCAP!Z229="",GDP.PCAP!AA229=""),"",GDP.PCAP!AA229/GDP.PCAP!Z229-1)</f>
        <v>7.7439915159125405E-3</v>
      </c>
      <c r="AB229">
        <f>IF(OR(GDP.PCAP!AA229="",GDP.PCAP!AB229=""),"",GDP.PCAP!AB229/GDP.PCAP!AA229-1)</f>
        <v>-0.16914771964980646</v>
      </c>
      <c r="AC229">
        <f>IF(OR(GDP.PCAP!AB229="",GDP.PCAP!AC229=""),"",GDP.PCAP!AC229/GDP.PCAP!AB229-1)</f>
        <v>-6.9734849392395382E-2</v>
      </c>
      <c r="AD229">
        <f>IF(OR(GDP.PCAP!AC229="",GDP.PCAP!AD229=""),"",GDP.PCAP!AD229/GDP.PCAP!AC229-1)</f>
        <v>-2.5872299603886817E-2</v>
      </c>
      <c r="AE229">
        <f>IF(OR(GDP.PCAP!AD229="",GDP.PCAP!AE229=""),"",GDP.PCAP!AE229/GDP.PCAP!AD229-1)</f>
        <v>7.6291319033135574E-2</v>
      </c>
      <c r="AF229">
        <f>IF(OR(GDP.PCAP!AE229="",GDP.PCAP!AF229=""),"",GDP.PCAP!AF229/GDP.PCAP!AE229-1)</f>
        <v>9.3645066704030056E-2</v>
      </c>
      <c r="AG229">
        <f>IF(OR(GDP.PCAP!AF229="",GDP.PCAP!AG229=""),"",GDP.PCAP!AG229/GDP.PCAP!AF229-1)</f>
        <v>3.7837386643906346E-3</v>
      </c>
      <c r="AH229">
        <f>IF(OR(GDP.PCAP!AG229="",GDP.PCAP!AH229=""),"",GDP.PCAP!AH229/GDP.PCAP!AG229-1)</f>
        <v>5.6268583485119539E-2</v>
      </c>
      <c r="AI229">
        <f>IF(OR(GDP.PCAP!AH229="",GDP.PCAP!AI229=""),"",GDP.PCAP!AI229/GDP.PCAP!AH229-1)</f>
        <v>0.23411609683591128</v>
      </c>
      <c r="AJ229">
        <f>IF(OR(GDP.PCAP!AI229="",GDP.PCAP!AJ229=""),"",GDP.PCAP!AJ229/GDP.PCAP!AI229-1)</f>
        <v>-6.3794946181528256E-2</v>
      </c>
      <c r="AK229">
        <f>IF(OR(GDP.PCAP!AJ229="",GDP.PCAP!AK229=""),"",GDP.PCAP!AK229/GDP.PCAP!AJ229-1)</f>
        <v>0.17425206337468913</v>
      </c>
      <c r="AL229">
        <f>IF(OR(GDP.PCAP!AK229="",GDP.PCAP!AL229=""),"",GDP.PCAP!AL229/GDP.PCAP!AK229-1)</f>
        <v>4.5759051088651193E-2</v>
      </c>
      <c r="AM229">
        <f>IF(OR(GDP.PCAP!AL229="",GDP.PCAP!AM229=""),"",GDP.PCAP!AM229/GDP.PCAP!AL229-1)</f>
        <v>-2.8914036029954904E-2</v>
      </c>
      <c r="AN229">
        <f>IF(OR(GDP.PCAP!AM229="",GDP.PCAP!AN229=""),"",GDP.PCAP!AN229/GDP.PCAP!AM229-1)</f>
        <v>-0.24693381227596756</v>
      </c>
      <c r="AO229">
        <f>IF(OR(GDP.PCAP!AN229="",GDP.PCAP!AO229=""),"",GDP.PCAP!AO229/GDP.PCAP!AN229-1)</f>
        <v>-0.21946805257014002</v>
      </c>
      <c r="AP229">
        <f>IF(OR(GDP.PCAP!AO229="",GDP.PCAP!AP229=""),"",GDP.PCAP!AP229/GDP.PCAP!AO229-1)</f>
        <v>0.18550813784841624</v>
      </c>
      <c r="AQ229">
        <f>IF(OR(GDP.PCAP!AP229="",GDP.PCAP!AQ229=""),"",GDP.PCAP!AQ229/GDP.PCAP!AP229-1)</f>
        <v>7.4734565991615876E-2</v>
      </c>
      <c r="AR229">
        <f>IF(OR(GDP.PCAP!AQ229="",GDP.PCAP!AR229=""),"",GDP.PCAP!AR229/GDP.PCAP!AQ229-1)</f>
        <v>-7.131533543628632E-2</v>
      </c>
      <c r="AS229">
        <f>IF(OR(GDP.PCAP!AR229="",GDP.PCAP!AS229=""),"",GDP.PCAP!AS229/GDP.PCAP!AR229-1)</f>
        <v>9.0820184109240198E-2</v>
      </c>
      <c r="AT229">
        <f>IF(OR(GDP.PCAP!AS229="",GDP.PCAP!AT229=""),"",GDP.PCAP!AT229/GDP.PCAP!AS229-1)</f>
        <v>-0.15133520832460934</v>
      </c>
      <c r="AU229">
        <f>IF(OR(GDP.PCAP!AT229="",GDP.PCAP!AU229=""),"",GDP.PCAP!AU229/GDP.PCAP!AT229-1)</f>
        <v>-0.13002162266101436</v>
      </c>
      <c r="AV229">
        <f>IF(OR(GDP.PCAP!AU229="",GDP.PCAP!AV229=""),"",GDP.PCAP!AV229/GDP.PCAP!AU229-1)</f>
        <v>0.18848251188481302</v>
      </c>
      <c r="AW229">
        <f>IF(OR(GDP.PCAP!AV229="",GDP.PCAP!AW229=""),"",GDP.PCAP!AW229/GDP.PCAP!AV229-1)</f>
        <v>0.11904701215756996</v>
      </c>
      <c r="AX229">
        <f>IF(OR(GDP.PCAP!AW229="",GDP.PCAP!AX229=""),"",GDP.PCAP!AX229/GDP.PCAP!AW229-1)</f>
        <v>0.32510947502532961</v>
      </c>
      <c r="AY229">
        <f>IF(OR(GDP.PCAP!AX229="",GDP.PCAP!AY229=""),"",GDP.PCAP!AY229/GDP.PCAP!AX229-1)</f>
        <v>0.553964099171117</v>
      </c>
      <c r="AZ229">
        <f>IF(OR(GDP.PCAP!AY229="",GDP.PCAP!AZ229=""),"",GDP.PCAP!AZ229/GDP.PCAP!AY229-1)</f>
        <v>0.45211378171895378</v>
      </c>
      <c r="BA229">
        <f>IF(OR(GDP.PCAP!AZ229="",GDP.PCAP!BA229=""),"",GDP.PCAP!BA229/GDP.PCAP!AZ229-1)</f>
        <v>7.8672091177606207E-2</v>
      </c>
      <c r="BB229">
        <f>IF(OR(GDP.PCAP!BA229="",GDP.PCAP!BB229=""),"",GDP.PCAP!BB229/GDP.PCAP!BA229-1)</f>
        <v>0.1256683918494057</v>
      </c>
      <c r="BC229">
        <f>IF(OR(GDP.PCAP!BB229="",GDP.PCAP!BC229=""),"",GDP.PCAP!BC229/GDP.PCAP!BB229-1)</f>
        <v>0.15977164769690666</v>
      </c>
      <c r="BD229">
        <f>IF(OR(GDP.PCAP!BC229="",GDP.PCAP!BD229=""),"",GDP.PCAP!BD229/GDP.PCAP!BC229-1)</f>
        <v>-0.13477989507519406</v>
      </c>
      <c r="BE229">
        <f>IF(OR(GDP.PCAP!BD229="",GDP.PCAP!BE229=""),"",GDP.PCAP!BE229/GDP.PCAP!BD229-1)</f>
        <v>0.11450451145409035</v>
      </c>
      <c r="BF229">
        <f>IF(OR(GDP.PCAP!BE229="",GDP.PCAP!BF229=""),"",GDP.PCAP!BF229/GDP.PCAP!BE229-1)</f>
        <v>0.10335685631420888</v>
      </c>
      <c r="BG229">
        <f>IF(OR(GDP.PCAP!BF229="",GDP.PCAP!BG229=""),"",GDP.PCAP!BG229/GDP.PCAP!BF229-1)</f>
        <v>-1.5937653006394714E-2</v>
      </c>
      <c r="BH229">
        <f>IF(OR(GDP.PCAP!BG229="",GDP.PCAP!BH229=""),"",GDP.PCAP!BH229/GDP.PCAP!BG229-1)</f>
        <v>1.2881811472881699E-2</v>
      </c>
      <c r="BI229">
        <f>IF(OR(GDP.PCAP!BH229="",GDP.PCAP!BI229=""),"",GDP.PCAP!BI229/GDP.PCAP!BH229-1)</f>
        <v>4.055555633346164E-2</v>
      </c>
      <c r="BJ229">
        <f>IF(OR(GDP.PCAP!BI229="",GDP.PCAP!BJ229=""),"",GDP.PCAP!BJ229/GDP.PCAP!BI229-1)</f>
        <v>-0.24244655915601332</v>
      </c>
      <c r="BK229">
        <f>IF(OR(GDP.PCAP!BJ229="",GDP.PCAP!BK229=""),"",GDP.PCAP!BK229/GDP.PCAP!BJ229-1)</f>
        <v>-0.14532420894293019</v>
      </c>
      <c r="BM229">
        <f t="shared" si="15"/>
        <v>0.553964099171117</v>
      </c>
      <c r="BN229">
        <f t="shared" si="16"/>
        <v>2004</v>
      </c>
      <c r="BO229">
        <f t="shared" si="17"/>
        <v>-0.24693381227596756</v>
      </c>
      <c r="BP229">
        <f t="shared" si="18"/>
        <v>1993</v>
      </c>
    </row>
    <row r="230" spans="1:68">
      <c r="A230" t="s">
        <v>76</v>
      </c>
      <c r="B230">
        <f t="shared" si="19"/>
        <v>229</v>
      </c>
      <c r="C230" t="s">
        <v>536</v>
      </c>
      <c r="D230" t="s">
        <v>75</v>
      </c>
      <c r="E230" t="s">
        <v>545</v>
      </c>
      <c r="F230" t="s">
        <v>546</v>
      </c>
      <c r="H230">
        <f>IF(OR(GDP.PCAP!G230="",GDP.PCAP!H230=""),"",GDP.PCAP!H230/GDP.PCAP!G230-1)</f>
        <v>-0.12120768144483873</v>
      </c>
      <c r="I230">
        <f>IF(OR(GDP.PCAP!H230="",GDP.PCAP!I230=""),"",GDP.PCAP!I230/GDP.PCAP!H230-1)</f>
        <v>-9.5293664280077572E-2</v>
      </c>
      <c r="J230">
        <f>IF(OR(GDP.PCAP!I230="",GDP.PCAP!J230=""),"",GDP.PCAP!J230/GDP.PCAP!I230-1)</f>
        <v>5.610352068662916E-2</v>
      </c>
      <c r="K230">
        <f>IF(OR(GDP.PCAP!J230="",GDP.PCAP!K230=""),"",GDP.PCAP!K230/GDP.PCAP!J230-1)</f>
        <v>0.13189498387844156</v>
      </c>
      <c r="L230">
        <f>IF(OR(GDP.PCAP!K230="",GDP.PCAP!L230=""),"",GDP.PCAP!L230/GDP.PCAP!K230-1)</f>
        <v>0.13882633696703861</v>
      </c>
      <c r="M230">
        <f>IF(OR(GDP.PCAP!L230="",GDP.PCAP!M230=""),"",GDP.PCAP!M230/GDP.PCAP!L230-1)</f>
        <v>6.5080745464005663E-2</v>
      </c>
      <c r="N230">
        <f>IF(OR(GDP.PCAP!M230="",GDP.PCAP!N230=""),"",GDP.PCAP!N230/GDP.PCAP!M230-1)</f>
        <v>-5.5732404505795419E-2</v>
      </c>
      <c r="O230">
        <f>IF(OR(GDP.PCAP!N230="",GDP.PCAP!O230=""),"",GDP.PCAP!O230/GDP.PCAP!N230-1)</f>
        <v>-1.667890750426082E-2</v>
      </c>
      <c r="P230">
        <f>IF(OR(GDP.PCAP!O230="",GDP.PCAP!P230=""),"",GDP.PCAP!P230/GDP.PCAP!O230-1)</f>
        <v>9.2913195141798965E-2</v>
      </c>
      <c r="Q230">
        <f>IF(OR(GDP.PCAP!P230="",GDP.PCAP!Q230=""),"",GDP.PCAP!Q230/GDP.PCAP!P230-1)</f>
        <v>8.4801191692586819E-2</v>
      </c>
      <c r="R230">
        <f>IF(OR(GDP.PCAP!Q230="",GDP.PCAP!R230=""),"",GDP.PCAP!R230/GDP.PCAP!Q230-1)</f>
        <v>4.6635234604690767E-2</v>
      </c>
      <c r="S230">
        <f>IF(OR(GDP.PCAP!R230="",GDP.PCAP!S230=""),"",GDP.PCAP!S230/GDP.PCAP!R230-1)</f>
        <v>0.10650879903510369</v>
      </c>
      <c r="T230">
        <f>IF(OR(GDP.PCAP!S230="",GDP.PCAP!T230=""),"",GDP.PCAP!T230/GDP.PCAP!S230-1)</f>
        <v>0.22970747573418215</v>
      </c>
      <c r="U230">
        <f>IF(OR(GDP.PCAP!T230="",GDP.PCAP!U230=""),"",GDP.PCAP!U230/GDP.PCAP!T230-1)</f>
        <v>0.10382683124906689</v>
      </c>
      <c r="V230">
        <f>IF(OR(GDP.PCAP!U230="",GDP.PCAP!V230=""),"",GDP.PCAP!V230/GDP.PCAP!U230-1)</f>
        <v>0.10257707562339569</v>
      </c>
      <c r="W230">
        <f>IF(OR(GDP.PCAP!V230="",GDP.PCAP!W230=""),"",GDP.PCAP!W230/GDP.PCAP!V230-1)</f>
        <v>-2.7217673479611459E-3</v>
      </c>
      <c r="X230">
        <f>IF(OR(GDP.PCAP!W230="",GDP.PCAP!X230=""),"",GDP.PCAP!X230/GDP.PCAP!W230-1)</f>
        <v>0.13712966369103619</v>
      </c>
      <c r="Y230">
        <f>IF(OR(GDP.PCAP!X230="",GDP.PCAP!Y230=""),"",GDP.PCAP!Y230/GDP.PCAP!X230-1)</f>
        <v>-4.7085434844165941E-2</v>
      </c>
      <c r="Z230">
        <f>IF(OR(GDP.PCAP!Y230="",GDP.PCAP!Z230=""),"",GDP.PCAP!Z230/GDP.PCAP!Y230-1)</f>
        <v>0.14019849989226318</v>
      </c>
      <c r="AA230">
        <f>IF(OR(GDP.PCAP!Z230="",GDP.PCAP!AA230=""),"",GDP.PCAP!AA230/GDP.PCAP!Z230-1)</f>
        <v>0.13640347524378127</v>
      </c>
      <c r="AB230">
        <f>IF(OR(GDP.PCAP!AA230="",GDP.PCAP!AB230=""),"",GDP.PCAP!AB230/GDP.PCAP!AA230-1)</f>
        <v>5.077824539792819E-2</v>
      </c>
      <c r="AC230">
        <f>IF(OR(GDP.PCAP!AB230="",GDP.PCAP!AC230=""),"",GDP.PCAP!AC230/GDP.PCAP!AB230-1)</f>
        <v>3.2026519905903328E-2</v>
      </c>
      <c r="AD230">
        <f>IF(OR(GDP.PCAP!AC230="",GDP.PCAP!AD230=""),"",GDP.PCAP!AD230/GDP.PCAP!AC230-1)</f>
        <v>3.2067819698275102E-2</v>
      </c>
      <c r="AE230">
        <f>IF(OR(GDP.PCAP!AD230="",GDP.PCAP!AE230=""),"",GDP.PCAP!AE230/GDP.PCAP!AD230-1)</f>
        <v>6.8774537902815069E-2</v>
      </c>
      <c r="AF230">
        <f>IF(OR(GDP.PCAP!AE230="",GDP.PCAP!AF230=""),"",GDP.PCAP!AF230/GDP.PCAP!AE230-1)</f>
        <v>7.8588862107328961E-2</v>
      </c>
      <c r="AG230">
        <f>IF(OR(GDP.PCAP!AF230="",GDP.PCAP!AG230=""),"",GDP.PCAP!AG230/GDP.PCAP!AF230-1)</f>
        <v>-1.9477137392617694E-2</v>
      </c>
      <c r="AH230">
        <f>IF(OR(GDP.PCAP!AG230="",GDP.PCAP!AH230=""),"",GDP.PCAP!AH230/GDP.PCAP!AG230-1)</f>
        <v>-2.9598443033062471E-2</v>
      </c>
      <c r="AI230">
        <f>IF(OR(GDP.PCAP!AH230="",GDP.PCAP!AI230=""),"",GDP.PCAP!AI230/GDP.PCAP!AH230-1)</f>
        <v>8.9859796088801014E-2</v>
      </c>
      <c r="AJ230">
        <f>IF(OR(GDP.PCAP!AI230="",GDP.PCAP!AJ230=""),"",GDP.PCAP!AJ230/GDP.PCAP!AI230-1)</f>
        <v>6.2783836346880673E-2</v>
      </c>
      <c r="AK230">
        <f>IF(OR(GDP.PCAP!AJ230="",GDP.PCAP!AK230=""),"",GDP.PCAP!AK230/GDP.PCAP!AJ230-1)</f>
        <v>5.4811294804004929E-2</v>
      </c>
      <c r="AL230">
        <f>IF(OR(GDP.PCAP!AK230="",GDP.PCAP!AL230=""),"",GDP.PCAP!AL230/GDP.PCAP!AK230-1)</f>
        <v>6.9104667006444576E-2</v>
      </c>
      <c r="AM230">
        <f>IF(OR(GDP.PCAP!AL230="",GDP.PCAP!AM230=""),"",GDP.PCAP!AM230/GDP.PCAP!AL230-1)</f>
        <v>0.1052065794213104</v>
      </c>
      <c r="AN230">
        <f>IF(OR(GDP.PCAP!AM230="",GDP.PCAP!AN230=""),"",GDP.PCAP!AN230/GDP.PCAP!AM230-1)</f>
        <v>8.3501114502704921E-2</v>
      </c>
      <c r="AO230">
        <f>IF(OR(GDP.PCAP!AN230="",GDP.PCAP!AO230=""),"",GDP.PCAP!AO230/GDP.PCAP!AN230-1)</f>
        <v>0.18750464646896381</v>
      </c>
      <c r="AP230">
        <f>IF(OR(GDP.PCAP!AO230="",GDP.PCAP!AP230=""),"",GDP.PCAP!AP230/GDP.PCAP!AO230-1)</f>
        <v>0.21888208677644405</v>
      </c>
      <c r="AQ230">
        <f>IF(OR(GDP.PCAP!AP230="",GDP.PCAP!AQ230=""),"",GDP.PCAP!AQ230/GDP.PCAP!AP230-1)</f>
        <v>0.13467424257857319</v>
      </c>
      <c r="AR230">
        <f>IF(OR(GDP.PCAP!AQ230="",GDP.PCAP!AR230=""),"",GDP.PCAP!AR230/GDP.PCAP!AQ230-1)</f>
        <v>2.3474910570697949E-2</v>
      </c>
      <c r="AS230">
        <f>IF(OR(GDP.PCAP!AR230="",GDP.PCAP!AS230=""),"",GDP.PCAP!AS230/GDP.PCAP!AR230-1)</f>
        <v>-9.3892358054259994E-2</v>
      </c>
      <c r="AT230">
        <f>IF(OR(GDP.PCAP!AS230="",GDP.PCAP!AT230=""),"",GDP.PCAP!AT230/GDP.PCAP!AS230-1)</f>
        <v>8.8287332526680418E-2</v>
      </c>
      <c r="AU230">
        <f>IF(OR(GDP.PCAP!AT230="",GDP.PCAP!AU230=""),"",GDP.PCAP!AU230/GDP.PCAP!AT230-1)</f>
        <v>9.1303350794638138E-2</v>
      </c>
      <c r="AV230">
        <f>IF(OR(GDP.PCAP!AU230="",GDP.PCAP!AV230=""),"",GDP.PCAP!AV230/GDP.PCAP!AU230-1)</f>
        <v>5.3945590270311206E-2</v>
      </c>
      <c r="AW230">
        <f>IF(OR(GDP.PCAP!AV230="",GDP.PCAP!AW230=""),"",GDP.PCAP!AW230/GDP.PCAP!AV230-1)</f>
        <v>9.6921111889760159E-2</v>
      </c>
      <c r="AX230">
        <f>IF(OR(GDP.PCAP!AW230="",GDP.PCAP!AX230=""),"",GDP.PCAP!AX230/GDP.PCAP!AW230-1)</f>
        <v>0.12221351508806211</v>
      </c>
      <c r="AY230">
        <f>IF(OR(GDP.PCAP!AX230="",GDP.PCAP!AY230=""),"",GDP.PCAP!AY230/GDP.PCAP!AX230-1)</f>
        <v>0.15012703830138596</v>
      </c>
      <c r="AZ230">
        <f>IF(OR(GDP.PCAP!AY230="",GDP.PCAP!AZ230=""),"",GDP.PCAP!AZ230/GDP.PCAP!AY230-1)</f>
        <v>0.14714821707625148</v>
      </c>
      <c r="BA230">
        <f>IF(OR(GDP.PCAP!AZ230="",GDP.PCAP!BA230=""),"",GDP.PCAP!BA230/GDP.PCAP!AZ230-1)</f>
        <v>0.19400569371670184</v>
      </c>
      <c r="BB230">
        <f>IF(OR(GDP.PCAP!BA230="",GDP.PCAP!BB230=""),"",GDP.PCAP!BB230/GDP.PCAP!BA230-1)</f>
        <v>0.25547858042428007</v>
      </c>
      <c r="BC230">
        <f>IF(OR(GDP.PCAP!BB230="",GDP.PCAP!BC230=""),"",GDP.PCAP!BC230/GDP.PCAP!BB230-1)</f>
        <v>0.25665586054496181</v>
      </c>
      <c r="BD230">
        <f>IF(OR(GDP.PCAP!BC230="",GDP.PCAP!BD230=""),"",GDP.PCAP!BD230/GDP.PCAP!BC230-1)</f>
        <v>7.7212382356422582E-2</v>
      </c>
      <c r="BE230">
        <f>IF(OR(GDP.PCAP!BD230="",GDP.PCAP!BE230=""),"",GDP.PCAP!BE230/GDP.PCAP!BD230-1)</f>
        <v>0.20421143758178162</v>
      </c>
      <c r="BF230">
        <f>IF(OR(GDP.PCAP!BE230="",GDP.PCAP!BF230=""),"",GDP.PCAP!BF230/GDP.PCAP!BE230-1)</f>
        <v>0.21364828912878386</v>
      </c>
      <c r="BG230">
        <f>IF(OR(GDP.PCAP!BF230="",GDP.PCAP!BG230=""),"",GDP.PCAP!BG230/GDP.PCAP!BF230-1)</f>
        <v>0.1075525107881341</v>
      </c>
      <c r="BH230">
        <f>IF(OR(GDP.PCAP!BG230="",GDP.PCAP!BH230=""),"",GDP.PCAP!BH230/GDP.PCAP!BG230-1)</f>
        <v>9.6024091290240809E-2</v>
      </c>
      <c r="BI230">
        <f>IF(OR(GDP.PCAP!BH230="",GDP.PCAP!BI230=""),"",GDP.PCAP!BI230/GDP.PCAP!BH230-1)</f>
        <v>6.7579866329173788E-2</v>
      </c>
      <c r="BJ230">
        <f>IF(OR(GDP.PCAP!BI230="",GDP.PCAP!BJ230=""),"",GDP.PCAP!BJ230/GDP.PCAP!BI230-1)</f>
        <v>3.3286256186930485E-2</v>
      </c>
      <c r="BK230">
        <f>IF(OR(GDP.PCAP!BJ230="",GDP.PCAP!BK230=""),"",GDP.PCAP!BK230/GDP.PCAP!BJ230-1)</f>
        <v>1.0939438683782887E-2</v>
      </c>
      <c r="BM230">
        <f t="shared" si="15"/>
        <v>0.25665586054496181</v>
      </c>
      <c r="BN230">
        <f t="shared" si="16"/>
        <v>2008</v>
      </c>
      <c r="BO230">
        <f t="shared" si="17"/>
        <v>-0.12120768144483873</v>
      </c>
      <c r="BP230">
        <f t="shared" si="18"/>
        <v>1961</v>
      </c>
    </row>
    <row r="231" spans="1:68">
      <c r="A231" t="s">
        <v>74</v>
      </c>
      <c r="B231">
        <f t="shared" si="19"/>
        <v>230</v>
      </c>
      <c r="C231" t="s">
        <v>536</v>
      </c>
      <c r="D231" t="s">
        <v>73</v>
      </c>
      <c r="E231" t="s">
        <v>545</v>
      </c>
      <c r="F231" t="s">
        <v>546</v>
      </c>
      <c r="H231" t="str">
        <f>IF(OR(GDP.PCAP!G231="",GDP.PCAP!H231=""),"",GDP.PCAP!H231/GDP.PCAP!G231-1)</f>
        <v/>
      </c>
      <c r="I231" t="str">
        <f>IF(OR(GDP.PCAP!H231="",GDP.PCAP!I231=""),"",GDP.PCAP!I231/GDP.PCAP!H231-1)</f>
        <v/>
      </c>
      <c r="J231" t="str">
        <f>IF(OR(GDP.PCAP!I231="",GDP.PCAP!J231=""),"",GDP.PCAP!J231/GDP.PCAP!I231-1)</f>
        <v/>
      </c>
      <c r="K231" t="str">
        <f>IF(OR(GDP.PCAP!J231="",GDP.PCAP!K231=""),"",GDP.PCAP!K231/GDP.PCAP!J231-1)</f>
        <v/>
      </c>
      <c r="L231" t="str">
        <f>IF(OR(GDP.PCAP!K231="",GDP.PCAP!L231=""),"",GDP.PCAP!L231/GDP.PCAP!K231-1)</f>
        <v/>
      </c>
      <c r="M231" t="str">
        <f>IF(OR(GDP.PCAP!L231="",GDP.PCAP!M231=""),"",GDP.PCAP!M231/GDP.PCAP!L231-1)</f>
        <v/>
      </c>
      <c r="N231" t="str">
        <f>IF(OR(GDP.PCAP!M231="",GDP.PCAP!N231=""),"",GDP.PCAP!N231/GDP.PCAP!M231-1)</f>
        <v/>
      </c>
      <c r="O231" t="str">
        <f>IF(OR(GDP.PCAP!N231="",GDP.PCAP!O231=""),"",GDP.PCAP!O231/GDP.PCAP!N231-1)</f>
        <v/>
      </c>
      <c r="P231" t="str">
        <f>IF(OR(GDP.PCAP!O231="",GDP.PCAP!P231=""),"",GDP.PCAP!P231/GDP.PCAP!O231-1)</f>
        <v/>
      </c>
      <c r="Q231" t="str">
        <f>IF(OR(GDP.PCAP!P231="",GDP.PCAP!Q231=""),"",GDP.PCAP!Q231/GDP.PCAP!P231-1)</f>
        <v/>
      </c>
      <c r="R231" t="str">
        <f>IF(OR(GDP.PCAP!Q231="",GDP.PCAP!R231=""),"",GDP.PCAP!R231/GDP.PCAP!Q231-1)</f>
        <v/>
      </c>
      <c r="S231" t="str">
        <f>IF(OR(GDP.PCAP!R231="",GDP.PCAP!S231=""),"",GDP.PCAP!S231/GDP.PCAP!R231-1)</f>
        <v/>
      </c>
      <c r="T231" t="str">
        <f>IF(OR(GDP.PCAP!S231="",GDP.PCAP!T231=""),"",GDP.PCAP!T231/GDP.PCAP!S231-1)</f>
        <v/>
      </c>
      <c r="U231" t="str">
        <f>IF(OR(GDP.PCAP!T231="",GDP.PCAP!U231=""),"",GDP.PCAP!U231/GDP.PCAP!T231-1)</f>
        <v/>
      </c>
      <c r="V231" t="str">
        <f>IF(OR(GDP.PCAP!U231="",GDP.PCAP!V231=""),"",GDP.PCAP!V231/GDP.PCAP!U231-1)</f>
        <v/>
      </c>
      <c r="W231" t="str">
        <f>IF(OR(GDP.PCAP!V231="",GDP.PCAP!W231=""),"",GDP.PCAP!W231/GDP.PCAP!V231-1)</f>
        <v/>
      </c>
      <c r="X231" t="str">
        <f>IF(OR(GDP.PCAP!W231="",GDP.PCAP!X231=""),"",GDP.PCAP!X231/GDP.PCAP!W231-1)</f>
        <v/>
      </c>
      <c r="Y231" t="str">
        <f>IF(OR(GDP.PCAP!X231="",GDP.PCAP!Y231=""),"",GDP.PCAP!Y231/GDP.PCAP!X231-1)</f>
        <v/>
      </c>
      <c r="Z231" t="str">
        <f>IF(OR(GDP.PCAP!Y231="",GDP.PCAP!Z231=""),"",GDP.PCAP!Z231/GDP.PCAP!Y231-1)</f>
        <v/>
      </c>
      <c r="AA231" t="str">
        <f>IF(OR(GDP.PCAP!Z231="",GDP.PCAP!AA231=""),"",GDP.PCAP!AA231/GDP.PCAP!Z231-1)</f>
        <v/>
      </c>
      <c r="AB231" t="str">
        <f>IF(OR(GDP.PCAP!AA231="",GDP.PCAP!AB231=""),"",GDP.PCAP!AB231/GDP.PCAP!AA231-1)</f>
        <v/>
      </c>
      <c r="AC231" t="str">
        <f>IF(OR(GDP.PCAP!AB231="",GDP.PCAP!AC231=""),"",GDP.PCAP!AC231/GDP.PCAP!AB231-1)</f>
        <v/>
      </c>
      <c r="AD231" t="str">
        <f>IF(OR(GDP.PCAP!AC231="",GDP.PCAP!AD231=""),"",GDP.PCAP!AD231/GDP.PCAP!AC231-1)</f>
        <v/>
      </c>
      <c r="AE231" t="str">
        <f>IF(OR(GDP.PCAP!AD231="",GDP.PCAP!AE231=""),"",GDP.PCAP!AE231/GDP.PCAP!AD231-1)</f>
        <v/>
      </c>
      <c r="AF231" t="str">
        <f>IF(OR(GDP.PCAP!AE231="",GDP.PCAP!AF231=""),"",GDP.PCAP!AF231/GDP.PCAP!AE231-1)</f>
        <v/>
      </c>
      <c r="AG231" t="str">
        <f>IF(OR(GDP.PCAP!AF231="",GDP.PCAP!AG231=""),"",GDP.PCAP!AG231/GDP.PCAP!AF231-1)</f>
        <v/>
      </c>
      <c r="AH231" t="str">
        <f>IF(OR(GDP.PCAP!AG231="",GDP.PCAP!AH231=""),"",GDP.PCAP!AH231/GDP.PCAP!AG231-1)</f>
        <v/>
      </c>
      <c r="AI231" t="str">
        <f>IF(OR(GDP.PCAP!AH231="",GDP.PCAP!AI231=""),"",GDP.PCAP!AI231/GDP.PCAP!AH231-1)</f>
        <v/>
      </c>
      <c r="AJ231" t="str">
        <f>IF(OR(GDP.PCAP!AI231="",GDP.PCAP!AJ231=""),"",GDP.PCAP!AJ231/GDP.PCAP!AI231-1)</f>
        <v/>
      </c>
      <c r="AK231">
        <f>IF(OR(GDP.PCAP!AJ231="",GDP.PCAP!AK231=""),"",GDP.PCAP!AK231/GDP.PCAP!AJ231-1)</f>
        <v>5.6009649185192023E-2</v>
      </c>
      <c r="AL231">
        <f>IF(OR(GDP.PCAP!AK231="",GDP.PCAP!AL231=""),"",GDP.PCAP!AL231/GDP.PCAP!AK231-1)</f>
        <v>-1.6771348688666587E-2</v>
      </c>
      <c r="AM231">
        <f>IF(OR(GDP.PCAP!AL231="",GDP.PCAP!AM231=""),"",GDP.PCAP!AM231/GDP.PCAP!AL231-1)</f>
        <v>-6.6667359386481384E-2</v>
      </c>
      <c r="AN231">
        <f>IF(OR(GDP.PCAP!AM231="",GDP.PCAP!AN231=""),"",GDP.PCAP!AN231/GDP.PCAP!AM231-1)</f>
        <v>-1.7312103708164384E-2</v>
      </c>
      <c r="AO231">
        <f>IF(OR(GDP.PCAP!AN231="",GDP.PCAP!AO231=""),"",GDP.PCAP!AO231/GDP.PCAP!AN231-1)</f>
        <v>-0.10247418674851716</v>
      </c>
      <c r="AP231">
        <f>IF(OR(GDP.PCAP!AO231="",GDP.PCAP!AP231=""),"",GDP.PCAP!AP231/GDP.PCAP!AO231-1)</f>
        <v>9.6209692176755679E-2</v>
      </c>
      <c r="AQ231">
        <f>IF(OR(GDP.PCAP!AP231="",GDP.PCAP!AQ231=""),"",GDP.PCAP!AQ231/GDP.PCAP!AP231-1)</f>
        <v>3.0694006517820505E-2</v>
      </c>
      <c r="AR231">
        <f>IF(OR(GDP.PCAP!AQ231="",GDP.PCAP!AR231=""),"",GDP.PCAP!AR231/GDP.PCAP!AQ231-1)</f>
        <v>3.1944677062959892E-2</v>
      </c>
      <c r="AS231">
        <f>IF(OR(GDP.PCAP!AR231="",GDP.PCAP!AS231=""),"",GDP.PCAP!AS231/GDP.PCAP!AR231-1)</f>
        <v>-3.4137571670315836E-2</v>
      </c>
      <c r="AT231">
        <f>IF(OR(GDP.PCAP!AS231="",GDP.PCAP!AT231=""),"",GDP.PCAP!AT231/GDP.PCAP!AS231-1)</f>
        <v>-0.13331453241011593</v>
      </c>
      <c r="AU231">
        <f>IF(OR(GDP.PCAP!AT231="",GDP.PCAP!AU231=""),"",GDP.PCAP!AU231/GDP.PCAP!AT231-1)</f>
        <v>8.8414932009196479E-2</v>
      </c>
      <c r="AV231">
        <f>IF(OR(GDP.PCAP!AU231="",GDP.PCAP!AV231=""),"",GDP.PCAP!AV231/GDP.PCAP!AU231-1)</f>
        <v>1.8035818141889814E-2</v>
      </c>
      <c r="AW231">
        <f>IF(OR(GDP.PCAP!AV231="",GDP.PCAP!AW231=""),"",GDP.PCAP!AW231/GDP.PCAP!AV231-1)</f>
        <v>0.12372723152769316</v>
      </c>
      <c r="AX231">
        <f>IF(OR(GDP.PCAP!AW231="",GDP.PCAP!AX231=""),"",GDP.PCAP!AX231/GDP.PCAP!AW231-1)</f>
        <v>0.23116216298478998</v>
      </c>
      <c r="AY231">
        <f>IF(OR(GDP.PCAP!AX231="",GDP.PCAP!AY231=""),"",GDP.PCAP!AY231/GDP.PCAP!AX231-1)</f>
        <v>0.29198698604863838</v>
      </c>
      <c r="AZ231">
        <f>IF(OR(GDP.PCAP!AY231="",GDP.PCAP!AZ231=""),"",GDP.PCAP!AZ231/GDP.PCAP!AY231-1)</f>
        <v>0.25149965237818916</v>
      </c>
      <c r="BA231">
        <f>IF(OR(GDP.PCAP!AZ231="",GDP.PCAP!BA231=""),"",GDP.PCAP!BA231/GDP.PCAP!AZ231-1)</f>
        <v>0.20842525641461895</v>
      </c>
      <c r="BB231">
        <f>IF(OR(GDP.PCAP!BA231="",GDP.PCAP!BB231=""),"",GDP.PCAP!BB231/GDP.PCAP!BA231-1)</f>
        <v>0.28177542873949801</v>
      </c>
      <c r="BC231">
        <f>IF(OR(GDP.PCAP!BB231="",GDP.PCAP!BC231=""),"",GDP.PCAP!BC231/GDP.PCAP!BB231-1)</f>
        <v>0.234436501669266</v>
      </c>
      <c r="BD231">
        <f>IF(OR(GDP.PCAP!BC231="",GDP.PCAP!BD231=""),"",GDP.PCAP!BD231/GDP.PCAP!BC231-1)</f>
        <v>-0.21088889834603208</v>
      </c>
      <c r="BE231">
        <f>IF(OR(GDP.PCAP!BD231="",GDP.PCAP!BE231=""),"",GDP.PCAP!BE231/GDP.PCAP!BD231-1)</f>
        <v>0.16966185690803948</v>
      </c>
      <c r="BF231">
        <f>IF(OR(GDP.PCAP!BE231="",GDP.PCAP!BF231=""),"",GDP.PCAP!BF231/GDP.PCAP!BE231-1)</f>
        <v>0.20482493047933614</v>
      </c>
      <c r="BG231">
        <f>IF(OR(GDP.PCAP!BF231="",GDP.PCAP!BG231=""),"",GDP.PCAP!BG231/GDP.PCAP!BF231-1)</f>
        <v>3.3639151469082362E-2</v>
      </c>
      <c r="BH231">
        <f>IF(OR(GDP.PCAP!BG231="",GDP.PCAP!BH231=""),"",GDP.PCAP!BH231/GDP.PCAP!BG231-1)</f>
        <v>5.0291615977516413E-2</v>
      </c>
      <c r="BI231">
        <f>IF(OR(GDP.PCAP!BH231="",GDP.PCAP!BI231=""),"",GDP.PCAP!BI231/GDP.PCAP!BH231-1)</f>
        <v>-4.7061685744836712E-2</v>
      </c>
      <c r="BJ231">
        <f>IF(OR(GDP.PCAP!BI231="",GDP.PCAP!BJ231=""),"",GDP.PCAP!BJ231/GDP.PCAP!BI231-1)</f>
        <v>-0.22618873407138151</v>
      </c>
      <c r="BK231">
        <f>IF(OR(GDP.PCAP!BJ231="",GDP.PCAP!BK231=""),"",GDP.PCAP!BK231/GDP.PCAP!BJ231-1)</f>
        <v>-4.6440728599945746E-2</v>
      </c>
      <c r="BM231">
        <f t="shared" si="15"/>
        <v>0.29198698604863838</v>
      </c>
      <c r="BN231">
        <f t="shared" si="16"/>
        <v>2004</v>
      </c>
      <c r="BO231">
        <f t="shared" si="17"/>
        <v>-0.22618873407138151</v>
      </c>
      <c r="BP231">
        <f t="shared" si="18"/>
        <v>2015</v>
      </c>
    </row>
    <row r="232" spans="1:68">
      <c r="A232" t="s">
        <v>72</v>
      </c>
      <c r="B232">
        <f t="shared" si="19"/>
        <v>231</v>
      </c>
      <c r="C232" t="s">
        <v>539</v>
      </c>
      <c r="D232" t="s">
        <v>71</v>
      </c>
      <c r="E232" t="s">
        <v>545</v>
      </c>
      <c r="F232" t="s">
        <v>546</v>
      </c>
      <c r="H232">
        <f>IF(OR(GDP.PCAP!G232="",GDP.PCAP!H232=""),"",GDP.PCAP!H232/GDP.PCAP!G232-1)</f>
        <v>3.2381640921324895E-2</v>
      </c>
      <c r="I232">
        <f>IF(OR(GDP.PCAP!H232="",GDP.PCAP!I232=""),"",GDP.PCAP!I232/GDP.PCAP!H232-1)</f>
        <v>3.6332295514018398E-2</v>
      </c>
      <c r="J232">
        <f>IF(OR(GDP.PCAP!I232="",GDP.PCAP!J232=""),"",GDP.PCAP!J232/GDP.PCAP!I232-1)</f>
        <v>7.0702405531152701E-2</v>
      </c>
      <c r="K232">
        <f>IF(OR(GDP.PCAP!J232="",GDP.PCAP!K232=""),"",GDP.PCAP!K232/GDP.PCAP!J232-1)</f>
        <v>0.13834879825268254</v>
      </c>
      <c r="L232">
        <f>IF(OR(GDP.PCAP!K232="",GDP.PCAP!L232=""),"",GDP.PCAP!L232/GDP.PCAP!K232-1)</f>
        <v>9.688312887766104E-2</v>
      </c>
      <c r="M232">
        <f>IF(OR(GDP.PCAP!L232="",GDP.PCAP!M232=""),"",GDP.PCAP!M232/GDP.PCAP!L232-1)</f>
        <v>0.11141536173897659</v>
      </c>
      <c r="N232">
        <f>IF(OR(GDP.PCAP!M232="",GDP.PCAP!N232=""),"",GDP.PCAP!N232/GDP.PCAP!M232-1)</f>
        <v>2.4999994090535438E-2</v>
      </c>
      <c r="O232">
        <f>IF(OR(GDP.PCAP!N232="",GDP.PCAP!O232=""),"",GDP.PCAP!O232/GDP.PCAP!N232-1)</f>
        <v>-4.2426801424561011E-3</v>
      </c>
      <c r="P232">
        <f>IF(OR(GDP.PCAP!O232="",GDP.PCAP!P232=""),"",GDP.PCAP!P232/GDP.PCAP!O232-1)</f>
        <v>5.8064504184781374E-2</v>
      </c>
      <c r="Q232">
        <f>IF(OR(GDP.PCAP!P232="",GDP.PCAP!Q232=""),"",GDP.PCAP!Q232/GDP.PCAP!P232-1)</f>
        <v>-8.7527545260678852E-2</v>
      </c>
      <c r="R232">
        <f>IF(OR(GDP.PCAP!Q232="",GDP.PCAP!R232=""),"",GDP.PCAP!R232/GDP.PCAP!Q232-1)</f>
        <v>9.1999149096590349E-2</v>
      </c>
      <c r="S232">
        <f>IF(OR(GDP.PCAP!R232="",GDP.PCAP!S232=""),"",GDP.PCAP!S232/GDP.PCAP!R232-1)</f>
        <v>0.1392219921253337</v>
      </c>
      <c r="T232">
        <f>IF(OR(GDP.PCAP!S232="",GDP.PCAP!T232=""),"",GDP.PCAP!T232/GDP.PCAP!S232-1)</f>
        <v>0.18160746327499311</v>
      </c>
      <c r="U232">
        <f>IF(OR(GDP.PCAP!T232="",GDP.PCAP!U232=""),"",GDP.PCAP!U232/GDP.PCAP!T232-1)</f>
        <v>0.34758869245619994</v>
      </c>
      <c r="V232">
        <f>IF(OR(GDP.PCAP!U232="",GDP.PCAP!V232=""),"",GDP.PCAP!V232/GDP.PCAP!U232-1)</f>
        <v>7.6903201055323889E-2</v>
      </c>
      <c r="W232">
        <f>IF(OR(GDP.PCAP!V232="",GDP.PCAP!W232=""),"",GDP.PCAP!W232/GDP.PCAP!V232-1)</f>
        <v>-1.8661679374190498E-2</v>
      </c>
      <c r="X232">
        <f>IF(OR(GDP.PCAP!W232="",GDP.PCAP!X232=""),"",GDP.PCAP!X232/GDP.PCAP!W232-1)</f>
        <v>0.22822487959691662</v>
      </c>
      <c r="Y232">
        <f>IF(OR(GDP.PCAP!X232="",GDP.PCAP!Y232=""),"",GDP.PCAP!Y232/GDP.PCAP!X232-1)</f>
        <v>3.6407539248859644E-2</v>
      </c>
      <c r="Z232">
        <f>IF(OR(GDP.PCAP!Y232="",GDP.PCAP!Z232=""),"",GDP.PCAP!Z232/GDP.PCAP!Y232-1)</f>
        <v>5.4733038309859205E-2</v>
      </c>
      <c r="AA232">
        <f>IF(OR(GDP.PCAP!Z232="",GDP.PCAP!AA232=""),"",GDP.PCAP!AA232/GDP.PCAP!Z232-1)</f>
        <v>0.23779257171304957</v>
      </c>
      <c r="AB232">
        <f>IF(OR(GDP.PCAP!AA232="",GDP.PCAP!AB232=""),"",GDP.PCAP!AB232/GDP.PCAP!AA232-1)</f>
        <v>-0.18063273696922888</v>
      </c>
      <c r="AC232">
        <f>IF(OR(GDP.PCAP!AB232="",GDP.PCAP!AC232=""),"",GDP.PCAP!AC232/GDP.PCAP!AB232-1)</f>
        <v>-0.17637575197509503</v>
      </c>
      <c r="AD232">
        <f>IF(OR(GDP.PCAP!AC232="",GDP.PCAP!AD232=""),"",GDP.PCAP!AD232/GDP.PCAP!AC232-1)</f>
        <v>-0.10227667400319851</v>
      </c>
      <c r="AE232">
        <f>IF(OR(GDP.PCAP!AD232="",GDP.PCAP!AE232=""),"",GDP.PCAP!AE232/GDP.PCAP!AD232-1)</f>
        <v>-9.6204618409581499E-2</v>
      </c>
      <c r="AF232">
        <f>IF(OR(GDP.PCAP!AE232="",GDP.PCAP!AF232=""),"",GDP.PCAP!AF232/GDP.PCAP!AE232-1)</f>
        <v>2.4765679305390087E-2</v>
      </c>
      <c r="AG232">
        <f>IF(OR(GDP.PCAP!AF232="",GDP.PCAP!AG232=""),"",GDP.PCAP!AG232/GDP.PCAP!AF232-1)</f>
        <v>0.34568683314359583</v>
      </c>
      <c r="AH232">
        <f>IF(OR(GDP.PCAP!AG232="",GDP.PCAP!AH232=""),"",GDP.PCAP!AH232/GDP.PCAP!AG232-1)</f>
        <v>0.14008283392971821</v>
      </c>
      <c r="AI232">
        <f>IF(OR(GDP.PCAP!AH232="",GDP.PCAP!AI232=""),"",GDP.PCAP!AI232/GDP.PCAP!AH232-1)</f>
        <v>7.0637101782593081E-2</v>
      </c>
      <c r="AJ232">
        <f>IF(OR(GDP.PCAP!AI232="",GDP.PCAP!AJ232=""),"",GDP.PCAP!AJ232/GDP.PCAP!AI232-1)</f>
        <v>-4.6582801033651533E-2</v>
      </c>
      <c r="AK232">
        <f>IF(OR(GDP.PCAP!AJ232="",GDP.PCAP!AK232=""),"",GDP.PCAP!AK232/GDP.PCAP!AJ232-1)</f>
        <v>0.17164932204411509</v>
      </c>
      <c r="AL232">
        <f>IF(OR(GDP.PCAP!AK232="",GDP.PCAP!AL232=""),"",GDP.PCAP!AL232/GDP.PCAP!AK232-1)</f>
        <v>-4.0206200521482605E-2</v>
      </c>
      <c r="AM232">
        <f>IF(OR(GDP.PCAP!AL232="",GDP.PCAP!AM232=""),"",GDP.PCAP!AM232/GDP.PCAP!AL232-1)</f>
        <v>3.2367235145807305E-2</v>
      </c>
      <c r="AN232">
        <f>IF(OR(GDP.PCAP!AM232="",GDP.PCAP!AN232=""),"",GDP.PCAP!AN232/GDP.PCAP!AM232-1)</f>
        <v>-0.28781431634046295</v>
      </c>
      <c r="AO232">
        <f>IF(OR(GDP.PCAP!AN232="",GDP.PCAP!AO232=""),"",GDP.PCAP!AO232/GDP.PCAP!AN232-1)</f>
        <v>-0.22227021718265161</v>
      </c>
      <c r="AP232">
        <f>IF(OR(GDP.PCAP!AO232="",GDP.PCAP!AP232=""),"",GDP.PCAP!AP232/GDP.PCAP!AO232-1)</f>
        <v>0.29812218927801881</v>
      </c>
      <c r="AQ232">
        <f>IF(OR(GDP.PCAP!AP232="",GDP.PCAP!AQ232=""),"",GDP.PCAP!AQ232/GDP.PCAP!AP232-1)</f>
        <v>8.758214376900364E-2</v>
      </c>
      <c r="AR232">
        <f>IF(OR(GDP.PCAP!AQ232="",GDP.PCAP!AR232=""),"",GDP.PCAP!AR232/GDP.PCAP!AQ232-1)</f>
        <v>-7.886534665363043E-3</v>
      </c>
      <c r="AS232">
        <f>IF(OR(GDP.PCAP!AR232="",GDP.PCAP!AS232=""),"",GDP.PCAP!AS232/GDP.PCAP!AR232-1)</f>
        <v>2.6273919318940075E-2</v>
      </c>
      <c r="AT232">
        <f>IF(OR(GDP.PCAP!AS232="",GDP.PCAP!AT232=""),"",GDP.PCAP!AT232/GDP.PCAP!AS232-1)</f>
        <v>-3.7268495899130172E-2</v>
      </c>
      <c r="AU232">
        <f>IF(OR(GDP.PCAP!AT232="",GDP.PCAP!AU232=""),"",GDP.PCAP!AU232/GDP.PCAP!AT232-1)</f>
        <v>-0.20272489678784111</v>
      </c>
      <c r="AV232">
        <f>IF(OR(GDP.PCAP!AU232="",GDP.PCAP!AV232=""),"",GDP.PCAP!AV232/GDP.PCAP!AU232-1)</f>
        <v>9.4538410808731044E-4</v>
      </c>
      <c r="AW232">
        <f>IF(OR(GDP.PCAP!AV232="",GDP.PCAP!AW232=""),"",GDP.PCAP!AW232/GDP.PCAP!AV232-1)</f>
        <v>7.7362601649060281E-2</v>
      </c>
      <c r="AX232">
        <f>IF(OR(GDP.PCAP!AW232="",GDP.PCAP!AX232=""),"",GDP.PCAP!AX232/GDP.PCAP!AW232-1)</f>
        <v>0.10553227568847112</v>
      </c>
      <c r="AY232">
        <f>IF(OR(GDP.PCAP!AX232="",GDP.PCAP!AY232=""),"",GDP.PCAP!AY232/GDP.PCAP!AX232-1)</f>
        <v>0.12742266264686175</v>
      </c>
      <c r="AZ232">
        <f>IF(OR(GDP.PCAP!AY232="",GDP.PCAP!AZ232=""),"",GDP.PCAP!AZ232/GDP.PCAP!AY232-1)</f>
        <v>6.3368159989115158E-2</v>
      </c>
      <c r="BA232">
        <f>IF(OR(GDP.PCAP!AZ232="",GDP.PCAP!BA232=""),"",GDP.PCAP!BA232/GDP.PCAP!AZ232-1)</f>
        <v>1.3874882445657599E-2</v>
      </c>
      <c r="BB232">
        <f>IF(OR(GDP.PCAP!BA232="",GDP.PCAP!BB232=""),"",GDP.PCAP!BB232/GDP.PCAP!BA232-1)</f>
        <v>0.11508163021583462</v>
      </c>
      <c r="BC232">
        <f>IF(OR(GDP.PCAP!BB232="",GDP.PCAP!BC232=""),"",GDP.PCAP!BC232/GDP.PCAP!BB232-1)</f>
        <v>0.22015242709707228</v>
      </c>
      <c r="BD232">
        <f>IF(OR(GDP.PCAP!BC232="",GDP.PCAP!BD232=""),"",GDP.PCAP!BD232/GDP.PCAP!BC232-1)</f>
        <v>-2.6773001852811285E-2</v>
      </c>
      <c r="BE232">
        <f>IF(OR(GDP.PCAP!BD232="",GDP.PCAP!BE232=""),"",GDP.PCAP!BE232/GDP.PCAP!BD232-1)</f>
        <v>-2.3462530703903139E-2</v>
      </c>
      <c r="BF232">
        <f>IF(OR(GDP.PCAP!BE232="",GDP.PCAP!BF232=""),"",GDP.PCAP!BF232/GDP.PCAP!BE232-1)</f>
        <v>0.15251449926958016</v>
      </c>
      <c r="BG232">
        <f>IF(OR(GDP.PCAP!BF232="",GDP.PCAP!BG232=""),"",GDP.PCAP!BG232/GDP.PCAP!BF232-1)</f>
        <v>2.4008021079007236E-3</v>
      </c>
      <c r="BH232">
        <f>IF(OR(GDP.PCAP!BG232="",GDP.PCAP!BH232=""),"",GDP.PCAP!BH232/GDP.PCAP!BG232-1)</f>
        <v>2.7932722531672116E-2</v>
      </c>
      <c r="BI232">
        <f>IF(OR(GDP.PCAP!BH232="",GDP.PCAP!BI232=""),"",GDP.PCAP!BI232/GDP.PCAP!BH232-1)</f>
        <v>7.0235759892692817E-2</v>
      </c>
      <c r="BJ232">
        <f>IF(OR(GDP.PCAP!BI232="",GDP.PCAP!BJ232=""),"",GDP.PCAP!BJ232/GDP.PCAP!BI232-1)</f>
        <v>-0.1112682963361854</v>
      </c>
      <c r="BK232">
        <f>IF(OR(GDP.PCAP!BJ232="",GDP.PCAP!BK232=""),"",GDP.PCAP!BK232/GDP.PCAP!BJ232-1)</f>
        <v>4.9590509883895573E-2</v>
      </c>
      <c r="BM232">
        <f t="shared" si="15"/>
        <v>0.34758869245619994</v>
      </c>
      <c r="BN232">
        <f t="shared" si="16"/>
        <v>1974</v>
      </c>
      <c r="BO232">
        <f t="shared" si="17"/>
        <v>-0.28781431634046295</v>
      </c>
      <c r="BP232">
        <f t="shared" si="18"/>
        <v>1993</v>
      </c>
    </row>
    <row r="233" spans="1:68">
      <c r="A233" t="s">
        <v>70</v>
      </c>
      <c r="B233">
        <f t="shared" si="19"/>
        <v>232</v>
      </c>
      <c r="C233" t="s">
        <v>539</v>
      </c>
      <c r="D233" t="s">
        <v>69</v>
      </c>
      <c r="E233" t="s">
        <v>545</v>
      </c>
      <c r="F233" t="s">
        <v>546</v>
      </c>
      <c r="H233">
        <f>IF(OR(GDP.PCAP!G233="",GDP.PCAP!H233=""),"",GDP.PCAP!H233/GDP.PCAP!G233-1)</f>
        <v>6.6790677707726731E-2</v>
      </c>
      <c r="I233">
        <f>IF(OR(GDP.PCAP!H233="",GDP.PCAP!I233=""),"",GDP.PCAP!I233/GDP.PCAP!H233-1)</f>
        <v>5.8462232897812605E-2</v>
      </c>
      <c r="J233">
        <f>IF(OR(GDP.PCAP!I233="",GDP.PCAP!J233=""),"",GDP.PCAP!J233/GDP.PCAP!I233-1)</f>
        <v>3.8325252320202674E-2</v>
      </c>
      <c r="K233">
        <f>IF(OR(GDP.PCAP!J233="",GDP.PCAP!K233=""),"",GDP.PCAP!K233/GDP.PCAP!J233-1)</f>
        <v>6.5976266490224145E-2</v>
      </c>
      <c r="L233">
        <f>IF(OR(GDP.PCAP!K233="",GDP.PCAP!L233=""),"",GDP.PCAP!L233/GDP.PCAP!K233-1)</f>
        <v>9.5127404505709334E-2</v>
      </c>
      <c r="M233">
        <f>IF(OR(GDP.PCAP!L233="",GDP.PCAP!M233=""),"",GDP.PCAP!M233/GDP.PCAP!L233-1)</f>
        <v>0.16740118792348313</v>
      </c>
      <c r="N233">
        <f>IF(OR(GDP.PCAP!M233="",GDP.PCAP!N233=""),"",GDP.PCAP!N233/GDP.PCAP!M233-1)</f>
        <v>3.6761822049298676E-2</v>
      </c>
      <c r="O233">
        <f>IF(OR(GDP.PCAP!N233="",GDP.PCAP!O233=""),"",GDP.PCAP!O233/GDP.PCAP!N233-1)</f>
        <v>4.7102623928683363E-2</v>
      </c>
      <c r="P233">
        <f>IF(OR(GDP.PCAP!O233="",GDP.PCAP!P233=""),"",GDP.PCAP!P233/GDP.PCAP!O233-1)</f>
        <v>6.9190014732704919E-2</v>
      </c>
      <c r="Q233">
        <f>IF(OR(GDP.PCAP!P233="",GDP.PCAP!Q233=""),"",GDP.PCAP!Q233/GDP.PCAP!P233-1)</f>
        <v>2.8066098405522766E-2</v>
      </c>
      <c r="R233">
        <f>IF(OR(GDP.PCAP!Q233="",GDP.PCAP!R233=""),"",GDP.PCAP!R233/GDP.PCAP!Q233-1)</f>
        <v>1.1099966841871867E-2</v>
      </c>
      <c r="S233">
        <f>IF(OR(GDP.PCAP!R233="",GDP.PCAP!S233=""),"",GDP.PCAP!S233/GDP.PCAP!R233-1)</f>
        <v>7.7722839175920821E-2</v>
      </c>
      <c r="T233">
        <f>IF(OR(GDP.PCAP!S233="",GDP.PCAP!T233=""),"",GDP.PCAP!T233/GDP.PCAP!S233-1)</f>
        <v>0.28895783963254495</v>
      </c>
      <c r="U233">
        <f>IF(OR(GDP.PCAP!T233="",GDP.PCAP!U233=""),"",GDP.PCAP!U233/GDP.PCAP!T233-1)</f>
        <v>0.23073926460528194</v>
      </c>
      <c r="V233">
        <f>IF(OR(GDP.PCAP!U233="",GDP.PCAP!V233=""),"",GDP.PCAP!V233/GDP.PCAP!U233-1)</f>
        <v>5.8504478324305165E-2</v>
      </c>
      <c r="W233">
        <f>IF(OR(GDP.PCAP!V233="",GDP.PCAP!W233=""),"",GDP.PCAP!W233/GDP.PCAP!V233-1)</f>
        <v>0.11359913547306388</v>
      </c>
      <c r="X233">
        <f>IF(OR(GDP.PCAP!W233="",GDP.PCAP!X233=""),"",GDP.PCAP!X233/GDP.PCAP!W233-1)</f>
        <v>0.13751933867325072</v>
      </c>
      <c r="Y233">
        <f>IF(OR(GDP.PCAP!X233="",GDP.PCAP!Y233=""),"",GDP.PCAP!Y233/GDP.PCAP!X233-1)</f>
        <v>0.18680242622510357</v>
      </c>
      <c r="Z233">
        <f>IF(OR(GDP.PCAP!Y233="",GDP.PCAP!Z233=""),"",GDP.PCAP!Z233/GDP.PCAP!Y233-1)</f>
        <v>0.11588249956067909</v>
      </c>
      <c r="AA233">
        <f>IF(OR(GDP.PCAP!Z233="",GDP.PCAP!AA233=""),"",GDP.PCAP!AA233/GDP.PCAP!Z233-1)</f>
        <v>0.15773197471244926</v>
      </c>
      <c r="AB233">
        <f>IF(OR(GDP.PCAP!AA233="",GDP.PCAP!AB233=""),"",GDP.PCAP!AB233/GDP.PCAP!AA233-1)</f>
        <v>5.582863441802921E-2</v>
      </c>
      <c r="AC233">
        <f>IF(OR(GDP.PCAP!AB233="",GDP.PCAP!AC233=""),"",GDP.PCAP!AC233/GDP.PCAP!AB233-1)</f>
        <v>3.0217425610955306E-2</v>
      </c>
      <c r="AD233">
        <f>IF(OR(GDP.PCAP!AC233="",GDP.PCAP!AD233=""),"",GDP.PCAP!AD233/GDP.PCAP!AC233-1)</f>
        <v>7.4339298626903583E-2</v>
      </c>
      <c r="AE233">
        <f>IF(OR(GDP.PCAP!AD233="",GDP.PCAP!AE233=""),"",GDP.PCAP!AE233/GDP.PCAP!AD233-1)</f>
        <v>2.4993877290975464E-2</v>
      </c>
      <c r="AF233">
        <f>IF(OR(GDP.PCAP!AE233="",GDP.PCAP!AF233=""),"",GDP.PCAP!AF233/GDP.PCAP!AE233-1)</f>
        <v>-8.6000204846071959E-2</v>
      </c>
      <c r="AG233">
        <f>IF(OR(GDP.PCAP!AF233="",GDP.PCAP!AG233=""),"",GDP.PCAP!AG233/GDP.PCAP!AF233-1)</f>
        <v>8.7902000017982873E-2</v>
      </c>
      <c r="AH233">
        <f>IF(OR(GDP.PCAP!AG233="",GDP.PCAP!AH233=""),"",GDP.PCAP!AH233/GDP.PCAP!AG233-1)</f>
        <v>0.15157194550397679</v>
      </c>
      <c r="AI233">
        <f>IF(OR(GDP.PCAP!AH233="",GDP.PCAP!AI233=""),"",GDP.PCAP!AI233/GDP.PCAP!AH233-1)</f>
        <v>0.19921122790033507</v>
      </c>
      <c r="AJ233">
        <f>IF(OR(GDP.PCAP!AI233="",GDP.PCAP!AJ233=""),"",GDP.PCAP!AJ233/GDP.PCAP!AI233-1)</f>
        <v>0.15308863940136774</v>
      </c>
      <c r="AK233">
        <f>IF(OR(GDP.PCAP!AJ233="",GDP.PCAP!AK233=""),"",GDP.PCAP!AK233/GDP.PCAP!AJ233-1)</f>
        <v>0.16476045210559276</v>
      </c>
      <c r="AL233">
        <f>IF(OR(GDP.PCAP!AK233="",GDP.PCAP!AL233=""),"",GDP.PCAP!AL233/GDP.PCAP!AK233-1)</f>
        <v>0.13747550657934027</v>
      </c>
      <c r="AM233">
        <f>IF(OR(GDP.PCAP!AL233="",GDP.PCAP!AM233=""),"",GDP.PCAP!AM233/GDP.PCAP!AL233-1)</f>
        <v>0.12318996478241395</v>
      </c>
      <c r="AN233">
        <f>IF(OR(GDP.PCAP!AM233="",GDP.PCAP!AN233=""),"",GDP.PCAP!AN233/GDP.PCAP!AM233-1)</f>
        <v>0.14600912849171266</v>
      </c>
      <c r="AO233">
        <f>IF(OR(GDP.PCAP!AN233="",GDP.PCAP!AO233=""),"",GDP.PCAP!AO233/GDP.PCAP!AN233-1)</f>
        <v>0.12768214015024348</v>
      </c>
      <c r="AP233">
        <f>IF(OR(GDP.PCAP!AO233="",GDP.PCAP!AP233=""),"",GDP.PCAP!AP233/GDP.PCAP!AO233-1)</f>
        <v>0.14259210525409771</v>
      </c>
      <c r="AQ233">
        <f>IF(OR(GDP.PCAP!AP233="",GDP.PCAP!AQ233=""),"",GDP.PCAP!AQ233/GDP.PCAP!AP233-1)</f>
        <v>6.9407801927014567E-2</v>
      </c>
      <c r="AR233">
        <f>IF(OR(GDP.PCAP!AQ233="",GDP.PCAP!AR233=""),"",GDP.PCAP!AR233/GDP.PCAP!AQ233-1)</f>
        <v>-0.18909932610062441</v>
      </c>
      <c r="AS233">
        <f>IF(OR(GDP.PCAP!AR233="",GDP.PCAP!AS233=""),"",GDP.PCAP!AS233/GDP.PCAP!AR233-1)</f>
        <v>-0.25208853028628053</v>
      </c>
      <c r="AT233">
        <f>IF(OR(GDP.PCAP!AS233="",GDP.PCAP!AT233=""),"",GDP.PCAP!AT233/GDP.PCAP!AS233-1)</f>
        <v>0.10161438052834848</v>
      </c>
      <c r="AU233">
        <f>IF(OR(GDP.PCAP!AT233="",GDP.PCAP!AU233=""),"",GDP.PCAP!AU233/GDP.PCAP!AT233-1)</f>
        <v>-1.2507338111290789E-2</v>
      </c>
      <c r="AV233">
        <f>IF(OR(GDP.PCAP!AU233="",GDP.PCAP!AV233=""),"",GDP.PCAP!AV233/GDP.PCAP!AU233-1)</f>
        <v>-5.6994149476286671E-2</v>
      </c>
      <c r="AW233">
        <f>IF(OR(GDP.PCAP!AV233="",GDP.PCAP!AW233=""),"",GDP.PCAP!AW233/GDP.PCAP!AV233-1)</f>
        <v>0.10718101385935275</v>
      </c>
      <c r="AX233">
        <f>IF(OR(GDP.PCAP!AW233="",GDP.PCAP!AX233=""),"",GDP.PCAP!AX233/GDP.PCAP!AW233-1)</f>
        <v>0.12541467653639971</v>
      </c>
      <c r="AY233">
        <f>IF(OR(GDP.PCAP!AX233="",GDP.PCAP!AY233=""),"",GDP.PCAP!AY233/GDP.PCAP!AX233-1)</f>
        <v>0.12756139391459298</v>
      </c>
      <c r="AZ233">
        <f>IF(OR(GDP.PCAP!AY233="",GDP.PCAP!AZ233=""),"",GDP.PCAP!AZ233/GDP.PCAP!AY233-1)</f>
        <v>8.7904657967567967E-2</v>
      </c>
      <c r="BA233">
        <f>IF(OR(GDP.PCAP!AZ233="",GDP.PCAP!BA233=""),"",GDP.PCAP!BA233/GDP.PCAP!AZ233-1)</f>
        <v>0.16425656106229303</v>
      </c>
      <c r="BB233">
        <f>IF(OR(GDP.PCAP!BA233="",GDP.PCAP!BB233=""),"",GDP.PCAP!BB233/GDP.PCAP!BA233-1)</f>
        <v>0.17906274593859961</v>
      </c>
      <c r="BC233">
        <f>IF(OR(GDP.PCAP!BB233="",GDP.PCAP!BC233=""),"",GDP.PCAP!BC233/GDP.PCAP!BB233-1)</f>
        <v>0.10233126931156167</v>
      </c>
      <c r="BD233">
        <f>IF(OR(GDP.PCAP!BC233="",GDP.PCAP!BD233=""),"",GDP.PCAP!BD233/GDP.PCAP!BC233-1)</f>
        <v>-3.8055355159917204E-2</v>
      </c>
      <c r="BE233">
        <f>IF(OR(GDP.PCAP!BD233="",GDP.PCAP!BE233=""),"",GDP.PCAP!BE233/GDP.PCAP!BD233-1)</f>
        <v>0.20494682405038578</v>
      </c>
      <c r="BF233">
        <f>IF(OR(GDP.PCAP!BE233="",GDP.PCAP!BF233=""),"",GDP.PCAP!BF233/GDP.PCAP!BE233-1)</f>
        <v>8.1937545900185427E-2</v>
      </c>
      <c r="BG233">
        <f>IF(OR(GDP.PCAP!BF233="",GDP.PCAP!BG233=""),"",GDP.PCAP!BG233/GDP.PCAP!BF233-1)</f>
        <v>6.7154415809209E-2</v>
      </c>
      <c r="BH233">
        <f>IF(OR(GDP.PCAP!BG233="",GDP.PCAP!BH233=""),"",GDP.PCAP!BH233/GDP.PCAP!BG233-1)</f>
        <v>5.3131622077783769E-2</v>
      </c>
      <c r="BI233">
        <f>IF(OR(GDP.PCAP!BH233="",GDP.PCAP!BI233=""),"",GDP.PCAP!BI233/GDP.PCAP!BH233-1)</f>
        <v>-3.7175818845139874E-2</v>
      </c>
      <c r="BJ233">
        <f>IF(OR(GDP.PCAP!BI233="",GDP.PCAP!BJ233=""),"",GDP.PCAP!BJ233/GDP.PCAP!BI233-1)</f>
        <v>-2.1370073930284228E-2</v>
      </c>
      <c r="BK233">
        <f>IF(OR(GDP.PCAP!BJ233="",GDP.PCAP!BK233=""),"",GDP.PCAP!BK233/GDP.PCAP!BJ233-1)</f>
        <v>1.600214741920758E-2</v>
      </c>
      <c r="BM233">
        <f t="shared" si="15"/>
        <v>0.28895783963254495</v>
      </c>
      <c r="BN233">
        <f t="shared" si="16"/>
        <v>1973</v>
      </c>
      <c r="BO233">
        <f t="shared" si="17"/>
        <v>-0.25208853028628053</v>
      </c>
      <c r="BP233">
        <f t="shared" si="18"/>
        <v>1998</v>
      </c>
    </row>
    <row r="234" spans="1:68">
      <c r="A234" t="s">
        <v>68</v>
      </c>
      <c r="B234">
        <f t="shared" si="19"/>
        <v>233</v>
      </c>
      <c r="C234" t="s">
        <v>539</v>
      </c>
      <c r="D234" t="s">
        <v>67</v>
      </c>
      <c r="E234" t="s">
        <v>545</v>
      </c>
      <c r="F234" t="s">
        <v>546</v>
      </c>
      <c r="H234" t="str">
        <f>IF(OR(GDP.PCAP!G234="",GDP.PCAP!H234=""),"",GDP.PCAP!H234/GDP.PCAP!G234-1)</f>
        <v/>
      </c>
      <c r="I234" t="str">
        <f>IF(OR(GDP.PCAP!H234="",GDP.PCAP!I234=""),"",GDP.PCAP!I234/GDP.PCAP!H234-1)</f>
        <v/>
      </c>
      <c r="J234" t="str">
        <f>IF(OR(GDP.PCAP!I234="",GDP.PCAP!J234=""),"",GDP.PCAP!J234/GDP.PCAP!I234-1)</f>
        <v/>
      </c>
      <c r="K234" t="str">
        <f>IF(OR(GDP.PCAP!J234="",GDP.PCAP!K234=""),"",GDP.PCAP!K234/GDP.PCAP!J234-1)</f>
        <v/>
      </c>
      <c r="L234" t="str">
        <f>IF(OR(GDP.PCAP!K234="",GDP.PCAP!L234=""),"",GDP.PCAP!L234/GDP.PCAP!K234-1)</f>
        <v/>
      </c>
      <c r="M234" t="str">
        <f>IF(OR(GDP.PCAP!L234="",GDP.PCAP!M234=""),"",GDP.PCAP!M234/GDP.PCAP!L234-1)</f>
        <v/>
      </c>
      <c r="N234" t="str">
        <f>IF(OR(GDP.PCAP!M234="",GDP.PCAP!N234=""),"",GDP.PCAP!N234/GDP.PCAP!M234-1)</f>
        <v/>
      </c>
      <c r="O234" t="str">
        <f>IF(OR(GDP.PCAP!N234="",GDP.PCAP!O234=""),"",GDP.PCAP!O234/GDP.PCAP!N234-1)</f>
        <v/>
      </c>
      <c r="P234" t="str">
        <f>IF(OR(GDP.PCAP!O234="",GDP.PCAP!P234=""),"",GDP.PCAP!P234/GDP.PCAP!O234-1)</f>
        <v/>
      </c>
      <c r="Q234" t="str">
        <f>IF(OR(GDP.PCAP!P234="",GDP.PCAP!Q234=""),"",GDP.PCAP!Q234/GDP.PCAP!P234-1)</f>
        <v/>
      </c>
      <c r="R234" t="str">
        <f>IF(OR(GDP.PCAP!Q234="",GDP.PCAP!R234=""),"",GDP.PCAP!R234/GDP.PCAP!Q234-1)</f>
        <v/>
      </c>
      <c r="S234" t="str">
        <f>IF(OR(GDP.PCAP!R234="",GDP.PCAP!S234=""),"",GDP.PCAP!S234/GDP.PCAP!R234-1)</f>
        <v/>
      </c>
      <c r="T234" t="str">
        <f>IF(OR(GDP.PCAP!S234="",GDP.PCAP!T234=""),"",GDP.PCAP!T234/GDP.PCAP!S234-1)</f>
        <v/>
      </c>
      <c r="U234" t="str">
        <f>IF(OR(GDP.PCAP!T234="",GDP.PCAP!U234=""),"",GDP.PCAP!U234/GDP.PCAP!T234-1)</f>
        <v/>
      </c>
      <c r="V234" t="str">
        <f>IF(OR(GDP.PCAP!U234="",GDP.PCAP!V234=""),"",GDP.PCAP!V234/GDP.PCAP!U234-1)</f>
        <v/>
      </c>
      <c r="W234" t="str">
        <f>IF(OR(GDP.PCAP!V234="",GDP.PCAP!W234=""),"",GDP.PCAP!W234/GDP.PCAP!V234-1)</f>
        <v/>
      </c>
      <c r="X234" t="str">
        <f>IF(OR(GDP.PCAP!W234="",GDP.PCAP!X234=""),"",GDP.PCAP!X234/GDP.PCAP!W234-1)</f>
        <v/>
      </c>
      <c r="Y234" t="str">
        <f>IF(OR(GDP.PCAP!X234="",GDP.PCAP!Y234=""),"",GDP.PCAP!Y234/GDP.PCAP!X234-1)</f>
        <v/>
      </c>
      <c r="Z234" t="str">
        <f>IF(OR(GDP.PCAP!Y234="",GDP.PCAP!Z234=""),"",GDP.PCAP!Z234/GDP.PCAP!Y234-1)</f>
        <v/>
      </c>
      <c r="AA234" t="str">
        <f>IF(OR(GDP.PCAP!Z234="",GDP.PCAP!AA234=""),"",GDP.PCAP!AA234/GDP.PCAP!Z234-1)</f>
        <v/>
      </c>
      <c r="AB234" t="str">
        <f>IF(OR(GDP.PCAP!AA234="",GDP.PCAP!AB234=""),"",GDP.PCAP!AB234/GDP.PCAP!AA234-1)</f>
        <v/>
      </c>
      <c r="AC234" t="str">
        <f>IF(OR(GDP.PCAP!AB234="",GDP.PCAP!AC234=""),"",GDP.PCAP!AC234/GDP.PCAP!AB234-1)</f>
        <v/>
      </c>
      <c r="AD234" t="str">
        <f>IF(OR(GDP.PCAP!AC234="",GDP.PCAP!AD234=""),"",GDP.PCAP!AD234/GDP.PCAP!AC234-1)</f>
        <v/>
      </c>
      <c r="AE234" t="str">
        <f>IF(OR(GDP.PCAP!AD234="",GDP.PCAP!AE234=""),"",GDP.PCAP!AE234/GDP.PCAP!AD234-1)</f>
        <v/>
      </c>
      <c r="AF234" t="str">
        <f>IF(OR(GDP.PCAP!AE234="",GDP.PCAP!AF234=""),"",GDP.PCAP!AF234/GDP.PCAP!AE234-1)</f>
        <v/>
      </c>
      <c r="AG234" t="str">
        <f>IF(OR(GDP.PCAP!AF234="",GDP.PCAP!AG234=""),"",GDP.PCAP!AG234/GDP.PCAP!AF234-1)</f>
        <v/>
      </c>
      <c r="AH234" t="str">
        <f>IF(OR(GDP.PCAP!AG234="",GDP.PCAP!AH234=""),"",GDP.PCAP!AH234/GDP.PCAP!AG234-1)</f>
        <v/>
      </c>
      <c r="AI234" t="str">
        <f>IF(OR(GDP.PCAP!AH234="",GDP.PCAP!AI234=""),"",GDP.PCAP!AI234/GDP.PCAP!AH234-1)</f>
        <v/>
      </c>
      <c r="AJ234" t="str">
        <f>IF(OR(GDP.PCAP!AI234="",GDP.PCAP!AJ234=""),"",GDP.PCAP!AJ234/GDP.PCAP!AI234-1)</f>
        <v/>
      </c>
      <c r="AK234" t="str">
        <f>IF(OR(GDP.PCAP!AJ234="",GDP.PCAP!AK234=""),"",GDP.PCAP!AK234/GDP.PCAP!AJ234-1)</f>
        <v/>
      </c>
      <c r="AL234">
        <f>IF(OR(GDP.PCAP!AK234="",GDP.PCAP!AL234=""),"",GDP.PCAP!AL234/GDP.PCAP!AK234-1)</f>
        <v>-5.6887494934254712E-2</v>
      </c>
      <c r="AM234">
        <f>IF(OR(GDP.PCAP!AL234="",GDP.PCAP!AM234=""),"",GDP.PCAP!AM234/GDP.PCAP!AL234-1)</f>
        <v>-0.26075989179823056</v>
      </c>
      <c r="AN234">
        <f>IF(OR(GDP.PCAP!AM234="",GDP.PCAP!AN234=""),"",GDP.PCAP!AN234/GDP.PCAP!AM234-1)</f>
        <v>-0.15156792270969888</v>
      </c>
      <c r="AO234">
        <f>IF(OR(GDP.PCAP!AN234="",GDP.PCAP!AO234=""),"",GDP.PCAP!AO234/GDP.PCAP!AN234-1)</f>
        <v>-0.19489569927366757</v>
      </c>
      <c r="AP234">
        <f>IF(OR(GDP.PCAP!AO234="",GDP.PCAP!AP234=""),"",GDP.PCAP!AP234/GDP.PCAP!AO234-1)</f>
        <v>-9.8571507118544233E-2</v>
      </c>
      <c r="AQ234">
        <f>IF(OR(GDP.PCAP!AP234="",GDP.PCAP!AQ234=""),"",GDP.PCAP!AQ234/GDP.PCAP!AP234-1)</f>
        <v>-0.16464827822207828</v>
      </c>
      <c r="AR234">
        <f>IF(OR(GDP.PCAP!AQ234="",GDP.PCAP!AR234=""),"",GDP.PCAP!AR234/GDP.PCAP!AQ234-1)</f>
        <v>-0.12952850602809673</v>
      </c>
      <c r="AS234">
        <f>IF(OR(GDP.PCAP!AR234="",GDP.PCAP!AS234=""),"",GDP.PCAP!AS234/GDP.PCAP!AR234-1)</f>
        <v>0.41126412257357714</v>
      </c>
      <c r="AT234">
        <f>IF(OR(GDP.PCAP!AS234="",GDP.PCAP!AT234=""),"",GDP.PCAP!AT234/GDP.PCAP!AS234-1)</f>
        <v>-0.18946616972039743</v>
      </c>
      <c r="AU234">
        <f>IF(OR(GDP.PCAP!AT234="",GDP.PCAP!AU234=""),"",GDP.PCAP!AU234/GDP.PCAP!AT234-1)</f>
        <v>-0.22091895535757577</v>
      </c>
      <c r="AV234">
        <f>IF(OR(GDP.PCAP!AU234="",GDP.PCAP!AV234=""),"",GDP.PCAP!AV234/GDP.PCAP!AU234-1)</f>
        <v>0.23389311749999186</v>
      </c>
      <c r="AW234">
        <f>IF(OR(GDP.PCAP!AV234="",GDP.PCAP!AW234=""),"",GDP.PCAP!AW234/GDP.PCAP!AV234-1)</f>
        <v>0.10872449246780458</v>
      </c>
      <c r="AX234">
        <f>IF(OR(GDP.PCAP!AW234="",GDP.PCAP!AX234=""),"",GDP.PCAP!AX234/GDP.PCAP!AW234-1)</f>
        <v>0.2477117269635476</v>
      </c>
      <c r="AY234">
        <f>IF(OR(GDP.PCAP!AX234="",GDP.PCAP!AY234=""),"",GDP.PCAP!AY234/GDP.PCAP!AX234-1)</f>
        <v>0.30883746797554723</v>
      </c>
      <c r="AZ234">
        <f>IF(OR(GDP.PCAP!AY234="",GDP.PCAP!AZ234=""),"",GDP.PCAP!AZ234/GDP.PCAP!AY234-1)</f>
        <v>9.0788398877808429E-2</v>
      </c>
      <c r="BA234">
        <f>IF(OR(GDP.PCAP!AZ234="",GDP.PCAP!BA234=""),"",GDP.PCAP!BA234/GDP.PCAP!AZ234-1)</f>
        <v>0.19838801894504066</v>
      </c>
      <c r="BB234">
        <f>IF(OR(GDP.PCAP!BA234="",GDP.PCAP!BB234=""),"",GDP.PCAP!BB234/GDP.PCAP!BA234-1)</f>
        <v>0.28630307957010848</v>
      </c>
      <c r="BC234">
        <f>IF(OR(GDP.PCAP!BB234="",GDP.PCAP!BC234=""),"",GDP.PCAP!BC234/GDP.PCAP!BB234-1)</f>
        <v>0.35777421663103914</v>
      </c>
      <c r="BD234">
        <f>IF(OR(GDP.PCAP!BC234="",GDP.PCAP!BD234=""),"",GDP.PCAP!BD234/GDP.PCAP!BC234-1)</f>
        <v>-5.6289532917395579E-2</v>
      </c>
      <c r="BE234">
        <f>IF(OR(GDP.PCAP!BD234="",GDP.PCAP!BE234=""),"",GDP.PCAP!BE234/GDP.PCAP!BD234-1)</f>
        <v>0.10805449597142958</v>
      </c>
      <c r="BF234">
        <f>IF(OR(GDP.PCAP!BE234="",GDP.PCAP!BF234=""),"",GDP.PCAP!BF234/GDP.PCAP!BE234-1)</f>
        <v>0.13028251560955773</v>
      </c>
      <c r="BG234">
        <f>IF(OR(GDP.PCAP!BF234="",GDP.PCAP!BG234=""),"",GDP.PCAP!BG234/GDP.PCAP!BF234-1)</f>
        <v>0.14400633093360482</v>
      </c>
      <c r="BH234">
        <f>IF(OR(GDP.PCAP!BG234="",GDP.PCAP!BH234=""),"",GDP.PCAP!BH234/GDP.PCAP!BG234-1)</f>
        <v>8.9548600634937525E-2</v>
      </c>
      <c r="BI234">
        <f>IF(OR(GDP.PCAP!BH234="",GDP.PCAP!BI234=""),"",GDP.PCAP!BI234/GDP.PCAP!BH234-1)</f>
        <v>6.1760927223073026E-2</v>
      </c>
      <c r="BJ234">
        <f>IF(OR(GDP.PCAP!BI234="",GDP.PCAP!BJ234=""),"",GDP.PCAP!BJ234/GDP.PCAP!BI234-1)</f>
        <v>-0.16821073611487003</v>
      </c>
      <c r="BK234">
        <f>IF(OR(GDP.PCAP!BJ234="",GDP.PCAP!BK234=""),"",GDP.PCAP!BK234/GDP.PCAP!BJ234-1)</f>
        <v>-0.13370669922448342</v>
      </c>
      <c r="BM234">
        <f t="shared" si="15"/>
        <v>0.41126412257357714</v>
      </c>
      <c r="BN234">
        <f t="shared" si="16"/>
        <v>1998</v>
      </c>
      <c r="BO234">
        <f t="shared" si="17"/>
        <v>-0.26075989179823056</v>
      </c>
      <c r="BP234">
        <f t="shared" si="18"/>
        <v>1992</v>
      </c>
    </row>
    <row r="235" spans="1:68">
      <c r="A235" t="s">
        <v>66</v>
      </c>
      <c r="B235">
        <f t="shared" si="19"/>
        <v>234</v>
      </c>
      <c r="C235" t="s">
        <v>539</v>
      </c>
      <c r="D235" t="s">
        <v>65</v>
      </c>
      <c r="E235" t="s">
        <v>545</v>
      </c>
      <c r="F235" t="s">
        <v>546</v>
      </c>
      <c r="H235" t="str">
        <f>IF(OR(GDP.PCAP!G235="",GDP.PCAP!H235=""),"",GDP.PCAP!H235/GDP.PCAP!G235-1)</f>
        <v/>
      </c>
      <c r="I235" t="str">
        <f>IF(OR(GDP.PCAP!H235="",GDP.PCAP!I235=""),"",GDP.PCAP!I235/GDP.PCAP!H235-1)</f>
        <v/>
      </c>
      <c r="J235" t="str">
        <f>IF(OR(GDP.PCAP!I235="",GDP.PCAP!J235=""),"",GDP.PCAP!J235/GDP.PCAP!I235-1)</f>
        <v/>
      </c>
      <c r="K235" t="str">
        <f>IF(OR(GDP.PCAP!J235="",GDP.PCAP!K235=""),"",GDP.PCAP!K235/GDP.PCAP!J235-1)</f>
        <v/>
      </c>
      <c r="L235" t="str">
        <f>IF(OR(GDP.PCAP!K235="",GDP.PCAP!L235=""),"",GDP.PCAP!L235/GDP.PCAP!K235-1)</f>
        <v/>
      </c>
      <c r="M235" t="str">
        <f>IF(OR(GDP.PCAP!L235="",GDP.PCAP!M235=""),"",GDP.PCAP!M235/GDP.PCAP!L235-1)</f>
        <v/>
      </c>
      <c r="N235" t="str">
        <f>IF(OR(GDP.PCAP!M235="",GDP.PCAP!N235=""),"",GDP.PCAP!N235/GDP.PCAP!M235-1)</f>
        <v/>
      </c>
      <c r="O235" t="str">
        <f>IF(OR(GDP.PCAP!N235="",GDP.PCAP!O235=""),"",GDP.PCAP!O235/GDP.PCAP!N235-1)</f>
        <v/>
      </c>
      <c r="P235" t="str">
        <f>IF(OR(GDP.PCAP!O235="",GDP.PCAP!P235=""),"",GDP.PCAP!P235/GDP.PCAP!O235-1)</f>
        <v/>
      </c>
      <c r="Q235" t="str">
        <f>IF(OR(GDP.PCAP!P235="",GDP.PCAP!Q235=""),"",GDP.PCAP!Q235/GDP.PCAP!P235-1)</f>
        <v/>
      </c>
      <c r="R235" t="str">
        <f>IF(OR(GDP.PCAP!Q235="",GDP.PCAP!R235=""),"",GDP.PCAP!R235/GDP.PCAP!Q235-1)</f>
        <v/>
      </c>
      <c r="S235" t="str">
        <f>IF(OR(GDP.PCAP!R235="",GDP.PCAP!S235=""),"",GDP.PCAP!S235/GDP.PCAP!R235-1)</f>
        <v/>
      </c>
      <c r="T235" t="str">
        <f>IF(OR(GDP.PCAP!S235="",GDP.PCAP!T235=""),"",GDP.PCAP!T235/GDP.PCAP!S235-1)</f>
        <v/>
      </c>
      <c r="U235" t="str">
        <f>IF(OR(GDP.PCAP!T235="",GDP.PCAP!U235=""),"",GDP.PCAP!U235/GDP.PCAP!T235-1)</f>
        <v/>
      </c>
      <c r="V235" t="str">
        <f>IF(OR(GDP.PCAP!U235="",GDP.PCAP!V235=""),"",GDP.PCAP!V235/GDP.PCAP!U235-1)</f>
        <v/>
      </c>
      <c r="W235" t="str">
        <f>IF(OR(GDP.PCAP!V235="",GDP.PCAP!W235=""),"",GDP.PCAP!W235/GDP.PCAP!V235-1)</f>
        <v/>
      </c>
      <c r="X235" t="str">
        <f>IF(OR(GDP.PCAP!W235="",GDP.PCAP!X235=""),"",GDP.PCAP!X235/GDP.PCAP!W235-1)</f>
        <v/>
      </c>
      <c r="Y235" t="str">
        <f>IF(OR(GDP.PCAP!X235="",GDP.PCAP!Y235=""),"",GDP.PCAP!Y235/GDP.PCAP!X235-1)</f>
        <v/>
      </c>
      <c r="Z235" t="str">
        <f>IF(OR(GDP.PCAP!Y235="",GDP.PCAP!Z235=""),"",GDP.PCAP!Z235/GDP.PCAP!Y235-1)</f>
        <v/>
      </c>
      <c r="AA235" t="str">
        <f>IF(OR(GDP.PCAP!Z235="",GDP.PCAP!AA235=""),"",GDP.PCAP!AA235/GDP.PCAP!Z235-1)</f>
        <v/>
      </c>
      <c r="AB235" t="str">
        <f>IF(OR(GDP.PCAP!AA235="",GDP.PCAP!AB235=""),"",GDP.PCAP!AB235/GDP.PCAP!AA235-1)</f>
        <v/>
      </c>
      <c r="AC235" t="str">
        <f>IF(OR(GDP.PCAP!AB235="",GDP.PCAP!AC235=""),"",GDP.PCAP!AC235/GDP.PCAP!AB235-1)</f>
        <v/>
      </c>
      <c r="AD235" t="str">
        <f>IF(OR(GDP.PCAP!AC235="",GDP.PCAP!AD235=""),"",GDP.PCAP!AD235/GDP.PCAP!AC235-1)</f>
        <v/>
      </c>
      <c r="AE235" t="str">
        <f>IF(OR(GDP.PCAP!AD235="",GDP.PCAP!AE235=""),"",GDP.PCAP!AE235/GDP.PCAP!AD235-1)</f>
        <v/>
      </c>
      <c r="AF235" t="str">
        <f>IF(OR(GDP.PCAP!AE235="",GDP.PCAP!AF235=""),"",GDP.PCAP!AF235/GDP.PCAP!AE235-1)</f>
        <v/>
      </c>
      <c r="AG235" t="str">
        <f>IF(OR(GDP.PCAP!AF235="",GDP.PCAP!AG235=""),"",GDP.PCAP!AG235/GDP.PCAP!AF235-1)</f>
        <v/>
      </c>
      <c r="AH235" t="str">
        <f>IF(OR(GDP.PCAP!AG235="",GDP.PCAP!AH235=""),"",GDP.PCAP!AH235/GDP.PCAP!AG235-1)</f>
        <v/>
      </c>
      <c r="AI235">
        <f>IF(OR(GDP.PCAP!AH235="",GDP.PCAP!AI235=""),"",GDP.PCAP!AI235/GDP.PCAP!AH235-1)</f>
        <v>0.25951158954017828</v>
      </c>
      <c r="AJ235">
        <f>IF(OR(GDP.PCAP!AI235="",GDP.PCAP!AJ235=""),"",GDP.PCAP!AJ235/GDP.PCAP!AI235-1)</f>
        <v>-2.6941267114864553E-2</v>
      </c>
      <c r="AK235">
        <f>IF(OR(GDP.PCAP!AJ235="",GDP.PCAP!AK235=""),"",GDP.PCAP!AK235/GDP.PCAP!AJ235-1)</f>
        <v>3.2463820494063267E-2</v>
      </c>
      <c r="AL235">
        <f>IF(OR(GDP.PCAP!AK235="",GDP.PCAP!AL235=""),"",GDP.PCAP!AL235/GDP.PCAP!AK235-1)</f>
        <v>-2.2111022982457373E-2</v>
      </c>
      <c r="AM235">
        <f>IF(OR(GDP.PCAP!AL235="",GDP.PCAP!AM235=""),"",GDP.PCAP!AM235/GDP.PCAP!AL235-1)</f>
        <v>-3.0664385882479661E-2</v>
      </c>
      <c r="AN235">
        <f>IF(OR(GDP.PCAP!AM235="",GDP.PCAP!AN235=""),"",GDP.PCAP!AN235/GDP.PCAP!AM235-1)</f>
        <v>-3.4137135907770899E-2</v>
      </c>
      <c r="AO235">
        <f>IF(OR(GDP.PCAP!AN235="",GDP.PCAP!AO235=""),"",GDP.PCAP!AO235/GDP.PCAP!AN235-1)</f>
        <v>-0.21484061800352938</v>
      </c>
      <c r="AP235">
        <f>IF(OR(GDP.PCAP!AO235="",GDP.PCAP!AP235=""),"",GDP.PCAP!AP235/GDP.PCAP!AO235-1)</f>
        <v>-5.2164161696014455E-2</v>
      </c>
      <c r="AQ235">
        <f>IF(OR(GDP.PCAP!AP235="",GDP.PCAP!AQ235=""),"",GDP.PCAP!AQ235/GDP.PCAP!AP235-1)</f>
        <v>-5.9248290396135772E-2</v>
      </c>
      <c r="AR235">
        <f>IF(OR(GDP.PCAP!AQ235="",GDP.PCAP!AR235=""),"",GDP.PCAP!AR235/GDP.PCAP!AQ235-1)</f>
        <v>1.3734140504449543E-2</v>
      </c>
      <c r="AS235">
        <f>IF(OR(GDP.PCAP!AR235="",GDP.PCAP!AS235=""),"",GDP.PCAP!AS235/GDP.PCAP!AR235-1)</f>
        <v>4.9445615710212554E-2</v>
      </c>
      <c r="AT235">
        <f>IF(OR(GDP.PCAP!AS235="",GDP.PCAP!AT235=""),"",GDP.PCAP!AT235/GDP.PCAP!AS235-1)</f>
        <v>-7.0574302972345349E-2</v>
      </c>
      <c r="AU235">
        <f>IF(OR(GDP.PCAP!AT235="",GDP.PCAP!AU235=""),"",GDP.PCAP!AU235/GDP.PCAP!AT235-1)</f>
        <v>0.17212230539273143</v>
      </c>
      <c r="AV235">
        <f>IF(OR(GDP.PCAP!AU235="",GDP.PCAP!AV235=""),"",GDP.PCAP!AV235/GDP.PCAP!AU235-1)</f>
        <v>0.20414556814167417</v>
      </c>
      <c r="AW235">
        <f>IF(OR(GDP.PCAP!AV235="",GDP.PCAP!AW235=""),"",GDP.PCAP!AW235/GDP.PCAP!AV235-1)</f>
        <v>0.24974992561427656</v>
      </c>
      <c r="AX235">
        <f>IF(OR(GDP.PCAP!AW235="",GDP.PCAP!AX235=""),"",GDP.PCAP!AX235/GDP.PCAP!AW235-1)</f>
        <v>0.32646312631453478</v>
      </c>
      <c r="AY235">
        <f>IF(OR(GDP.PCAP!AX235="",GDP.PCAP!AY235=""),"",GDP.PCAP!AY235/GDP.PCAP!AX235-1)</f>
        <v>0.13243480455258561</v>
      </c>
      <c r="AZ235">
        <f>IF(OR(GDP.PCAP!AY235="",GDP.PCAP!AZ235=""),"",GDP.PCAP!AZ235/GDP.PCAP!AY235-1)</f>
        <v>0.17236029034101175</v>
      </c>
      <c r="BA235">
        <f>IF(OR(GDP.PCAP!AZ235="",GDP.PCAP!BA235=""),"",GDP.PCAP!BA235/GDP.PCAP!AZ235-1)</f>
        <v>0.25353456154285192</v>
      </c>
      <c r="BB235">
        <f>IF(OR(GDP.PCAP!BA235="",GDP.PCAP!BB235=""),"",GDP.PCAP!BB235/GDP.PCAP!BA235-1)</f>
        <v>0.21702166402545475</v>
      </c>
      <c r="BC235">
        <f>IF(OR(GDP.PCAP!BB235="",GDP.PCAP!BC235=""),"",GDP.PCAP!BC235/GDP.PCAP!BB235-1)</f>
        <v>0.5015038364328841</v>
      </c>
      <c r="BD235">
        <f>IF(OR(GDP.PCAP!BC235="",GDP.PCAP!BD235=""),"",GDP.PCAP!BD235/GDP.PCAP!BC235-1)</f>
        <v>3.3805260833972062E-2</v>
      </c>
      <c r="BE235">
        <f>IF(OR(GDP.PCAP!BD235="",GDP.PCAP!BE235=""),"",GDP.PCAP!BE235/GDP.PCAP!BD235-1)</f>
        <v>9.977650092999335E-2</v>
      </c>
      <c r="BF235">
        <f>IF(OR(GDP.PCAP!BE235="",GDP.PCAP!BF235=""),"",GDP.PCAP!BF235/GDP.PCAP!BE235-1)</f>
        <v>0.27274614054647395</v>
      </c>
      <c r="BG235">
        <f>IF(OR(GDP.PCAP!BF235="",GDP.PCAP!BG235=""),"",GDP.PCAP!BG235/GDP.PCAP!BF235-1)</f>
        <v>0.1814669686538315</v>
      </c>
      <c r="BH235">
        <f>IF(OR(GDP.PCAP!BG235="",GDP.PCAP!BH235=""),"",GDP.PCAP!BH235/GDP.PCAP!BG235-1)</f>
        <v>9.4252102809176064E-2</v>
      </c>
      <c r="BI235">
        <f>IF(OR(GDP.PCAP!BH235="",GDP.PCAP!BI235=""),"",GDP.PCAP!BI235/GDP.PCAP!BH235-1)</f>
        <v>9.0074948115085318E-2</v>
      </c>
      <c r="BJ235">
        <f>IF(OR(GDP.PCAP!BI235="",GDP.PCAP!BJ235=""),"",GDP.PCAP!BJ235/GDP.PCAP!BI235-1)</f>
        <v>-0.19211589748682645</v>
      </c>
      <c r="BK235">
        <f>IF(OR(GDP.PCAP!BJ235="",GDP.PCAP!BK235=""),"",GDP.PCAP!BK235/GDP.PCAP!BJ235-1)</f>
        <v>-6.736647990356448E-3</v>
      </c>
      <c r="BM235">
        <f t="shared" si="15"/>
        <v>0.5015038364328841</v>
      </c>
      <c r="BN235">
        <f t="shared" si="16"/>
        <v>2008</v>
      </c>
      <c r="BO235">
        <f t="shared" si="17"/>
        <v>-0.21484061800352938</v>
      </c>
      <c r="BP235">
        <f t="shared" si="18"/>
        <v>1994</v>
      </c>
    </row>
    <row r="236" spans="1:68">
      <c r="A236" t="s">
        <v>64</v>
      </c>
      <c r="B236">
        <f t="shared" si="19"/>
        <v>235</v>
      </c>
      <c r="C236" t="s">
        <v>536</v>
      </c>
      <c r="D236" t="s">
        <v>63</v>
      </c>
      <c r="E236" t="s">
        <v>545</v>
      </c>
      <c r="F236" t="s">
        <v>546</v>
      </c>
      <c r="H236">
        <f>IF(OR(GDP.PCAP!G236="",GDP.PCAP!H236=""),"",GDP.PCAP!H236/GDP.PCAP!G236-1)</f>
        <v>3.1805142535600961E-2</v>
      </c>
      <c r="I236">
        <f>IF(OR(GDP.PCAP!H236="",GDP.PCAP!I236=""),"",GDP.PCAP!I236/GDP.PCAP!H236-1)</f>
        <v>0.12061821694029917</v>
      </c>
      <c r="J236">
        <f>IF(OR(GDP.PCAP!I236="",GDP.PCAP!J236=""),"",GDP.PCAP!J236/GDP.PCAP!I236-1)</f>
        <v>-2.4058584583099507E-2</v>
      </c>
      <c r="K236">
        <f>IF(OR(GDP.PCAP!J236="",GDP.PCAP!K236=""),"",GDP.PCAP!K236/GDP.PCAP!J236-1)</f>
        <v>8.0718694510357736E-2</v>
      </c>
      <c r="L236">
        <f>IF(OR(GDP.PCAP!K236="",GDP.PCAP!L236=""),"",GDP.PCAP!L236/GDP.PCAP!K236-1)</f>
        <v>4.7038935518897596E-2</v>
      </c>
      <c r="M236">
        <f>IF(OR(GDP.PCAP!L236="",GDP.PCAP!M236=""),"",GDP.PCAP!M236/GDP.PCAP!L236-1)</f>
        <v>6.8172511781448675E-2</v>
      </c>
      <c r="N236">
        <f>IF(OR(GDP.PCAP!M236="",GDP.PCAP!N236=""),"",GDP.PCAP!N236/GDP.PCAP!M236-1)</f>
        <v>-5.0700424053352622E-3</v>
      </c>
      <c r="O236">
        <f>IF(OR(GDP.PCAP!N236="",GDP.PCAP!O236=""),"",GDP.PCAP!O236/GDP.PCAP!N236-1)</f>
        <v>4.7468700811039932E-2</v>
      </c>
      <c r="P236">
        <f>IF(OR(GDP.PCAP!O236="",GDP.PCAP!P236=""),"",GDP.PCAP!P236/GDP.PCAP!O236-1)</f>
        <v>9.1330415982150415E-2</v>
      </c>
      <c r="Q236">
        <f>IF(OR(GDP.PCAP!P236="",GDP.PCAP!Q236=""),"",GDP.PCAP!Q236/GDP.PCAP!P236-1)</f>
        <v>5.8605951822307878E-2</v>
      </c>
      <c r="R236">
        <f>IF(OR(GDP.PCAP!Q236="",GDP.PCAP!R236=""),"",GDP.PCAP!R236/GDP.PCAP!Q236-1)</f>
        <v>8.7285392327060896E-2</v>
      </c>
      <c r="S236">
        <f>IF(OR(GDP.PCAP!R236="",GDP.PCAP!S236=""),"",GDP.PCAP!S236/GDP.PCAP!R236-1)</f>
        <v>9.4634895715965062E-2</v>
      </c>
      <c r="T236">
        <f>IF(OR(GDP.PCAP!S236="",GDP.PCAP!T236=""),"",GDP.PCAP!T236/GDP.PCAP!S236-1)</f>
        <v>0.28714296353117752</v>
      </c>
      <c r="U236">
        <f>IF(OR(GDP.PCAP!T236="",GDP.PCAP!U236=""),"",GDP.PCAP!U236/GDP.PCAP!T236-1)</f>
        <v>0.27908977821293535</v>
      </c>
      <c r="V236">
        <f>IF(OR(GDP.PCAP!U236="",GDP.PCAP!V236=""),"",GDP.PCAP!V236/GDP.PCAP!U236-1)</f>
        <v>2.0948739534454752E-2</v>
      </c>
      <c r="W236">
        <f>IF(OR(GDP.PCAP!V236="",GDP.PCAP!W236=""),"",GDP.PCAP!W236/GDP.PCAP!V236-1)</f>
        <v>8.8124442896957422E-2</v>
      </c>
      <c r="X236">
        <f>IF(OR(GDP.PCAP!W236="",GDP.PCAP!X236=""),"",GDP.PCAP!X236/GDP.PCAP!W236-1)</f>
        <v>7.7643422745625745E-2</v>
      </c>
      <c r="Y236">
        <f>IF(OR(GDP.PCAP!X236="",GDP.PCAP!Y236=""),"",GDP.PCAP!Y236/GDP.PCAP!X236-1)</f>
        <v>0.10409700322029702</v>
      </c>
      <c r="Z236">
        <f>IF(OR(GDP.PCAP!Y236="",GDP.PCAP!Z236=""),"",GDP.PCAP!Z236/GDP.PCAP!Y236-1)</f>
        <v>0.16712003400586206</v>
      </c>
      <c r="AA236">
        <f>IF(OR(GDP.PCAP!Z236="",GDP.PCAP!AA236=""),"",GDP.PCAP!AA236/GDP.PCAP!Z236-1)</f>
        <v>0.16592756606042314</v>
      </c>
      <c r="AB236">
        <f>IF(OR(GDP.PCAP!AA236="",GDP.PCAP!AB236=""),"",GDP.PCAP!AB236/GDP.PCAP!AA236-1)</f>
        <v>0.13089582745610939</v>
      </c>
      <c r="AC236">
        <f>IF(OR(GDP.PCAP!AB236="",GDP.PCAP!AC236=""),"",GDP.PCAP!AC236/GDP.PCAP!AB236-1)</f>
        <v>-9.0194851216900074E-2</v>
      </c>
      <c r="AD236">
        <f>IF(OR(GDP.PCAP!AC236="",GDP.PCAP!AD236=""),"",GDP.PCAP!AD236/GDP.PCAP!AC236-1)</f>
        <v>-0.13936043293851363</v>
      </c>
      <c r="AE236">
        <f>IF(OR(GDP.PCAP!AD236="",GDP.PCAP!AE236=""),"",GDP.PCAP!AE236/GDP.PCAP!AD236-1)</f>
        <v>-4.1162832688155793E-2</v>
      </c>
      <c r="AF236">
        <f>IF(OR(GDP.PCAP!AE236="",GDP.PCAP!AF236=""),"",GDP.PCAP!AF236/GDP.PCAP!AE236-1)</f>
        <v>9.3091131443758801E-3</v>
      </c>
      <c r="AG236">
        <f>IF(OR(GDP.PCAP!AF236="",GDP.PCAP!AG236=""),"",GDP.PCAP!AG236/GDP.PCAP!AF236-1)</f>
        <v>-6.1875921556608926E-3</v>
      </c>
      <c r="AH236">
        <f>IF(OR(GDP.PCAP!AG236="",GDP.PCAP!AH236=""),"",GDP.PCAP!AH236/GDP.PCAP!AG236-1)</f>
        <v>3.0865342860897149E-2</v>
      </c>
      <c r="AI236">
        <f>IF(OR(GDP.PCAP!AH236="",GDP.PCAP!AI236=""),"",GDP.PCAP!AI236/GDP.PCAP!AH236-1)</f>
        <v>0.12278879193961023</v>
      </c>
      <c r="AJ236">
        <f>IF(OR(GDP.PCAP!AI236="",GDP.PCAP!AJ236=""),"",GDP.PCAP!AJ236/GDP.PCAP!AI236-1)</f>
        <v>7.5975343671557782E-2</v>
      </c>
      <c r="AK236">
        <f>IF(OR(GDP.PCAP!AJ236="",GDP.PCAP!AK236=""),"",GDP.PCAP!AK236/GDP.PCAP!AJ236-1)</f>
        <v>0.14699180632139908</v>
      </c>
      <c r="AL236">
        <f>IF(OR(GDP.PCAP!AK236="",GDP.PCAP!AL236=""),"",GDP.PCAP!AL236/GDP.PCAP!AK236-1)</f>
        <v>0.22359074204103502</v>
      </c>
      <c r="AM236">
        <f>IF(OR(GDP.PCAP!AL236="",GDP.PCAP!AM236=""),"",GDP.PCAP!AM236/GDP.PCAP!AL236-1)</f>
        <v>-7.6599025021856004E-2</v>
      </c>
      <c r="AN236">
        <f>IF(OR(GDP.PCAP!AM236="",GDP.PCAP!AN236=""),"",GDP.PCAP!AN236/GDP.PCAP!AM236-1)</f>
        <v>0.13666564322292052</v>
      </c>
      <c r="AO236">
        <f>IF(OR(GDP.PCAP!AN236="",GDP.PCAP!AO236=""),"",GDP.PCAP!AO236/GDP.PCAP!AN236-1)</f>
        <v>0.12866310277133697</v>
      </c>
      <c r="AP236">
        <f>IF(OR(GDP.PCAP!AO236="",GDP.PCAP!AP236=""),"",GDP.PCAP!AP236/GDP.PCAP!AO236-1)</f>
        <v>4.7955382578162453E-2</v>
      </c>
      <c r="AQ236">
        <f>IF(OR(GDP.PCAP!AP236="",GDP.PCAP!AQ236=""),"",GDP.PCAP!AQ236/GDP.PCAP!AP236-1)</f>
        <v>6.2225166780341512E-2</v>
      </c>
      <c r="AR236">
        <f>IF(OR(GDP.PCAP!AQ236="",GDP.PCAP!AR236=""),"",GDP.PCAP!AR236/GDP.PCAP!AQ236-1)</f>
        <v>7.8092056912735464E-2</v>
      </c>
      <c r="AS236">
        <f>IF(OR(GDP.PCAP!AR236="",GDP.PCAP!AS236=""),"",GDP.PCAP!AS236/GDP.PCAP!AR236-1)</f>
        <v>-1.145762945182871E-2</v>
      </c>
      <c r="AT236">
        <f>IF(OR(GDP.PCAP!AS236="",GDP.PCAP!AT236=""),"",GDP.PCAP!AT236/GDP.PCAP!AS236-1)</f>
        <v>-0.11815992647396656</v>
      </c>
      <c r="AU236">
        <f>IF(OR(GDP.PCAP!AT236="",GDP.PCAP!AU236=""),"",GDP.PCAP!AU236/GDP.PCAP!AT236-1)</f>
        <v>8.8580702121302979E-2</v>
      </c>
      <c r="AV236">
        <f>IF(OR(GDP.PCAP!AU236="",GDP.PCAP!AV236=""),"",GDP.PCAP!AV236/GDP.PCAP!AU236-1)</f>
        <v>-4.4565962652480584E-2</v>
      </c>
      <c r="AW236">
        <f>IF(OR(GDP.PCAP!AV236="",GDP.PCAP!AW236=""),"",GDP.PCAP!AW236/GDP.PCAP!AV236-1)</f>
        <v>-0.12370659934569039</v>
      </c>
      <c r="AX236">
        <f>IF(OR(GDP.PCAP!AW236="",GDP.PCAP!AX236=""),"",GDP.PCAP!AX236/GDP.PCAP!AW236-1)</f>
        <v>1.4626784792956649E-2</v>
      </c>
      <c r="AY236">
        <f>IF(OR(GDP.PCAP!AX236="",GDP.PCAP!AY236=""),"",GDP.PCAP!AY236/GDP.PCAP!AX236-1)</f>
        <v>0.14603006704330457</v>
      </c>
      <c r="AZ236">
        <f>IF(OR(GDP.PCAP!AY236="",GDP.PCAP!AZ236=""),"",GDP.PCAP!AZ236/GDP.PCAP!AY236-1)</f>
        <v>0.20311037230952089</v>
      </c>
      <c r="BA236">
        <f>IF(OR(GDP.PCAP!AZ236="",GDP.PCAP!BA236=""),"",GDP.PCAP!BA236/GDP.PCAP!AZ236-1)</f>
        <v>0.16157608237879417</v>
      </c>
      <c r="BB236">
        <f>IF(OR(GDP.PCAP!BA236="",GDP.PCAP!BB236=""),"",GDP.PCAP!BB236/GDP.PCAP!BA236-1)</f>
        <v>0.17038360368428562</v>
      </c>
      <c r="BC236">
        <f>IF(OR(GDP.PCAP!BB236="",GDP.PCAP!BC236=""),"",GDP.PCAP!BC236/GDP.PCAP!BB236-1)</f>
        <v>0.15338187520924706</v>
      </c>
      <c r="BD236">
        <f>IF(OR(GDP.PCAP!BC236="",GDP.PCAP!BD236=""),"",GDP.PCAP!BD236/GDP.PCAP!BC236-1)</f>
        <v>-7.4653154267385613E-2</v>
      </c>
      <c r="BE236">
        <f>IF(OR(GDP.PCAP!BD236="",GDP.PCAP!BE236=""),"",GDP.PCAP!BE236/GDP.PCAP!BD236-1)</f>
        <v>0.23389074386136333</v>
      </c>
      <c r="BF236">
        <f>IF(OR(GDP.PCAP!BE236="",GDP.PCAP!BF236=""),"",GDP.PCAP!BF236/GDP.PCAP!BE236-1)</f>
        <v>0.12658822158133831</v>
      </c>
      <c r="BG236">
        <f>IF(OR(GDP.PCAP!BF236="",GDP.PCAP!BG236=""),"",GDP.PCAP!BG236/GDP.PCAP!BF236-1)</f>
        <v>-3.5047321012153798E-3</v>
      </c>
      <c r="BH236">
        <f>IF(OR(GDP.PCAP!BG236="",GDP.PCAP!BH236=""),"",GDP.PCAP!BH236/GDP.PCAP!BG236-1)</f>
        <v>1.2814783452826717E-2</v>
      </c>
      <c r="BI236">
        <f>IF(OR(GDP.PCAP!BH236="",GDP.PCAP!BI236=""),"",GDP.PCAP!BI236/GDP.PCAP!BH236-1)</f>
        <v>-1.0942206782471597E-2</v>
      </c>
      <c r="BJ236">
        <f>IF(OR(GDP.PCAP!BI236="",GDP.PCAP!BJ236=""),"",GDP.PCAP!BJ236/GDP.PCAP!BI236-1)</f>
        <v>-0.15913803622652145</v>
      </c>
      <c r="BK236">
        <f>IF(OR(GDP.PCAP!BJ236="",GDP.PCAP!BK236=""),"",GDP.PCAP!BK236/GDP.PCAP!BJ236-1)</f>
        <v>-4.0052249822736474E-2</v>
      </c>
      <c r="BM236">
        <f t="shared" si="15"/>
        <v>0.28714296353117752</v>
      </c>
      <c r="BN236">
        <f t="shared" si="16"/>
        <v>1973</v>
      </c>
      <c r="BO236">
        <f t="shared" si="17"/>
        <v>-0.15913803622652145</v>
      </c>
      <c r="BP236">
        <f t="shared" si="18"/>
        <v>2015</v>
      </c>
    </row>
    <row r="237" spans="1:68">
      <c r="A237" t="s">
        <v>62</v>
      </c>
      <c r="B237">
        <f t="shared" si="19"/>
        <v>236</v>
      </c>
      <c r="C237" t="s">
        <v>539</v>
      </c>
      <c r="D237" t="s">
        <v>61</v>
      </c>
      <c r="E237" t="s">
        <v>545</v>
      </c>
      <c r="F237" t="s">
        <v>546</v>
      </c>
      <c r="H237" t="str">
        <f>IF(OR(GDP.PCAP!G237="",GDP.PCAP!H237=""),"",GDP.PCAP!H237/GDP.PCAP!G237-1)</f>
        <v/>
      </c>
      <c r="I237" t="str">
        <f>IF(OR(GDP.PCAP!H237="",GDP.PCAP!I237=""),"",GDP.PCAP!I237/GDP.PCAP!H237-1)</f>
        <v/>
      </c>
      <c r="J237" t="str">
        <f>IF(OR(GDP.PCAP!I237="",GDP.PCAP!J237=""),"",GDP.PCAP!J237/GDP.PCAP!I237-1)</f>
        <v/>
      </c>
      <c r="K237" t="str">
        <f>IF(OR(GDP.PCAP!J237="",GDP.PCAP!K237=""),"",GDP.PCAP!K237/GDP.PCAP!J237-1)</f>
        <v/>
      </c>
      <c r="L237" t="str">
        <f>IF(OR(GDP.PCAP!K237="",GDP.PCAP!L237=""),"",GDP.PCAP!L237/GDP.PCAP!K237-1)</f>
        <v/>
      </c>
      <c r="M237" t="str">
        <f>IF(OR(GDP.PCAP!L237="",GDP.PCAP!M237=""),"",GDP.PCAP!M237/GDP.PCAP!L237-1)</f>
        <v/>
      </c>
      <c r="N237" t="str">
        <f>IF(OR(GDP.PCAP!M237="",GDP.PCAP!N237=""),"",GDP.PCAP!N237/GDP.PCAP!M237-1)</f>
        <v/>
      </c>
      <c r="O237" t="str">
        <f>IF(OR(GDP.PCAP!N237="",GDP.PCAP!O237=""),"",GDP.PCAP!O237/GDP.PCAP!N237-1)</f>
        <v/>
      </c>
      <c r="P237" t="str">
        <f>IF(OR(GDP.PCAP!O237="",GDP.PCAP!P237=""),"",GDP.PCAP!P237/GDP.PCAP!O237-1)</f>
        <v/>
      </c>
      <c r="Q237" t="str">
        <f>IF(OR(GDP.PCAP!P237="",GDP.PCAP!Q237=""),"",GDP.PCAP!Q237/GDP.PCAP!P237-1)</f>
        <v/>
      </c>
      <c r="R237" t="str">
        <f>IF(OR(GDP.PCAP!Q237="",GDP.PCAP!R237=""),"",GDP.PCAP!R237/GDP.PCAP!Q237-1)</f>
        <v/>
      </c>
      <c r="S237" t="str">
        <f>IF(OR(GDP.PCAP!R237="",GDP.PCAP!S237=""),"",GDP.PCAP!S237/GDP.PCAP!R237-1)</f>
        <v/>
      </c>
      <c r="T237" t="str">
        <f>IF(OR(GDP.PCAP!S237="",GDP.PCAP!T237=""),"",GDP.PCAP!T237/GDP.PCAP!S237-1)</f>
        <v/>
      </c>
      <c r="U237" t="str">
        <f>IF(OR(GDP.PCAP!T237="",GDP.PCAP!U237=""),"",GDP.PCAP!U237/GDP.PCAP!T237-1)</f>
        <v/>
      </c>
      <c r="V237" t="str">
        <f>IF(OR(GDP.PCAP!U237="",GDP.PCAP!V237=""),"",GDP.PCAP!V237/GDP.PCAP!U237-1)</f>
        <v/>
      </c>
      <c r="W237" t="str">
        <f>IF(OR(GDP.PCAP!V237="",GDP.PCAP!W237=""),"",GDP.PCAP!W237/GDP.PCAP!V237-1)</f>
        <v/>
      </c>
      <c r="X237" t="str">
        <f>IF(OR(GDP.PCAP!W237="",GDP.PCAP!X237=""),"",GDP.PCAP!X237/GDP.PCAP!W237-1)</f>
        <v/>
      </c>
      <c r="Y237" t="str">
        <f>IF(OR(GDP.PCAP!X237="",GDP.PCAP!Y237=""),"",GDP.PCAP!Y237/GDP.PCAP!X237-1)</f>
        <v/>
      </c>
      <c r="Z237" t="str">
        <f>IF(OR(GDP.PCAP!Y237="",GDP.PCAP!Z237=""),"",GDP.PCAP!Z237/GDP.PCAP!Y237-1)</f>
        <v/>
      </c>
      <c r="AA237" t="str">
        <f>IF(OR(GDP.PCAP!Z237="",GDP.PCAP!AA237=""),"",GDP.PCAP!AA237/GDP.PCAP!Z237-1)</f>
        <v/>
      </c>
      <c r="AB237" t="str">
        <f>IF(OR(GDP.PCAP!AA237="",GDP.PCAP!AB237=""),"",GDP.PCAP!AB237/GDP.PCAP!AA237-1)</f>
        <v/>
      </c>
      <c r="AC237" t="str">
        <f>IF(OR(GDP.PCAP!AB237="",GDP.PCAP!AC237=""),"",GDP.PCAP!AC237/GDP.PCAP!AB237-1)</f>
        <v/>
      </c>
      <c r="AD237" t="str">
        <f>IF(OR(GDP.PCAP!AC237="",GDP.PCAP!AD237=""),"",GDP.PCAP!AD237/GDP.PCAP!AC237-1)</f>
        <v/>
      </c>
      <c r="AE237" t="str">
        <f>IF(OR(GDP.PCAP!AD237="",GDP.PCAP!AE237=""),"",GDP.PCAP!AE237/GDP.PCAP!AD237-1)</f>
        <v/>
      </c>
      <c r="AF237" t="str">
        <f>IF(OR(GDP.PCAP!AE237="",GDP.PCAP!AF237=""),"",GDP.PCAP!AF237/GDP.PCAP!AE237-1)</f>
        <v/>
      </c>
      <c r="AG237" t="str">
        <f>IF(OR(GDP.PCAP!AF237="",GDP.PCAP!AG237=""),"",GDP.PCAP!AG237/GDP.PCAP!AF237-1)</f>
        <v/>
      </c>
      <c r="AH237" t="str">
        <f>IF(OR(GDP.PCAP!AG237="",GDP.PCAP!AH237=""),"",GDP.PCAP!AH237/GDP.PCAP!AG237-1)</f>
        <v/>
      </c>
      <c r="AI237" t="str">
        <f>IF(OR(GDP.PCAP!AH237="",GDP.PCAP!AI237=""),"",GDP.PCAP!AI237/GDP.PCAP!AH237-1)</f>
        <v/>
      </c>
      <c r="AJ237" t="str">
        <f>IF(OR(GDP.PCAP!AI237="",GDP.PCAP!AJ237=""),"",GDP.PCAP!AJ237/GDP.PCAP!AI237-1)</f>
        <v/>
      </c>
      <c r="AK237" t="str">
        <f>IF(OR(GDP.PCAP!AJ237="",GDP.PCAP!AK237=""),"",GDP.PCAP!AK237/GDP.PCAP!AJ237-1)</f>
        <v/>
      </c>
      <c r="AL237" t="str">
        <f>IF(OR(GDP.PCAP!AK237="",GDP.PCAP!AL237=""),"",GDP.PCAP!AL237/GDP.PCAP!AK237-1)</f>
        <v/>
      </c>
      <c r="AM237" t="str">
        <f>IF(OR(GDP.PCAP!AL237="",GDP.PCAP!AM237=""),"",GDP.PCAP!AM237/GDP.PCAP!AL237-1)</f>
        <v/>
      </c>
      <c r="AN237" t="str">
        <f>IF(OR(GDP.PCAP!AM237="",GDP.PCAP!AN237=""),"",GDP.PCAP!AN237/GDP.PCAP!AM237-1)</f>
        <v/>
      </c>
      <c r="AO237" t="str">
        <f>IF(OR(GDP.PCAP!AN237="",GDP.PCAP!AO237=""),"",GDP.PCAP!AO237/GDP.PCAP!AN237-1)</f>
        <v/>
      </c>
      <c r="AP237" t="str">
        <f>IF(OR(GDP.PCAP!AO237="",GDP.PCAP!AP237=""),"",GDP.PCAP!AP237/GDP.PCAP!AO237-1)</f>
        <v/>
      </c>
      <c r="AQ237" t="str">
        <f>IF(OR(GDP.PCAP!AP237="",GDP.PCAP!AQ237=""),"",GDP.PCAP!AQ237/GDP.PCAP!AP237-1)</f>
        <v/>
      </c>
      <c r="AR237" t="str">
        <f>IF(OR(GDP.PCAP!AQ237="",GDP.PCAP!AR237=""),"",GDP.PCAP!AR237/GDP.PCAP!AQ237-1)</f>
        <v/>
      </c>
      <c r="AS237" t="str">
        <f>IF(OR(GDP.PCAP!AR237="",GDP.PCAP!AS237=""),"",GDP.PCAP!AS237/GDP.PCAP!AR237-1)</f>
        <v/>
      </c>
      <c r="AT237" t="str">
        <f>IF(OR(GDP.PCAP!AS237="",GDP.PCAP!AT237=""),"",GDP.PCAP!AT237/GDP.PCAP!AS237-1)</f>
        <v/>
      </c>
      <c r="AU237" t="str">
        <f>IF(OR(GDP.PCAP!AT237="",GDP.PCAP!AU237=""),"",GDP.PCAP!AU237/GDP.PCAP!AT237-1)</f>
        <v/>
      </c>
      <c r="AV237">
        <f>IF(OR(GDP.PCAP!AU237="",GDP.PCAP!AV237=""),"",GDP.PCAP!AV237/GDP.PCAP!AU237-1)</f>
        <v>0.19946620536332138</v>
      </c>
      <c r="AW237">
        <f>IF(OR(GDP.PCAP!AV237="",GDP.PCAP!AW237=""),"",GDP.PCAP!AW237/GDP.PCAP!AV237-1)</f>
        <v>-5.0973949448821498E-2</v>
      </c>
      <c r="AX237">
        <f>IF(OR(GDP.PCAP!AW237="",GDP.PCAP!AX237=""),"",GDP.PCAP!AX237/GDP.PCAP!AW237-1)</f>
        <v>-1.9046447910362474E-2</v>
      </c>
      <c r="AY237">
        <f>IF(OR(GDP.PCAP!AX237="",GDP.PCAP!AY237=""),"",GDP.PCAP!AY237/GDP.PCAP!AX237-1)</f>
        <v>-8.2992850338837743E-3</v>
      </c>
      <c r="AZ237">
        <f>IF(OR(GDP.PCAP!AY237="",GDP.PCAP!AZ237=""),"",GDP.PCAP!AZ237/GDP.PCAP!AY237-1)</f>
        <v>2.3073835292884315E-2</v>
      </c>
      <c r="BA237">
        <f>IF(OR(GDP.PCAP!AZ237="",GDP.PCAP!BA237=""),"",GDP.PCAP!BA237/GDP.PCAP!AZ237-1)</f>
        <v>-7.6933196821457939E-2</v>
      </c>
      <c r="BB237">
        <f>IF(OR(GDP.PCAP!BA237="",GDP.PCAP!BB237=""),"",GDP.PCAP!BB237/GDP.PCAP!BA237-1)</f>
        <v>0.18880540312991334</v>
      </c>
      <c r="BC237">
        <f>IF(OR(GDP.PCAP!BB237="",GDP.PCAP!BC237=""),"",GDP.PCAP!BC237/GDP.PCAP!BB237-1)</f>
        <v>0.22637470871182175</v>
      </c>
      <c r="BD237">
        <f>IF(OR(GDP.PCAP!BC237="",GDP.PCAP!BD237=""),"",GDP.PCAP!BD237/GDP.PCAP!BC237-1)</f>
        <v>0.17646259439115686</v>
      </c>
      <c r="BE237">
        <f>IF(OR(GDP.PCAP!BD237="",GDP.PCAP!BE237=""),"",GDP.PCAP!BE237/GDP.PCAP!BD237-1)</f>
        <v>0.12221029312088194</v>
      </c>
      <c r="BF237">
        <f>IF(OR(GDP.PCAP!BE237="",GDP.PCAP!BF237=""),"",GDP.PCAP!BF237/GDP.PCAP!BE237-1)</f>
        <v>0.19379494255318619</v>
      </c>
      <c r="BG237">
        <f>IF(OR(GDP.PCAP!BF237="",GDP.PCAP!BG237=""),"",GDP.PCAP!BG237/GDP.PCAP!BF237-1)</f>
        <v>0.10173402072929161</v>
      </c>
      <c r="BH237">
        <f>IF(OR(GDP.PCAP!BG237="",GDP.PCAP!BH237=""),"",GDP.PCAP!BH237/GDP.PCAP!BG237-1)</f>
        <v>-8.9566737745971903E-3</v>
      </c>
      <c r="BI237">
        <f>IF(OR(GDP.PCAP!BH237="",GDP.PCAP!BI237=""),"",GDP.PCAP!BI237/GDP.PCAP!BH237-1)</f>
        <v>4.1299378914676277E-2</v>
      </c>
      <c r="BJ237">
        <f>IF(OR(GDP.PCAP!BI237="",GDP.PCAP!BJ237=""),"",GDP.PCAP!BJ237/GDP.PCAP!BI237-1)</f>
        <v>7.1479104959371043E-3</v>
      </c>
      <c r="BK237" t="str">
        <f>IF(OR(GDP.PCAP!BJ237="",GDP.PCAP!BK237=""),"",GDP.PCAP!BK237/GDP.PCAP!BJ237-1)</f>
        <v/>
      </c>
      <c r="BM237">
        <f t="shared" si="15"/>
        <v>0.22637470871182175</v>
      </c>
      <c r="BN237">
        <f t="shared" si="16"/>
        <v>2008</v>
      </c>
      <c r="BO237">
        <f t="shared" si="17"/>
        <v>-7.6933196821457939E-2</v>
      </c>
      <c r="BP237">
        <f t="shared" si="18"/>
        <v>2006</v>
      </c>
    </row>
    <row r="238" spans="1:68">
      <c r="A238" t="s">
        <v>60</v>
      </c>
      <c r="B238">
        <f t="shared" si="19"/>
        <v>237</v>
      </c>
      <c r="C238" t="s">
        <v>536</v>
      </c>
      <c r="D238" t="s">
        <v>59</v>
      </c>
      <c r="E238" t="s">
        <v>545</v>
      </c>
      <c r="F238" t="s">
        <v>546</v>
      </c>
      <c r="H238" t="str">
        <f>IF(OR(GDP.PCAP!G238="",GDP.PCAP!H238=""),"",GDP.PCAP!H238/GDP.PCAP!G238-1)</f>
        <v/>
      </c>
      <c r="I238" t="str">
        <f>IF(OR(GDP.PCAP!H238="",GDP.PCAP!I238=""),"",GDP.PCAP!I238/GDP.PCAP!H238-1)</f>
        <v/>
      </c>
      <c r="J238" t="str">
        <f>IF(OR(GDP.PCAP!I238="",GDP.PCAP!J238=""),"",GDP.PCAP!J238/GDP.PCAP!I238-1)</f>
        <v/>
      </c>
      <c r="K238" t="str">
        <f>IF(OR(GDP.PCAP!J238="",GDP.PCAP!K238=""),"",GDP.PCAP!K238/GDP.PCAP!J238-1)</f>
        <v/>
      </c>
      <c r="L238" t="str">
        <f>IF(OR(GDP.PCAP!K238="",GDP.PCAP!L238=""),"",GDP.PCAP!L238/GDP.PCAP!K238-1)</f>
        <v/>
      </c>
      <c r="M238" t="str">
        <f>IF(OR(GDP.PCAP!L238="",GDP.PCAP!M238=""),"",GDP.PCAP!M238/GDP.PCAP!L238-1)</f>
        <v/>
      </c>
      <c r="N238" t="str">
        <f>IF(OR(GDP.PCAP!M238="",GDP.PCAP!N238=""),"",GDP.PCAP!N238/GDP.PCAP!M238-1)</f>
        <v/>
      </c>
      <c r="O238" t="str">
        <f>IF(OR(GDP.PCAP!N238="",GDP.PCAP!O238=""),"",GDP.PCAP!O238/GDP.PCAP!N238-1)</f>
        <v/>
      </c>
      <c r="P238" t="str">
        <f>IF(OR(GDP.PCAP!O238="",GDP.PCAP!P238=""),"",GDP.PCAP!P238/GDP.PCAP!O238-1)</f>
        <v/>
      </c>
      <c r="Q238" t="str">
        <f>IF(OR(GDP.PCAP!P238="",GDP.PCAP!Q238=""),"",GDP.PCAP!Q238/GDP.PCAP!P238-1)</f>
        <v/>
      </c>
      <c r="R238" t="str">
        <f>IF(OR(GDP.PCAP!Q238="",GDP.PCAP!R238=""),"",GDP.PCAP!R238/GDP.PCAP!Q238-1)</f>
        <v/>
      </c>
      <c r="S238" t="str">
        <f>IF(OR(GDP.PCAP!R238="",GDP.PCAP!S238=""),"",GDP.PCAP!S238/GDP.PCAP!R238-1)</f>
        <v/>
      </c>
      <c r="T238" t="str">
        <f>IF(OR(GDP.PCAP!S238="",GDP.PCAP!T238=""),"",GDP.PCAP!T238/GDP.PCAP!S238-1)</f>
        <v/>
      </c>
      <c r="U238" t="str">
        <f>IF(OR(GDP.PCAP!T238="",GDP.PCAP!U238=""),"",GDP.PCAP!U238/GDP.PCAP!T238-1)</f>
        <v/>
      </c>
      <c r="V238" t="str">
        <f>IF(OR(GDP.PCAP!U238="",GDP.PCAP!V238=""),"",GDP.PCAP!V238/GDP.PCAP!U238-1)</f>
        <v/>
      </c>
      <c r="W238" t="str">
        <f>IF(OR(GDP.PCAP!V238="",GDP.PCAP!W238=""),"",GDP.PCAP!W238/GDP.PCAP!V238-1)</f>
        <v/>
      </c>
      <c r="X238" t="str">
        <f>IF(OR(GDP.PCAP!W238="",GDP.PCAP!X238=""),"",GDP.PCAP!X238/GDP.PCAP!W238-1)</f>
        <v/>
      </c>
      <c r="Y238" t="str">
        <f>IF(OR(GDP.PCAP!X238="",GDP.PCAP!Y238=""),"",GDP.PCAP!Y238/GDP.PCAP!X238-1)</f>
        <v/>
      </c>
      <c r="Z238" t="str">
        <f>IF(OR(GDP.PCAP!Y238="",GDP.PCAP!Z238=""),"",GDP.PCAP!Z238/GDP.PCAP!Y238-1)</f>
        <v/>
      </c>
      <c r="AA238" t="str">
        <f>IF(OR(GDP.PCAP!Z238="",GDP.PCAP!AA238=""),"",GDP.PCAP!AA238/GDP.PCAP!Z238-1)</f>
        <v/>
      </c>
      <c r="AB238" t="str">
        <f>IF(OR(GDP.PCAP!AA238="",GDP.PCAP!AB238=""),"",GDP.PCAP!AB238/GDP.PCAP!AA238-1)</f>
        <v/>
      </c>
      <c r="AC238" t="str">
        <f>IF(OR(GDP.PCAP!AB238="",GDP.PCAP!AC238=""),"",GDP.PCAP!AC238/GDP.PCAP!AB238-1)</f>
        <v/>
      </c>
      <c r="AD238" t="str">
        <f>IF(OR(GDP.PCAP!AC238="",GDP.PCAP!AD238=""),"",GDP.PCAP!AD238/GDP.PCAP!AC238-1)</f>
        <v/>
      </c>
      <c r="AE238" t="str">
        <f>IF(OR(GDP.PCAP!AD238="",GDP.PCAP!AE238=""),"",GDP.PCAP!AE238/GDP.PCAP!AD238-1)</f>
        <v/>
      </c>
      <c r="AF238" t="str">
        <f>IF(OR(GDP.PCAP!AE238="",GDP.PCAP!AF238=""),"",GDP.PCAP!AF238/GDP.PCAP!AE238-1)</f>
        <v/>
      </c>
      <c r="AG238" t="str">
        <f>IF(OR(GDP.PCAP!AF238="",GDP.PCAP!AG238=""),"",GDP.PCAP!AG238/GDP.PCAP!AF238-1)</f>
        <v/>
      </c>
      <c r="AH238" t="str">
        <f>IF(OR(GDP.PCAP!AG238="",GDP.PCAP!AH238=""),"",GDP.PCAP!AH238/GDP.PCAP!AG238-1)</f>
        <v/>
      </c>
      <c r="AI238" t="str">
        <f>IF(OR(GDP.PCAP!AH238="",GDP.PCAP!AI238=""),"",GDP.PCAP!AI238/GDP.PCAP!AH238-1)</f>
        <v/>
      </c>
      <c r="AJ238" t="str">
        <f>IF(OR(GDP.PCAP!AI238="",GDP.PCAP!AJ238=""),"",GDP.PCAP!AJ238/GDP.PCAP!AI238-1)</f>
        <v/>
      </c>
      <c r="AK238" t="str">
        <f>IF(OR(GDP.PCAP!AJ238="",GDP.PCAP!AK238=""),"",GDP.PCAP!AK238/GDP.PCAP!AJ238-1)</f>
        <v/>
      </c>
      <c r="AL238" t="str">
        <f>IF(OR(GDP.PCAP!AK238="",GDP.PCAP!AL238=""),"",GDP.PCAP!AL238/GDP.PCAP!AK238-1)</f>
        <v/>
      </c>
      <c r="AM238" t="str">
        <f>IF(OR(GDP.PCAP!AL238="",GDP.PCAP!AM238=""),"",GDP.PCAP!AM238/GDP.PCAP!AL238-1)</f>
        <v/>
      </c>
      <c r="AN238" t="str">
        <f>IF(OR(GDP.PCAP!AM238="",GDP.PCAP!AN238=""),"",GDP.PCAP!AN238/GDP.PCAP!AM238-1)</f>
        <v/>
      </c>
      <c r="AO238">
        <f>IF(OR(GDP.PCAP!AN238="",GDP.PCAP!AO238=""),"",GDP.PCAP!AO238/GDP.PCAP!AN238-1)</f>
        <v>4.1008535045061745E-3</v>
      </c>
      <c r="AP238">
        <f>IF(OR(GDP.PCAP!AO238="",GDP.PCAP!AP238=""),"",GDP.PCAP!AP238/GDP.PCAP!AO238-1)</f>
        <v>0.11695428118162376</v>
      </c>
      <c r="AQ238">
        <f>IF(OR(GDP.PCAP!AP238="",GDP.PCAP!AQ238=""),"",GDP.PCAP!AQ238/GDP.PCAP!AP238-1)</f>
        <v>0.13758278039336913</v>
      </c>
      <c r="AR238">
        <f>IF(OR(GDP.PCAP!AQ238="",GDP.PCAP!AR238=""),"",GDP.PCAP!AR238/GDP.PCAP!AQ238-1)</f>
        <v>6.275043194652552E-3</v>
      </c>
      <c r="AS238">
        <f>IF(OR(GDP.PCAP!AR238="",GDP.PCAP!AS238=""),"",GDP.PCAP!AS238/GDP.PCAP!AR238-1)</f>
        <v>-5.141842845600042E-3</v>
      </c>
      <c r="AT238">
        <f>IF(OR(GDP.PCAP!AS238="",GDP.PCAP!AT238=""),"",GDP.PCAP!AT238/GDP.PCAP!AS238-1)</f>
        <v>3.7921643104560809E-2</v>
      </c>
      <c r="AU238">
        <f>IF(OR(GDP.PCAP!AT238="",GDP.PCAP!AU238=""),"",GDP.PCAP!AU238/GDP.PCAP!AT238-1)</f>
        <v>1.7681035654863564E-2</v>
      </c>
      <c r="AV238">
        <f>IF(OR(GDP.PCAP!AU238="",GDP.PCAP!AV238=""),"",GDP.PCAP!AV238/GDP.PCAP!AU238-1)</f>
        <v>1.7604729985216894E-2</v>
      </c>
      <c r="AW238">
        <f>IF(OR(GDP.PCAP!AV238="",GDP.PCAP!AW238=""),"",GDP.PCAP!AW238/GDP.PCAP!AV238-1)</f>
        <v>-4.5225872358213515E-2</v>
      </c>
      <c r="AX238">
        <f>IF(OR(GDP.PCAP!AW238="",GDP.PCAP!AX238=""),"",GDP.PCAP!AX238/GDP.PCAP!AW238-1)</f>
        <v>0.10897945152667776</v>
      </c>
      <c r="AY238">
        <f>IF(OR(GDP.PCAP!AX238="",GDP.PCAP!AY238=""),"",GDP.PCAP!AY238/GDP.PCAP!AX238-1)</f>
        <v>0.12619930020839187</v>
      </c>
      <c r="AZ238">
        <f>IF(OR(GDP.PCAP!AY238="",GDP.PCAP!AZ238=""),"",GDP.PCAP!AZ238/GDP.PCAP!AY238-1)</f>
        <v>0.15953214981512254</v>
      </c>
      <c r="BA238">
        <f>IF(OR(GDP.PCAP!AZ238="",GDP.PCAP!BA238=""),"",GDP.PCAP!BA238/GDP.PCAP!AZ238-1)</f>
        <v>0.14245311392650062</v>
      </c>
      <c r="BB238">
        <f>IF(OR(GDP.PCAP!BA238="",GDP.PCAP!BB238=""),"",GDP.PCAP!BB238/GDP.PCAP!BA238-1)</f>
        <v>0.2111788521468827</v>
      </c>
      <c r="BC238">
        <f>IF(OR(GDP.PCAP!BB238="",GDP.PCAP!BC238=""),"",GDP.PCAP!BC238/GDP.PCAP!BB238-1)</f>
        <v>0.21627847777595122</v>
      </c>
      <c r="BD238">
        <f>IF(OR(GDP.PCAP!BC238="",GDP.PCAP!BD238=""),"",GDP.PCAP!BD238/GDP.PCAP!BC238-1)</f>
        <v>-5.5435930641076436E-2</v>
      </c>
      <c r="BE238">
        <f>IF(OR(GDP.PCAP!BD238="",GDP.PCAP!BE238=""),"",GDP.PCAP!BE238/GDP.PCAP!BD238-1)</f>
        <v>0.13395198711419187</v>
      </c>
      <c r="BF238">
        <f>IF(OR(GDP.PCAP!BE238="",GDP.PCAP!BF238=""),"",GDP.PCAP!BF238/GDP.PCAP!BE238-1)</f>
        <v>0.13629543221822837</v>
      </c>
      <c r="BG238">
        <f>IF(OR(GDP.PCAP!BF238="",GDP.PCAP!BG238=""),"",GDP.PCAP!BG238/GDP.PCAP!BF238-1)</f>
        <v>3.8147613954043536E-2</v>
      </c>
      <c r="BH238">
        <f>IF(OR(GDP.PCAP!BG238="",GDP.PCAP!BH238=""),"",GDP.PCAP!BH238/GDP.PCAP!BG238-1)</f>
        <v>-3.7264406149720597E-2</v>
      </c>
      <c r="BI238">
        <f>IF(OR(GDP.PCAP!BH238="",GDP.PCAP!BI238=""),"",GDP.PCAP!BI238/GDP.PCAP!BH238-1)</f>
        <v>-5.276835033351579E-2</v>
      </c>
      <c r="BJ238">
        <f>IF(OR(GDP.PCAP!BI238="",GDP.PCAP!BJ238=""),"",GDP.PCAP!BJ238/GDP.PCAP!BI238-1)</f>
        <v>-0.10113715224665398</v>
      </c>
      <c r="BK238" t="str">
        <f>IF(OR(GDP.PCAP!BJ238="",GDP.PCAP!BK238=""),"",GDP.PCAP!BK238/GDP.PCAP!BJ238-1)</f>
        <v/>
      </c>
      <c r="BM238">
        <f t="shared" si="15"/>
        <v>0.21627847777595122</v>
      </c>
      <c r="BN238">
        <f t="shared" si="16"/>
        <v>2008</v>
      </c>
      <c r="BO238">
        <f t="shared" si="17"/>
        <v>-0.10113715224665398</v>
      </c>
      <c r="BP238">
        <f t="shared" si="18"/>
        <v>2015</v>
      </c>
    </row>
    <row r="239" spans="1:68">
      <c r="A239" t="s">
        <v>58</v>
      </c>
      <c r="B239">
        <f t="shared" si="19"/>
        <v>238</v>
      </c>
      <c r="C239" t="s">
        <v>539</v>
      </c>
      <c r="D239" t="s">
        <v>57</v>
      </c>
      <c r="E239" t="s">
        <v>545</v>
      </c>
      <c r="F239" t="s">
        <v>546</v>
      </c>
      <c r="H239" t="str">
        <f>IF(OR(GDP.PCAP!G239="",GDP.PCAP!H239=""),"",GDP.PCAP!H239/GDP.PCAP!G239-1)</f>
        <v/>
      </c>
      <c r="I239" t="str">
        <f>IF(OR(GDP.PCAP!H239="",GDP.PCAP!I239=""),"",GDP.PCAP!I239/GDP.PCAP!H239-1)</f>
        <v/>
      </c>
      <c r="J239" t="str">
        <f>IF(OR(GDP.PCAP!I239="",GDP.PCAP!J239=""),"",GDP.PCAP!J239/GDP.PCAP!I239-1)</f>
        <v/>
      </c>
      <c r="K239" t="str">
        <f>IF(OR(GDP.PCAP!J239="",GDP.PCAP!K239=""),"",GDP.PCAP!K239/GDP.PCAP!J239-1)</f>
        <v/>
      </c>
      <c r="L239" t="str">
        <f>IF(OR(GDP.PCAP!K239="",GDP.PCAP!L239=""),"",GDP.PCAP!L239/GDP.PCAP!K239-1)</f>
        <v/>
      </c>
      <c r="M239" t="str">
        <f>IF(OR(GDP.PCAP!L239="",GDP.PCAP!M239=""),"",GDP.PCAP!M239/GDP.PCAP!L239-1)</f>
        <v/>
      </c>
      <c r="N239" t="str">
        <f>IF(OR(GDP.PCAP!M239="",GDP.PCAP!N239=""),"",GDP.PCAP!N239/GDP.PCAP!M239-1)</f>
        <v/>
      </c>
      <c r="O239" t="str">
        <f>IF(OR(GDP.PCAP!N239="",GDP.PCAP!O239=""),"",GDP.PCAP!O239/GDP.PCAP!N239-1)</f>
        <v/>
      </c>
      <c r="P239" t="str">
        <f>IF(OR(GDP.PCAP!O239="",GDP.PCAP!P239=""),"",GDP.PCAP!P239/GDP.PCAP!O239-1)</f>
        <v/>
      </c>
      <c r="Q239" t="str">
        <f>IF(OR(GDP.PCAP!P239="",GDP.PCAP!Q239=""),"",GDP.PCAP!Q239/GDP.PCAP!P239-1)</f>
        <v/>
      </c>
      <c r="R239" t="str">
        <f>IF(OR(GDP.PCAP!Q239="",GDP.PCAP!R239=""),"",GDP.PCAP!R239/GDP.PCAP!Q239-1)</f>
        <v/>
      </c>
      <c r="S239" t="str">
        <f>IF(OR(GDP.PCAP!R239="",GDP.PCAP!S239=""),"",GDP.PCAP!S239/GDP.PCAP!R239-1)</f>
        <v/>
      </c>
      <c r="T239" t="str">
        <f>IF(OR(GDP.PCAP!S239="",GDP.PCAP!T239=""),"",GDP.PCAP!T239/GDP.PCAP!S239-1)</f>
        <v/>
      </c>
      <c r="U239" t="str">
        <f>IF(OR(GDP.PCAP!T239="",GDP.PCAP!U239=""),"",GDP.PCAP!U239/GDP.PCAP!T239-1)</f>
        <v/>
      </c>
      <c r="V239" t="str">
        <f>IF(OR(GDP.PCAP!U239="",GDP.PCAP!V239=""),"",GDP.PCAP!V239/GDP.PCAP!U239-1)</f>
        <v/>
      </c>
      <c r="W239">
        <f>IF(OR(GDP.PCAP!V239="",GDP.PCAP!W239=""),"",GDP.PCAP!W239/GDP.PCAP!V239-1)</f>
        <v>-8.5373631430212926E-2</v>
      </c>
      <c r="X239">
        <f>IF(OR(GDP.PCAP!W239="",GDP.PCAP!X239=""),"",GDP.PCAP!X239/GDP.PCAP!W239-1)</f>
        <v>0.12349615835818772</v>
      </c>
      <c r="Y239">
        <f>IF(OR(GDP.PCAP!X239="",GDP.PCAP!Y239=""),"",GDP.PCAP!Y239/GDP.PCAP!X239-1)</f>
        <v>0.20333480027104422</v>
      </c>
      <c r="Z239">
        <f>IF(OR(GDP.PCAP!Y239="",GDP.PCAP!Z239=""),"",GDP.PCAP!Z239/GDP.PCAP!Y239-1)</f>
        <v>6.366923669497937E-2</v>
      </c>
      <c r="AA239">
        <f>IF(OR(GDP.PCAP!Z239="",GDP.PCAP!AA239=""),"",GDP.PCAP!AA239/GDP.PCAP!Z239-1)</f>
        <v>0.18331686473895625</v>
      </c>
      <c r="AB239">
        <f>IF(OR(GDP.PCAP!AA239="",GDP.PCAP!AB239=""),"",GDP.PCAP!AB239/GDP.PCAP!AA239-1)</f>
        <v>0.16306564444240479</v>
      </c>
      <c r="AC239">
        <f>IF(OR(GDP.PCAP!AB239="",GDP.PCAP!AC239=""),"",GDP.PCAP!AC239/GDP.PCAP!AB239-1)</f>
        <v>-5.2201590270769538E-3</v>
      </c>
      <c r="AD239">
        <f>IF(OR(GDP.PCAP!AC239="",GDP.PCAP!AD239=""),"",GDP.PCAP!AD239/GDP.PCAP!AC239-1)</f>
        <v>-2.037370988601872E-2</v>
      </c>
      <c r="AE239">
        <f>IF(OR(GDP.PCAP!AD239="",GDP.PCAP!AE239=""),"",GDP.PCAP!AE239/GDP.PCAP!AD239-1)</f>
        <v>5.4840903774558303E-2</v>
      </c>
      <c r="AF239">
        <f>IF(OR(GDP.PCAP!AE239="",GDP.PCAP!AF239=""),"",GDP.PCAP!AF239/GDP.PCAP!AE239-1)</f>
        <v>-6.6315270978850704E-2</v>
      </c>
      <c r="AG239">
        <f>IF(OR(GDP.PCAP!AF239="",GDP.PCAP!AG239=""),"",GDP.PCAP!AG239/GDP.PCAP!AF239-1)</f>
        <v>0.13317168137813606</v>
      </c>
      <c r="AH239">
        <f>IF(OR(GDP.PCAP!AG239="",GDP.PCAP!AH239=""),"",GDP.PCAP!AH239/GDP.PCAP!AG239-1)</f>
        <v>0.19450565554323207</v>
      </c>
      <c r="AI239">
        <f>IF(OR(GDP.PCAP!AH239="",GDP.PCAP!AI239=""),"",GDP.PCAP!AI239/GDP.PCAP!AH239-1)</f>
        <v>0.30209570056958301</v>
      </c>
      <c r="AJ239">
        <f>IF(OR(GDP.PCAP!AI239="",GDP.PCAP!AJ239=""),"",GDP.PCAP!AJ239/GDP.PCAP!AI239-1)</f>
        <v>-5.6809973678075831E-3</v>
      </c>
      <c r="AK239">
        <f>IF(OR(GDP.PCAP!AJ239="",GDP.PCAP!AK239=""),"",GDP.PCAP!AK239/GDP.PCAP!AJ239-1)</f>
        <v>6.5368706503994511E-2</v>
      </c>
      <c r="AL239">
        <f>IF(OR(GDP.PCAP!AK239="",GDP.PCAP!AL239=""),"",GDP.PCAP!AL239/GDP.PCAP!AK239-1)</f>
        <v>0.16191519618216832</v>
      </c>
      <c r="AM239">
        <f>IF(OR(GDP.PCAP!AL239="",GDP.PCAP!AM239=""),"",GDP.PCAP!AM239/GDP.PCAP!AL239-1)</f>
        <v>3.5031419906699002E-2</v>
      </c>
      <c r="AN239">
        <f>IF(OR(GDP.PCAP!AM239="",GDP.PCAP!AN239=""),"",GDP.PCAP!AN239/GDP.PCAP!AM239-1)</f>
        <v>8.8226937791340276E-3</v>
      </c>
      <c r="AO239">
        <f>IF(OR(GDP.PCAP!AN239="",GDP.PCAP!AO239=""),"",GDP.PCAP!AO239/GDP.PCAP!AN239-1)</f>
        <v>0.39644698742723983</v>
      </c>
      <c r="AP239">
        <f>IF(OR(GDP.PCAP!AO239="",GDP.PCAP!AP239=""),"",GDP.PCAP!AP239/GDP.PCAP!AO239-1)</f>
        <v>4.2620250965300865E-2</v>
      </c>
      <c r="AQ239">
        <f>IF(OR(GDP.PCAP!AP239="",GDP.PCAP!AQ239=""),"",GDP.PCAP!AQ239/GDP.PCAP!AP239-1)</f>
        <v>8.0815484093470058E-2</v>
      </c>
      <c r="AR239">
        <f>IF(OR(GDP.PCAP!AQ239="",GDP.PCAP!AR239=""),"",GDP.PCAP!AR239/GDP.PCAP!AQ239-1)</f>
        <v>-3.7385722221427664E-2</v>
      </c>
      <c r="AS239">
        <f>IF(OR(GDP.PCAP!AR239="",GDP.PCAP!AS239=""),"",GDP.PCAP!AS239/GDP.PCAP!AR239-1)</f>
        <v>-0.11437179239881345</v>
      </c>
      <c r="AT239">
        <f>IF(OR(GDP.PCAP!AS239="",GDP.PCAP!AT239=""),"",GDP.PCAP!AT239/GDP.PCAP!AS239-1)</f>
        <v>3.7525885544448023E-2</v>
      </c>
      <c r="AU239">
        <f>IF(OR(GDP.PCAP!AT239="",GDP.PCAP!AU239=""),"",GDP.PCAP!AU239/GDP.PCAP!AT239-1)</f>
        <v>2.3711737184131998E-2</v>
      </c>
      <c r="AV239">
        <f>IF(OR(GDP.PCAP!AU239="",GDP.PCAP!AV239=""),"",GDP.PCAP!AV239/GDP.PCAP!AU239-1)</f>
        <v>-0.10916491651159599</v>
      </c>
      <c r="AW239">
        <f>IF(OR(GDP.PCAP!AV239="",GDP.PCAP!AW239=""),"",GDP.PCAP!AW239/GDP.PCAP!AV239-1)</f>
        <v>2.4086424361189351E-3</v>
      </c>
      <c r="AX239">
        <f>IF(OR(GDP.PCAP!AW239="",GDP.PCAP!AX239=""),"",GDP.PCAP!AX239/GDP.PCAP!AW239-1)</f>
        <v>0.10166622209995513</v>
      </c>
      <c r="AY239">
        <f>IF(OR(GDP.PCAP!AX239="",GDP.PCAP!AY239=""),"",GDP.PCAP!AY239/GDP.PCAP!AX239-1)</f>
        <v>0.12543296732809184</v>
      </c>
      <c r="AZ239">
        <f>IF(OR(GDP.PCAP!AY239="",GDP.PCAP!AZ239=""),"",GDP.PCAP!AZ239/GDP.PCAP!AY239-1)</f>
        <v>0.13590205486266527</v>
      </c>
      <c r="BA239">
        <f>IF(OR(GDP.PCAP!AZ239="",GDP.PCAP!BA239=""),"",GDP.PCAP!BA239/GDP.PCAP!AZ239-1)</f>
        <v>0.11475967789861441</v>
      </c>
      <c r="BB239">
        <f>IF(OR(GDP.PCAP!BA239="",GDP.PCAP!BB239=""),"",GDP.PCAP!BB239/GDP.PCAP!BA239-1)</f>
        <v>1.3757271791799752E-2</v>
      </c>
      <c r="BC239">
        <f>IF(OR(GDP.PCAP!BB239="",GDP.PCAP!BC239=""),"",GDP.PCAP!BC239/GDP.PCAP!BB239-1)</f>
        <v>0.15698566094367927</v>
      </c>
      <c r="BD239">
        <f>IF(OR(GDP.PCAP!BC239="",GDP.PCAP!BD239=""),"",GDP.PCAP!BD239/GDP.PCAP!BC239-1)</f>
        <v>-9.4852434190278001E-2</v>
      </c>
      <c r="BE239">
        <f>IF(OR(GDP.PCAP!BD239="",GDP.PCAP!BE239=""),"",GDP.PCAP!BE239/GDP.PCAP!BD239-1)</f>
        <v>0.15524852899074482</v>
      </c>
      <c r="BF239">
        <f>IF(OR(GDP.PCAP!BE239="",GDP.PCAP!BF239=""),"",GDP.PCAP!BF239/GDP.PCAP!BE239-1)</f>
        <v>0.14021568296567644</v>
      </c>
      <c r="BG239">
        <f>IF(OR(GDP.PCAP!BF239="",GDP.PCAP!BG239=""),"",GDP.PCAP!BG239/GDP.PCAP!BF239-1)</f>
        <v>0.11286068398079574</v>
      </c>
      <c r="BH239">
        <f>IF(OR(GDP.PCAP!BG239="",GDP.PCAP!BH239=""),"",GDP.PCAP!BH239/GDP.PCAP!BG239-1)</f>
        <v>-5.2201060063994387E-2</v>
      </c>
      <c r="BI239">
        <f>IF(OR(GDP.PCAP!BH239="",GDP.PCAP!BI239=""),"",GDP.PCAP!BI239/GDP.PCAP!BH239-1)</f>
        <v>-1.7392809489349847E-2</v>
      </c>
      <c r="BJ239">
        <f>IF(OR(GDP.PCAP!BI239="",GDP.PCAP!BJ239=""),"",GDP.PCAP!BJ239/GDP.PCAP!BI239-1)</f>
        <v>-2.3512916838487885E-2</v>
      </c>
      <c r="BK239">
        <f>IF(OR(GDP.PCAP!BJ239="",GDP.PCAP!BK239=""),"",GDP.PCAP!BK239/GDP.PCAP!BJ239-1)</f>
        <v>-9.890644025308537E-2</v>
      </c>
      <c r="BM239">
        <f t="shared" si="15"/>
        <v>0.39644698742723983</v>
      </c>
      <c r="BN239">
        <f t="shared" si="16"/>
        <v>1994</v>
      </c>
      <c r="BO239">
        <f t="shared" si="17"/>
        <v>-0.11437179239881345</v>
      </c>
      <c r="BP239">
        <f t="shared" si="18"/>
        <v>1998</v>
      </c>
    </row>
    <row r="240" spans="1:68">
      <c r="A240" t="s">
        <v>56</v>
      </c>
      <c r="B240">
        <f t="shared" si="19"/>
        <v>239</v>
      </c>
      <c r="C240" t="s">
        <v>536</v>
      </c>
      <c r="D240" t="s">
        <v>55</v>
      </c>
      <c r="E240" t="s">
        <v>545</v>
      </c>
      <c r="F240" t="s">
        <v>546</v>
      </c>
      <c r="H240">
        <f>IF(OR(GDP.PCAP!G240="",GDP.PCAP!H240=""),"",GDP.PCAP!H240/GDP.PCAP!G240-1)</f>
        <v>4.459748567127364E-2</v>
      </c>
      <c r="I240">
        <f>IF(OR(GDP.PCAP!H240="",GDP.PCAP!I240=""),"",GDP.PCAP!I240/GDP.PCAP!H240-1)</f>
        <v>4.4639363854310554E-2</v>
      </c>
      <c r="J240">
        <f>IF(OR(GDP.PCAP!I240="",GDP.PCAP!J240=""),"",GDP.PCAP!J240/GDP.PCAP!I240-1)</f>
        <v>0.1007367759862754</v>
      </c>
      <c r="K240">
        <f>IF(OR(GDP.PCAP!J240="",GDP.PCAP!K240=""),"",GDP.PCAP!K240/GDP.PCAP!J240-1)</f>
        <v>0.12028862428369647</v>
      </c>
      <c r="L240">
        <f>IF(OR(GDP.PCAP!K240="",GDP.PCAP!L240=""),"",GDP.PCAP!L240/GDP.PCAP!K240-1)</f>
        <v>5.12720565047462E-2</v>
      </c>
      <c r="M240">
        <f>IF(OR(GDP.PCAP!L240="",GDP.PCAP!M240=""),"",GDP.PCAP!M240/GDP.PCAP!L240-1)</f>
        <v>-0.1776420505139451</v>
      </c>
      <c r="N240">
        <f>IF(OR(GDP.PCAP!M240="",GDP.PCAP!N240=""),"",GDP.PCAP!N240/GDP.PCAP!M240-1)</f>
        <v>7.650445633458558E-2</v>
      </c>
      <c r="O240">
        <f>IF(OR(GDP.PCAP!N240="",GDP.PCAP!O240=""),"",GDP.PCAP!O240/GDP.PCAP!N240-1)</f>
        <v>2.6149782724575577E-2</v>
      </c>
      <c r="P240">
        <f>IF(OR(GDP.PCAP!O240="",GDP.PCAP!P240=""),"",GDP.PCAP!P240/GDP.PCAP!O240-1)</f>
        <v>7.325838896936987E-2</v>
      </c>
      <c r="Q240">
        <f>IF(OR(GDP.PCAP!P240="",GDP.PCAP!Q240=""),"",GDP.PCAP!Q240/GDP.PCAP!P240-1)</f>
        <v>5.9056775588179233E-2</v>
      </c>
      <c r="R240">
        <f>IF(OR(GDP.PCAP!Q240="",GDP.PCAP!R240=""),"",GDP.PCAP!R240/GDP.PCAP!Q240-1)</f>
        <v>3.8949330641794955E-2</v>
      </c>
      <c r="S240">
        <f>IF(OR(GDP.PCAP!R240="",GDP.PCAP!S240=""),"",GDP.PCAP!S240/GDP.PCAP!R240-1)</f>
        <v>-1.825659922808498E-2</v>
      </c>
      <c r="T240">
        <f>IF(OR(GDP.PCAP!S240="",GDP.PCAP!T240=""),"",GDP.PCAP!T240/GDP.PCAP!S240-1)</f>
        <v>0.11747683830034905</v>
      </c>
      <c r="U240">
        <f>IF(OR(GDP.PCAP!T240="",GDP.PCAP!U240=""),"",GDP.PCAP!U240/GDP.PCAP!T240-1)</f>
        <v>0.18384291995928503</v>
      </c>
      <c r="V240">
        <f>IF(OR(GDP.PCAP!U240="",GDP.PCAP!V240=""),"",GDP.PCAP!V240/GDP.PCAP!U240-1)</f>
        <v>4.8491442860073786E-2</v>
      </c>
      <c r="W240">
        <f>IF(OR(GDP.PCAP!V240="",GDP.PCAP!W240=""),"",GDP.PCAP!W240/GDP.PCAP!V240-1)</f>
        <v>-4.6791043330266291E-2</v>
      </c>
      <c r="X240">
        <f>IF(OR(GDP.PCAP!W240="",GDP.PCAP!X240=""),"",GDP.PCAP!X240/GDP.PCAP!W240-1)</f>
        <v>0.1292308702326721</v>
      </c>
      <c r="Y240">
        <f>IF(OR(GDP.PCAP!X240="",GDP.PCAP!Y240=""),"",GDP.PCAP!Y240/GDP.PCAP!X240-1)</f>
        <v>0.11129578289373865</v>
      </c>
      <c r="Z240">
        <f>IF(OR(GDP.PCAP!Y240="",GDP.PCAP!Z240=""),"",GDP.PCAP!Z240/GDP.PCAP!Y240-1)</f>
        <v>9.3776942339288016E-2</v>
      </c>
      <c r="AA240">
        <f>IF(OR(GDP.PCAP!Z240="",GDP.PCAP!AA240=""),"",GDP.PCAP!AA240/GDP.PCAP!Z240-1)</f>
        <v>0.17734037468255059</v>
      </c>
      <c r="AB240">
        <f>IF(OR(GDP.PCAP!AA240="",GDP.PCAP!AB240=""),"",GDP.PCAP!AB240/GDP.PCAP!AA240-1)</f>
        <v>3.543045052180438E-2</v>
      </c>
      <c r="AC240">
        <f>IF(OR(GDP.PCAP!AB240="",GDP.PCAP!AC240=""),"",GDP.PCAP!AC240/GDP.PCAP!AB240-1)</f>
        <v>1.0322876673987347E-2</v>
      </c>
      <c r="AD240">
        <f>IF(OR(GDP.PCAP!AC240="",GDP.PCAP!AD240=""),"",GDP.PCAP!AD240/GDP.PCAP!AC240-1)</f>
        <v>3.3590907170123474E-2</v>
      </c>
      <c r="AE240">
        <f>IF(OR(GDP.PCAP!AD240="",GDP.PCAP!AE240=""),"",GDP.PCAP!AE240/GDP.PCAP!AD240-1)</f>
        <v>-2.7472479415843076E-2</v>
      </c>
      <c r="AF240">
        <f>IF(OR(GDP.PCAP!AE240="",GDP.PCAP!AF240=""),"",GDP.PCAP!AF240/GDP.PCAP!AE240-1)</f>
        <v>6.2326072740022331E-2</v>
      </c>
      <c r="AG240">
        <f>IF(OR(GDP.PCAP!AF240="",GDP.PCAP!AG240=""),"",GDP.PCAP!AG240/GDP.PCAP!AF240-1)</f>
        <v>3.4874847832756739E-2</v>
      </c>
      <c r="AH240">
        <f>IF(OR(GDP.PCAP!AG240="",GDP.PCAP!AH240=""),"",GDP.PCAP!AH240/GDP.PCAP!AG240-1)</f>
        <v>8.5231930631110009E-2</v>
      </c>
      <c r="AI240">
        <f>IF(OR(GDP.PCAP!AH240="",GDP.PCAP!AI240=""),"",GDP.PCAP!AI240/GDP.PCAP!AH240-1)</f>
        <v>5.070526854972135E-2</v>
      </c>
      <c r="AJ240">
        <f>IF(OR(GDP.PCAP!AI240="",GDP.PCAP!AJ240=""),"",GDP.PCAP!AJ240/GDP.PCAP!AI240-1)</f>
        <v>-1.2979392062702821E-2</v>
      </c>
      <c r="AK240">
        <f>IF(OR(GDP.PCAP!AJ240="",GDP.PCAP!AK240=""),"",GDP.PCAP!AK240/GDP.PCAP!AJ240-1)</f>
        <v>5.3005964176833897E-2</v>
      </c>
      <c r="AL240">
        <f>IF(OR(GDP.PCAP!AK240="",GDP.PCAP!AL240=""),"",GDP.PCAP!AL240/GDP.PCAP!AK240-1)</f>
        <v>-0.12945335248464795</v>
      </c>
      <c r="AM240">
        <f>IF(OR(GDP.PCAP!AL240="",GDP.PCAP!AM240=""),"",GDP.PCAP!AM240/GDP.PCAP!AL240-1)</f>
        <v>3.9167083873797859E-2</v>
      </c>
      <c r="AN240">
        <f>IF(OR(GDP.PCAP!AM240="",GDP.PCAP!AN240=""),"",GDP.PCAP!AN240/GDP.PCAP!AM240-1)</f>
        <v>-3.0254441308174562E-2</v>
      </c>
      <c r="AO240">
        <f>IF(OR(GDP.PCAP!AN240="",GDP.PCAP!AO240=""),"",GDP.PCAP!AO240/GDP.PCAP!AN240-1)</f>
        <v>0.11058618000718479</v>
      </c>
      <c r="AP240">
        <f>IF(OR(GDP.PCAP!AO240="",GDP.PCAP!AP240=""),"",GDP.PCAP!AP240/GDP.PCAP!AO240-1)</f>
        <v>8.857561643084888E-2</v>
      </c>
      <c r="AQ240">
        <f>IF(OR(GDP.PCAP!AP240="",GDP.PCAP!AQ240=""),"",GDP.PCAP!AQ240/GDP.PCAP!AP240-1)</f>
        <v>7.2385081074361368E-2</v>
      </c>
      <c r="AR240">
        <f>IF(OR(GDP.PCAP!AQ240="",GDP.PCAP!AR240=""),"",GDP.PCAP!AR240/GDP.PCAP!AQ240-1)</f>
        <v>2.8592194699613716E-2</v>
      </c>
      <c r="AS240">
        <f>IF(OR(GDP.PCAP!AR240="",GDP.PCAP!AS240=""),"",GDP.PCAP!AS240/GDP.PCAP!AR240-1)</f>
        <v>-5.2711815022141728E-3</v>
      </c>
      <c r="AT240">
        <f>IF(OR(GDP.PCAP!AS240="",GDP.PCAP!AT240=""),"",GDP.PCAP!AT240/GDP.PCAP!AS240-1)</f>
        <v>5.1272710550408274E-2</v>
      </c>
      <c r="AU240">
        <f>IF(OR(GDP.PCAP!AT240="",GDP.PCAP!AU240=""),"",GDP.PCAP!AU240/GDP.PCAP!AT240-1)</f>
        <v>2.1191727933273397E-2</v>
      </c>
      <c r="AV240">
        <f>IF(OR(GDP.PCAP!AU240="",GDP.PCAP!AV240=""),"",GDP.PCAP!AV240/GDP.PCAP!AU240-1)</f>
        <v>7.619398354408613E-3</v>
      </c>
      <c r="AW240">
        <f>IF(OR(GDP.PCAP!AV240="",GDP.PCAP!AW240=""),"",GDP.PCAP!AW240/GDP.PCAP!AV240-1)</f>
        <v>3.277592168514909E-2</v>
      </c>
      <c r="AX240">
        <f>IF(OR(GDP.PCAP!AW240="",GDP.PCAP!AX240=""),"",GDP.PCAP!AX240/GDP.PCAP!AW240-1)</f>
        <v>0.14745462823360844</v>
      </c>
      <c r="AY240">
        <f>IF(OR(GDP.PCAP!AX240="",GDP.PCAP!AY240=""),"",GDP.PCAP!AY240/GDP.PCAP!AX240-1)</f>
        <v>0.13986916216827239</v>
      </c>
      <c r="AZ240">
        <f>IF(OR(GDP.PCAP!AY240="",GDP.PCAP!AZ240=""),"",GDP.PCAP!AZ240/GDP.PCAP!AY240-1)</f>
        <v>0.12685636261991839</v>
      </c>
      <c r="BA240">
        <f>IF(OR(GDP.PCAP!AZ240="",GDP.PCAP!BA240=""),"",GDP.PCAP!BA240/GDP.PCAP!AZ240-1)</f>
        <v>0.12539064891353147</v>
      </c>
      <c r="BB240">
        <f>IF(OR(GDP.PCAP!BA240="",GDP.PCAP!BB240=""),"",GDP.PCAP!BB240/GDP.PCAP!BA240-1)</f>
        <v>0.24625352747946772</v>
      </c>
      <c r="BC240">
        <f>IF(OR(GDP.PCAP!BB240="",GDP.PCAP!BC240=""),"",GDP.PCAP!BC240/GDP.PCAP!BB240-1)</f>
        <v>2.9378346627386698E-3</v>
      </c>
      <c r="BD240">
        <f>IF(OR(GDP.PCAP!BC240="",GDP.PCAP!BD240=""),"",GDP.PCAP!BD240/GDP.PCAP!BC240-1)</f>
        <v>8.2983091620304039E-2</v>
      </c>
      <c r="BE240">
        <f>IF(OR(GDP.PCAP!BD240="",GDP.PCAP!BE240=""),"",GDP.PCAP!BE240/GDP.PCAP!BD240-1)</f>
        <v>0.20864463723828264</v>
      </c>
      <c r="BF240">
        <f>IF(OR(GDP.PCAP!BE240="",GDP.PCAP!BF240=""),"",GDP.PCAP!BF240/GDP.PCAP!BE240-1)</f>
        <v>9.705488028097764E-2</v>
      </c>
      <c r="BG240">
        <f>IF(OR(GDP.PCAP!BF240="",GDP.PCAP!BG240=""),"",GDP.PCAP!BG240/GDP.PCAP!BF240-1)</f>
        <v>-2.4048504270851589E-3</v>
      </c>
      <c r="BH240">
        <f>IF(OR(GDP.PCAP!BG240="",GDP.PCAP!BH240=""),"",GDP.PCAP!BH240/GDP.PCAP!BG240-1)</f>
        <v>1.1819218025169054E-2</v>
      </c>
      <c r="BI240">
        <f>IF(OR(GDP.PCAP!BH240="",GDP.PCAP!BI240=""),"",GDP.PCAP!BI240/GDP.PCAP!BH240-1)</f>
        <v>7.9457607668329988E-2</v>
      </c>
      <c r="BJ240">
        <f>IF(OR(GDP.PCAP!BI240="",GDP.PCAP!BJ240=""),"",GDP.PCAP!BJ240/GDP.PCAP!BI240-1)</f>
        <v>3.6178917777502706E-2</v>
      </c>
      <c r="BK240">
        <f>IF(OR(GDP.PCAP!BJ240="",GDP.PCAP!BK240=""),"",GDP.PCAP!BK240/GDP.PCAP!BJ240-1)</f>
        <v>5.7290034449293037E-2</v>
      </c>
      <c r="BM240">
        <f t="shared" si="15"/>
        <v>0.24625352747946772</v>
      </c>
      <c r="BN240">
        <f t="shared" si="16"/>
        <v>2007</v>
      </c>
      <c r="BO240">
        <f t="shared" si="17"/>
        <v>-0.1776420505139451</v>
      </c>
      <c r="BP240">
        <f t="shared" si="18"/>
        <v>1966</v>
      </c>
    </row>
    <row r="241" spans="1:68">
      <c r="A241" t="s">
        <v>54</v>
      </c>
      <c r="B241">
        <f t="shared" si="19"/>
        <v>240</v>
      </c>
      <c r="C241" t="s">
        <v>536</v>
      </c>
      <c r="D241" t="s">
        <v>53</v>
      </c>
      <c r="E241" t="s">
        <v>545</v>
      </c>
      <c r="F241" t="s">
        <v>546</v>
      </c>
      <c r="H241">
        <f>IF(OR(GDP.PCAP!G241="",GDP.PCAP!H241=""),"",GDP.PCAP!H241/GDP.PCAP!G241-1)</f>
        <v>1.4644736072864761E-2</v>
      </c>
      <c r="I241">
        <f>IF(OR(GDP.PCAP!H241="",GDP.PCAP!I241=""),"",GDP.PCAP!I241/GDP.PCAP!H241-1)</f>
        <v>5.8423480438811071E-2</v>
      </c>
      <c r="J241">
        <f>IF(OR(GDP.PCAP!I241="",GDP.PCAP!J241=""),"",GDP.PCAP!J241/GDP.PCAP!I241-1)</f>
        <v>0.11933854308596215</v>
      </c>
      <c r="K241">
        <f>IF(OR(GDP.PCAP!J241="",GDP.PCAP!K241=""),"",GDP.PCAP!K241/GDP.PCAP!J241-1)</f>
        <v>-4.7840457785324197E-2</v>
      </c>
      <c r="L241">
        <f>IF(OR(GDP.PCAP!K241="",GDP.PCAP!L241=""),"",GDP.PCAP!L241/GDP.PCAP!K241-1)</f>
        <v>8.7083803556215367E-2</v>
      </c>
      <c r="M241">
        <f>IF(OR(GDP.PCAP!L241="",GDP.PCAP!M241=""),"",GDP.PCAP!M241/GDP.PCAP!L241-1)</f>
        <v>5.3031643457539968E-2</v>
      </c>
      <c r="N241">
        <f>IF(OR(GDP.PCAP!M241="",GDP.PCAP!N241=""),"",GDP.PCAP!N241/GDP.PCAP!M241-1)</f>
        <v>-3.616925685614647E-2</v>
      </c>
      <c r="O241">
        <f>IF(OR(GDP.PCAP!N241="",GDP.PCAP!O241=""),"",GDP.PCAP!O241/GDP.PCAP!N241-1)</f>
        <v>4.2815343978013676E-2</v>
      </c>
      <c r="P241">
        <f>IF(OR(GDP.PCAP!O241="",GDP.PCAP!P241=""),"",GDP.PCAP!P241/GDP.PCAP!O241-1)</f>
        <v>0.11750340274287319</v>
      </c>
      <c r="Q241">
        <f>IF(OR(GDP.PCAP!P241="",GDP.PCAP!Q241=""),"",GDP.PCAP!Q241/GDP.PCAP!P241-1)</f>
        <v>0.14649310830909812</v>
      </c>
      <c r="R241">
        <f>IF(OR(GDP.PCAP!Q241="",GDP.PCAP!R241=""),"",GDP.PCAP!R241/GDP.PCAP!Q241-1)</f>
        <v>-8.8528373330540866E-3</v>
      </c>
      <c r="S241">
        <f>IF(OR(GDP.PCAP!R241="",GDP.PCAP!S241=""),"",GDP.PCAP!S241/GDP.PCAP!R241-1)</f>
        <v>9.7185250322114225E-2</v>
      </c>
      <c r="T241">
        <f>IF(OR(GDP.PCAP!S241="",GDP.PCAP!T241=""),"",GDP.PCAP!T241/GDP.PCAP!S241-1)</f>
        <v>0.24444568512674691</v>
      </c>
      <c r="U241">
        <f>IF(OR(GDP.PCAP!T241="",GDP.PCAP!U241=""),"",GDP.PCAP!U241/GDP.PCAP!T241-1)</f>
        <v>0.27552886308728852</v>
      </c>
      <c r="V241">
        <f>IF(OR(GDP.PCAP!U241="",GDP.PCAP!V241=""),"",GDP.PCAP!V241/GDP.PCAP!U241-1)</f>
        <v>6.9976356393335104E-2</v>
      </c>
      <c r="W241">
        <f>IF(OR(GDP.PCAP!V241="",GDP.PCAP!W241=""),"",GDP.PCAP!W241/GDP.PCAP!V241-1)</f>
        <v>5.6107457536535454E-2</v>
      </c>
      <c r="X241">
        <f>IF(OR(GDP.PCAP!W241="",GDP.PCAP!X241=""),"",GDP.PCAP!X241/GDP.PCAP!W241-1)</f>
        <v>7.1827738572388222E-2</v>
      </c>
      <c r="Y241">
        <f>IF(OR(GDP.PCAP!X241="",GDP.PCAP!Y241=""),"",GDP.PCAP!Y241/GDP.PCAP!X241-1)</f>
        <v>7.4314466354801434E-2</v>
      </c>
      <c r="Z241">
        <f>IF(OR(GDP.PCAP!Y241="",GDP.PCAP!Z241=""),"",GDP.PCAP!Z241/GDP.PCAP!Y241-1)</f>
        <v>0.17002259475222536</v>
      </c>
      <c r="AA241">
        <f>IF(OR(GDP.PCAP!Z241="",GDP.PCAP!AA241=""),"",GDP.PCAP!AA241/GDP.PCAP!Z241-1)</f>
        <v>0.22046033834298617</v>
      </c>
      <c r="AB241">
        <f>IF(OR(GDP.PCAP!AA241="",GDP.PCAP!AB241=""),"",GDP.PCAP!AB241/GDP.PCAP!AA241-1)</f>
        <v>-1.9639161235768476E-2</v>
      </c>
      <c r="AC241">
        <f>IF(OR(GDP.PCAP!AB241="",GDP.PCAP!AC241=""),"",GDP.PCAP!AC241/GDP.PCAP!AB241-1)</f>
        <v>-9.2126085495116694E-2</v>
      </c>
      <c r="AD241">
        <f>IF(OR(GDP.PCAP!AC241="",GDP.PCAP!AD241=""),"",GDP.PCAP!AD241/GDP.PCAP!AC241-1)</f>
        <v>-9.5235885884162763E-2</v>
      </c>
      <c r="AE241">
        <f>IF(OR(GDP.PCAP!AD241="",GDP.PCAP!AE241=""),"",GDP.PCAP!AE241/GDP.PCAP!AD241-1)</f>
        <v>-7.4672832111292498E-2</v>
      </c>
      <c r="AF241">
        <f>IF(OR(GDP.PCAP!AE241="",GDP.PCAP!AF241=""),"",GDP.PCAP!AF241/GDP.PCAP!AE241-1)</f>
        <v>-9.4242772390355056E-2</v>
      </c>
      <c r="AG241">
        <f>IF(OR(GDP.PCAP!AF241="",GDP.PCAP!AG241=""),"",GDP.PCAP!AG241/GDP.PCAP!AF241-1)</f>
        <v>7.7282148411561558E-2</v>
      </c>
      <c r="AH241">
        <f>IF(OR(GDP.PCAP!AG241="",GDP.PCAP!AH241=""),"",GDP.PCAP!AH241/GDP.PCAP!AG241-1)</f>
        <v>0.14558227973258342</v>
      </c>
      <c r="AI241">
        <f>IF(OR(GDP.PCAP!AH241="",GDP.PCAP!AI241=""),"",GDP.PCAP!AI241/GDP.PCAP!AH241-1)</f>
        <v>2.2772606308006038E-2</v>
      </c>
      <c r="AJ241">
        <f>IF(OR(GDP.PCAP!AI241="",GDP.PCAP!AJ241=""),"",GDP.PCAP!AJ241/GDP.PCAP!AI241-1)</f>
        <v>1.7305547127536958E-2</v>
      </c>
      <c r="AK241">
        <f>IF(OR(GDP.PCAP!AJ241="",GDP.PCAP!AK241=""),"",GDP.PCAP!AK241/GDP.PCAP!AJ241-1)</f>
        <v>-2.6046064568727156E-2</v>
      </c>
      <c r="AL241">
        <f>IF(OR(GDP.PCAP!AK241="",GDP.PCAP!AL241=""),"",GDP.PCAP!AL241/GDP.PCAP!AK241-1)</f>
        <v>2.3140407001365215E-3</v>
      </c>
      <c r="AM241">
        <f>IF(OR(GDP.PCAP!AL241="",GDP.PCAP!AM241=""),"",GDP.PCAP!AM241/GDP.PCAP!AL241-1)</f>
        <v>-4.3416460728040285E-2</v>
      </c>
      <c r="AN241">
        <f>IF(OR(GDP.PCAP!AM241="",GDP.PCAP!AN241=""),"",GDP.PCAP!AN241/GDP.PCAP!AM241-1)</f>
        <v>-7.6257760627670534E-2</v>
      </c>
      <c r="AO241">
        <f>IF(OR(GDP.PCAP!AN241="",GDP.PCAP!AO241=""),"",GDP.PCAP!AO241/GDP.PCAP!AN241-1)</f>
        <v>-5.0643332679612962E-2</v>
      </c>
      <c r="AP241">
        <f>IF(OR(GDP.PCAP!AO241="",GDP.PCAP!AP241=""),"",GDP.PCAP!AP241/GDP.PCAP!AO241-1)</f>
        <v>0.12630661960698486</v>
      </c>
      <c r="AQ241">
        <f>IF(OR(GDP.PCAP!AP241="",GDP.PCAP!AQ241=""),"",GDP.PCAP!AQ241/GDP.PCAP!AP241-1)</f>
        <v>7.0504578232017945E-3</v>
      </c>
      <c r="AR241">
        <f>IF(OR(GDP.PCAP!AQ241="",GDP.PCAP!AR241=""),"",GDP.PCAP!AR241/GDP.PCAP!AQ241-1)</f>
        <v>7.3407985023583588E-3</v>
      </c>
      <c r="AS241">
        <f>IF(OR(GDP.PCAP!AR241="",GDP.PCAP!AS241=""),"",GDP.PCAP!AS241/GDP.PCAP!AR241-1)</f>
        <v>-8.1261822123029681E-2</v>
      </c>
      <c r="AT241">
        <f>IF(OR(GDP.PCAP!AS241="",GDP.PCAP!AT241=""),"",GDP.PCAP!AT241/GDP.PCAP!AS241-1)</f>
        <v>-1.8487261368458241E-2</v>
      </c>
      <c r="AU241">
        <f>IF(OR(GDP.PCAP!AT241="",GDP.PCAP!AU241=""),"",GDP.PCAP!AU241/GDP.PCAP!AT241-1)</f>
        <v>4.4163149799199442E-2</v>
      </c>
      <c r="AV241">
        <f>IF(OR(GDP.PCAP!AU241="",GDP.PCAP!AV241=""),"",GDP.PCAP!AV241/GDP.PCAP!AU241-1)</f>
        <v>-9.312630907272057E-2</v>
      </c>
      <c r="AW241">
        <f>IF(OR(GDP.PCAP!AV241="",GDP.PCAP!AW241=""),"",GDP.PCAP!AW241/GDP.PCAP!AV241-1)</f>
        <v>4.3769990172623618E-2</v>
      </c>
      <c r="AX241">
        <f>IF(OR(GDP.PCAP!AW241="",GDP.PCAP!AX241=""),"",GDP.PCAP!AX241/GDP.PCAP!AW241-1)</f>
        <v>0.24408160893623698</v>
      </c>
      <c r="AY241">
        <f>IF(OR(GDP.PCAP!AX241="",GDP.PCAP!AY241=""),"",GDP.PCAP!AY241/GDP.PCAP!AX241-1)</f>
        <v>0.21074711907878552</v>
      </c>
      <c r="AZ241">
        <f>IF(OR(GDP.PCAP!AY241="",GDP.PCAP!AZ241=""),"",GDP.PCAP!AZ241/GDP.PCAP!AY241-1)</f>
        <v>0.14486044779983343</v>
      </c>
      <c r="BA241">
        <f>IF(OR(GDP.PCAP!AZ241="",GDP.PCAP!BA241=""),"",GDP.PCAP!BA241/GDP.PCAP!AZ241-1)</f>
        <v>0.13714554802995949</v>
      </c>
      <c r="BB241">
        <f>IF(OR(GDP.PCAP!BA241="",GDP.PCAP!BB241=""),"",GDP.PCAP!BB241/GDP.PCAP!BA241-1)</f>
        <v>0.13208495765221584</v>
      </c>
      <c r="BC241">
        <f>IF(OR(GDP.PCAP!BB241="",GDP.PCAP!BC241=""),"",GDP.PCAP!BC241/GDP.PCAP!BB241-1)</f>
        <v>0.11103883393885328</v>
      </c>
      <c r="BD241">
        <f>IF(OR(GDP.PCAP!BC241="",GDP.PCAP!BD241=""),"",GDP.PCAP!BD241/GDP.PCAP!BC241-1)</f>
        <v>-6.5931238056903485E-2</v>
      </c>
      <c r="BE241">
        <f>IF(OR(GDP.PCAP!BD241="",GDP.PCAP!BE241=""),"",GDP.PCAP!BE241/GDP.PCAP!BD241-1)</f>
        <v>0.29536259108151586</v>
      </c>
      <c r="BF241">
        <f>IF(OR(GDP.PCAP!BE241="",GDP.PCAP!BF241=""),"",GDP.PCAP!BF241/GDP.PCAP!BE241-1)</f>
        <v>9.5472522096576418E-2</v>
      </c>
      <c r="BG241">
        <f>IF(OR(GDP.PCAP!BF241="",GDP.PCAP!BG241=""),"",GDP.PCAP!BG241/GDP.PCAP!BF241-1)</f>
        <v>2.0732792046666892E-2</v>
      </c>
      <c r="BH241">
        <f>IF(OR(GDP.PCAP!BG241="",GDP.PCAP!BH241=""),"",GDP.PCAP!BH241/GDP.PCAP!BG241-1)</f>
        <v>2.4445065011353018E-2</v>
      </c>
      <c r="BI241">
        <f>IF(OR(GDP.PCAP!BH241="",GDP.PCAP!BI241=""),"",GDP.PCAP!BI241/GDP.PCAP!BH241-1)</f>
        <v>2.0264767307856868E-2</v>
      </c>
      <c r="BJ241">
        <f>IF(OR(GDP.PCAP!BI241="",GDP.PCAP!BJ241=""),"",GDP.PCAP!BJ241/GDP.PCAP!BI241-1)</f>
        <v>-0.12216656635962819</v>
      </c>
      <c r="BK241">
        <f>IF(OR(GDP.PCAP!BJ241="",GDP.PCAP!BK241=""),"",GDP.PCAP!BK241/GDP.PCAP!BJ241-1)</f>
        <v>-8.9337457652322483E-2</v>
      </c>
      <c r="BM241">
        <f t="shared" si="15"/>
        <v>0.29536259108151586</v>
      </c>
      <c r="BN241">
        <f t="shared" si="16"/>
        <v>2010</v>
      </c>
      <c r="BO241">
        <f t="shared" si="17"/>
        <v>-0.12216656635962819</v>
      </c>
      <c r="BP241">
        <f t="shared" si="18"/>
        <v>2015</v>
      </c>
    </row>
    <row r="242" spans="1:68">
      <c r="A242" t="s">
        <v>52</v>
      </c>
      <c r="B242">
        <f t="shared" si="19"/>
        <v>241</v>
      </c>
      <c r="C242" t="s">
        <v>539</v>
      </c>
      <c r="D242" t="s">
        <v>51</v>
      </c>
      <c r="E242" t="s">
        <v>545</v>
      </c>
      <c r="F242" t="s">
        <v>546</v>
      </c>
      <c r="H242">
        <f>IF(OR(GDP.PCAP!G242="",GDP.PCAP!H242=""),"",GDP.PCAP!H242/GDP.PCAP!G242-1)</f>
        <v>7.0715082029893406E-2</v>
      </c>
      <c r="I242">
        <f>IF(OR(GDP.PCAP!H242="",GDP.PCAP!I242=""),"",GDP.PCAP!I242/GDP.PCAP!H242-1)</f>
        <v>4.1094780143897891E-2</v>
      </c>
      <c r="J242">
        <f>IF(OR(GDP.PCAP!I242="",GDP.PCAP!J242=""),"",GDP.PCAP!J242/GDP.PCAP!I242-1)</f>
        <v>7.9737333204623839E-2</v>
      </c>
      <c r="K242">
        <f>IF(OR(GDP.PCAP!J242="",GDP.PCAP!K242=""),"",GDP.PCAP!K242/GDP.PCAP!J242-1)</f>
        <v>3.718521937284569E-2</v>
      </c>
      <c r="L242">
        <f>IF(OR(GDP.PCAP!K242="",GDP.PCAP!L242=""),"",GDP.PCAP!L242/GDP.PCAP!K242-1)</f>
        <v>2.4294947638042075E-2</v>
      </c>
      <c r="M242">
        <f>IF(OR(GDP.PCAP!L242="",GDP.PCAP!M242=""),"",GDP.PCAP!M242/GDP.PCAP!L242-1)</f>
        <v>-2.5419012028132792E-2</v>
      </c>
      <c r="N242">
        <f>IF(OR(GDP.PCAP!M242="",GDP.PCAP!N242=""),"",GDP.PCAP!N242/GDP.PCAP!M242-1)</f>
        <v>4.601565669585117E-2</v>
      </c>
      <c r="O242">
        <f>IF(OR(GDP.PCAP!N242="",GDP.PCAP!O242=""),"",GDP.PCAP!O242/GDP.PCAP!N242-1)</f>
        <v>-9.9879568600069746E-3</v>
      </c>
      <c r="P242">
        <f>IF(OR(GDP.PCAP!O242="",GDP.PCAP!P242=""),"",GDP.PCAP!P242/GDP.PCAP!O242-1)</f>
        <v>1.9764531417296727E-2</v>
      </c>
      <c r="Q242">
        <f>IF(OR(GDP.PCAP!P242="",GDP.PCAP!Q242=""),"",GDP.PCAP!Q242/GDP.PCAP!P242-1)</f>
        <v>4.5654352240030782E-2</v>
      </c>
      <c r="R242">
        <f>IF(OR(GDP.PCAP!Q242="",GDP.PCAP!R242=""),"",GDP.PCAP!R242/GDP.PCAP!Q242-1)</f>
        <v>7.930629779946563E-2</v>
      </c>
      <c r="S242">
        <f>IF(OR(GDP.PCAP!R242="",GDP.PCAP!S242=""),"",GDP.PCAP!S242/GDP.PCAP!R242-1)</f>
        <v>0.1926807337092642</v>
      </c>
      <c r="T242">
        <f>IF(OR(GDP.PCAP!S242="",GDP.PCAP!T242=""),"",GDP.PCAP!T242/GDP.PCAP!S242-1)</f>
        <v>0.19103995631079762</v>
      </c>
      <c r="U242">
        <f>IF(OR(GDP.PCAP!T242="",GDP.PCAP!U242=""),"",GDP.PCAP!U242/GDP.PCAP!T242-1)</f>
        <v>0.53760362804718742</v>
      </c>
      <c r="V242">
        <f>IF(OR(GDP.PCAP!U242="",GDP.PCAP!V242=""),"",GDP.PCAP!V242/GDP.PCAP!U242-1)</f>
        <v>0.17912132974072881</v>
      </c>
      <c r="W242">
        <f>IF(OR(GDP.PCAP!V242="",GDP.PCAP!W242=""),"",GDP.PCAP!W242/GDP.PCAP!V242-1)</f>
        <v>9.4992093511145903E-3</v>
      </c>
      <c r="X242">
        <f>IF(OR(GDP.PCAP!W242="",GDP.PCAP!X242=""),"",GDP.PCAP!X242/GDP.PCAP!W242-1)</f>
        <v>0.23823454140439249</v>
      </c>
      <c r="Y242">
        <f>IF(OR(GDP.PCAP!X242="",GDP.PCAP!Y242=""),"",GDP.PCAP!Y242/GDP.PCAP!X242-1)</f>
        <v>0.11952679631362861</v>
      </c>
      <c r="Z242">
        <f>IF(OR(GDP.PCAP!Y242="",GDP.PCAP!Z242=""),"",GDP.PCAP!Z242/GDP.PCAP!Y242-1)</f>
        <v>0.27373769874036769</v>
      </c>
      <c r="AA242">
        <f>IF(OR(GDP.PCAP!Z242="",GDP.PCAP!AA242=""),"",GDP.PCAP!AA242/GDP.PCAP!Z242-1)</f>
        <v>0.33479732474961099</v>
      </c>
      <c r="AB242">
        <f>IF(OR(GDP.PCAP!AA242="",GDP.PCAP!AB242=""),"",GDP.PCAP!AB242/GDP.PCAP!AA242-1)</f>
        <v>0.10373405799333724</v>
      </c>
      <c r="AC242">
        <f>IF(OR(GDP.PCAP!AB242="",GDP.PCAP!AC242=""),"",GDP.PCAP!AC242/GDP.PCAP!AB242-1)</f>
        <v>0.14547552677763331</v>
      </c>
      <c r="AD242">
        <f>IF(OR(GDP.PCAP!AC242="",GDP.PCAP!AD242=""),"",GDP.PCAP!AD242/GDP.PCAP!AC242-1)</f>
        <v>-6.1402006177975532E-2</v>
      </c>
      <c r="AE242">
        <f>IF(OR(GDP.PCAP!AD242="",GDP.PCAP!AE242=""),"",GDP.PCAP!AE242/GDP.PCAP!AD242-1)</f>
        <v>-1.5572250014671773E-2</v>
      </c>
      <c r="AF242">
        <f>IF(OR(GDP.PCAP!AE242="",GDP.PCAP!AF242=""),"",GDP.PCAP!AF242/GDP.PCAP!AE242-1)</f>
        <v>-6.1507756510000733E-2</v>
      </c>
      <c r="AG242">
        <f>IF(OR(GDP.PCAP!AF242="",GDP.PCAP!AG242=""),"",GDP.PCAP!AG242/GDP.PCAP!AF242-1)</f>
        <v>-0.35719096640463688</v>
      </c>
      <c r="AH242">
        <f>IF(OR(GDP.PCAP!AG242="",GDP.PCAP!AH242=""),"",GDP.PCAP!AH242/GDP.PCAP!AG242-1)</f>
        <v>-8.678364866226973E-3</v>
      </c>
      <c r="AI242">
        <f>IF(OR(GDP.PCAP!AH242="",GDP.PCAP!AI242=""),"",GDP.PCAP!AI242/GDP.PCAP!AH242-1)</f>
        <v>-7.0225451069911737E-2</v>
      </c>
      <c r="AJ242">
        <f>IF(OR(GDP.PCAP!AI242="",GDP.PCAP!AJ242=""),"",GDP.PCAP!AJ242/GDP.PCAP!AI242-1)</f>
        <v>-4.5563875530544307E-2</v>
      </c>
      <c r="AK242">
        <f>IF(OR(GDP.PCAP!AJ242="",GDP.PCAP!AK242=""),"",GDP.PCAP!AK242/GDP.PCAP!AJ242-1)</f>
        <v>0.16437789670504088</v>
      </c>
      <c r="AL242">
        <f>IF(OR(GDP.PCAP!AK242="",GDP.PCAP!AL242=""),"",GDP.PCAP!AL242/GDP.PCAP!AK242-1)</f>
        <v>4.0518961506611273E-2</v>
      </c>
      <c r="AM242">
        <f>IF(OR(GDP.PCAP!AL242="",GDP.PCAP!AM242=""),"",GDP.PCAP!AM242/GDP.PCAP!AL242-1)</f>
        <v>1.8524833634226301E-2</v>
      </c>
      <c r="AN242">
        <f>IF(OR(GDP.PCAP!AM242="",GDP.PCAP!AN242=""),"",GDP.PCAP!AN242/GDP.PCAP!AM242-1)</f>
        <v>-0.14634123543195554</v>
      </c>
      <c r="AO242">
        <f>IF(OR(GDP.PCAP!AN242="",GDP.PCAP!AO242=""),"",GDP.PCAP!AO242/GDP.PCAP!AN242-1)</f>
        <v>5.4466125289726275E-2</v>
      </c>
      <c r="AP242">
        <f>IF(OR(GDP.PCAP!AO242="",GDP.PCAP!AP242=""),"",GDP.PCAP!AP242/GDP.PCAP!AO242-1)</f>
        <v>7.3197377399448982E-2</v>
      </c>
      <c r="AQ242">
        <f>IF(OR(GDP.PCAP!AP242="",GDP.PCAP!AQ242=""),"",GDP.PCAP!AQ242/GDP.PCAP!AP242-1)</f>
        <v>7.7859715167942767E-2</v>
      </c>
      <c r="AR242">
        <f>IF(OR(GDP.PCAP!AQ242="",GDP.PCAP!AR242=""),"",GDP.PCAP!AR242/GDP.PCAP!AQ242-1)</f>
        <v>-5.6112408552942972E-3</v>
      </c>
      <c r="AS242">
        <f>IF(OR(GDP.PCAP!AR242="",GDP.PCAP!AS242=""),"",GDP.PCAP!AS242/GDP.PCAP!AR242-1)</f>
        <v>5.1765953684897559E-2</v>
      </c>
      <c r="AT242">
        <f>IF(OR(GDP.PCAP!AS242="",GDP.PCAP!AT242=""),"",GDP.PCAP!AT242/GDP.PCAP!AS242-1)</f>
        <v>0.12463679941689865</v>
      </c>
      <c r="AU242">
        <f>IF(OR(GDP.PCAP!AT242="",GDP.PCAP!AU242=""),"",GDP.PCAP!AU242/GDP.PCAP!AT242-1)</f>
        <v>0.19455458996996855</v>
      </c>
      <c r="AV242">
        <f>IF(OR(GDP.PCAP!AU242="",GDP.PCAP!AV242=""),"",GDP.PCAP!AV242/GDP.PCAP!AU242-1)</f>
        <v>7.8491420956437574E-2</v>
      </c>
      <c r="AW242">
        <f>IF(OR(GDP.PCAP!AV242="",GDP.PCAP!AW242=""),"",GDP.PCAP!AW242/GDP.PCAP!AV242-1)</f>
        <v>1.6422972311631812E-2</v>
      </c>
      <c r="AX242">
        <f>IF(OR(GDP.PCAP!AW242="",GDP.PCAP!AX242=""),"",GDP.PCAP!AX242/GDP.PCAP!AW242-1)</f>
        <v>0.24893404298030841</v>
      </c>
      <c r="AY242">
        <f>IF(OR(GDP.PCAP!AX242="",GDP.PCAP!AY242=""),"",GDP.PCAP!AY242/GDP.PCAP!AX242-1)</f>
        <v>0.16877702621257762</v>
      </c>
      <c r="AZ242">
        <f>IF(OR(GDP.PCAP!AY242="",GDP.PCAP!AZ242=""),"",GDP.PCAP!AZ242/GDP.PCAP!AY242-1)</f>
        <v>0.19752238752764684</v>
      </c>
      <c r="BA242">
        <f>IF(OR(GDP.PCAP!AZ242="",GDP.PCAP!BA242=""),"",GDP.PCAP!BA242/GDP.PCAP!AZ242-1)</f>
        <v>0.14386253627515844</v>
      </c>
      <c r="BB242">
        <f>IF(OR(GDP.PCAP!BA242="",GDP.PCAP!BB242=""),"",GDP.PCAP!BB242/GDP.PCAP!BA242-1)</f>
        <v>0.17268894733343032</v>
      </c>
      <c r="BC242">
        <f>IF(OR(GDP.PCAP!BB242="",GDP.PCAP!BC242=""),"",GDP.PCAP!BC242/GDP.PCAP!BB242-1)</f>
        <v>0.28178386438077729</v>
      </c>
      <c r="BD242">
        <f>IF(OR(GDP.PCAP!BC242="",GDP.PCAP!BD242=""),"",GDP.PCAP!BD242/GDP.PCAP!BC242-1)</f>
        <v>-0.31523511349607358</v>
      </c>
      <c r="BE242">
        <f>IF(OR(GDP.PCAP!BD242="",GDP.PCAP!BE242=""),"",GDP.PCAP!BE242/GDP.PCAP!BD242-1)</f>
        <v>0.14991275953613492</v>
      </c>
      <c r="BF242">
        <f>IF(OR(GDP.PCAP!BE242="",GDP.PCAP!BF242=""),"",GDP.PCAP!BF242/GDP.PCAP!BE242-1)</f>
        <v>0.1420542189629117</v>
      </c>
      <c r="BG242">
        <f>IF(OR(GDP.PCAP!BF242="",GDP.PCAP!BG242=""),"",GDP.PCAP!BG242/GDP.PCAP!BF242-1)</f>
        <v>5.147606054324072E-3</v>
      </c>
      <c r="BH242">
        <f>IF(OR(GDP.PCAP!BG242="",GDP.PCAP!BH242=""),"",GDP.PCAP!BH242/GDP.PCAP!BG242-1)</f>
        <v>2.3797961815388957E-2</v>
      </c>
      <c r="BI242">
        <f>IF(OR(GDP.PCAP!BH242="",GDP.PCAP!BI242=""),"",GDP.PCAP!BI242/GDP.PCAP!BH242-1)</f>
        <v>-1.4412097837538718E-2</v>
      </c>
      <c r="BJ242">
        <f>IF(OR(GDP.PCAP!BI242="",GDP.PCAP!BJ242=""),"",GDP.PCAP!BJ242/GDP.PCAP!BI242-1)</f>
        <v>-0.1036679908144118</v>
      </c>
      <c r="BK242">
        <f>IF(OR(GDP.PCAP!BJ242="",GDP.PCAP!BK242=""),"",GDP.PCAP!BK242/GDP.PCAP!BJ242-1)</f>
        <v>-0.11227073047398162</v>
      </c>
      <c r="BM242">
        <f t="shared" si="15"/>
        <v>0.53760362804718742</v>
      </c>
      <c r="BN242">
        <f t="shared" si="16"/>
        <v>1974</v>
      </c>
      <c r="BO242">
        <f t="shared" si="17"/>
        <v>-0.35719096640463688</v>
      </c>
      <c r="BP242">
        <f t="shared" si="18"/>
        <v>1986</v>
      </c>
    </row>
    <row r="243" spans="1:68">
      <c r="A243" t="s">
        <v>50</v>
      </c>
      <c r="B243">
        <f t="shared" si="19"/>
        <v>242</v>
      </c>
      <c r="C243" t="s">
        <v>539</v>
      </c>
      <c r="D243" t="s">
        <v>49</v>
      </c>
      <c r="E243" t="s">
        <v>545</v>
      </c>
      <c r="F243" t="s">
        <v>546</v>
      </c>
      <c r="H243" t="str">
        <f>IF(OR(GDP.PCAP!G243="",GDP.PCAP!H243=""),"",GDP.PCAP!H243/GDP.PCAP!G243-1)</f>
        <v/>
      </c>
      <c r="I243" t="str">
        <f>IF(OR(GDP.PCAP!H243="",GDP.PCAP!I243=""),"",GDP.PCAP!I243/GDP.PCAP!H243-1)</f>
        <v/>
      </c>
      <c r="J243" t="str">
        <f>IF(OR(GDP.PCAP!I243="",GDP.PCAP!J243=""),"",GDP.PCAP!J243/GDP.PCAP!I243-1)</f>
        <v/>
      </c>
      <c r="K243" t="str">
        <f>IF(OR(GDP.PCAP!J243="",GDP.PCAP!K243=""),"",GDP.PCAP!K243/GDP.PCAP!J243-1)</f>
        <v/>
      </c>
      <c r="L243" t="str">
        <f>IF(OR(GDP.PCAP!K243="",GDP.PCAP!L243=""),"",GDP.PCAP!L243/GDP.PCAP!K243-1)</f>
        <v/>
      </c>
      <c r="M243">
        <f>IF(OR(GDP.PCAP!L243="",GDP.PCAP!M243=""),"",GDP.PCAP!M243/GDP.PCAP!L243-1)</f>
        <v>2.9309842422017951E-2</v>
      </c>
      <c r="N243">
        <f>IF(OR(GDP.PCAP!M243="",GDP.PCAP!N243=""),"",GDP.PCAP!N243/GDP.PCAP!M243-1)</f>
        <v>2.1128313524572784E-2</v>
      </c>
      <c r="O243">
        <f>IF(OR(GDP.PCAP!N243="",GDP.PCAP!O243=""),"",GDP.PCAP!O243/GDP.PCAP!N243-1)</f>
        <v>9.4618195031056729E-2</v>
      </c>
      <c r="P243">
        <f>IF(OR(GDP.PCAP!O243="",GDP.PCAP!P243=""),"",GDP.PCAP!P243/GDP.PCAP!O243-1)</f>
        <v>3.8775441748145401E-2</v>
      </c>
      <c r="Q243">
        <f>IF(OR(GDP.PCAP!P243="",GDP.PCAP!Q243=""),"",GDP.PCAP!Q243/GDP.PCAP!P243-1)</f>
        <v>9.1463036797910791E-2</v>
      </c>
      <c r="R243">
        <f>IF(OR(GDP.PCAP!Q243="",GDP.PCAP!R243=""),"",GDP.PCAP!R243/GDP.PCAP!Q243-1)</f>
        <v>0.14548987439705185</v>
      </c>
      <c r="S243">
        <f>IF(OR(GDP.PCAP!R243="",GDP.PCAP!S243=""),"",GDP.PCAP!S243/GDP.PCAP!R243-1)</f>
        <v>0.29886867830756558</v>
      </c>
      <c r="T243">
        <f>IF(OR(GDP.PCAP!S243="",GDP.PCAP!T243=""),"",GDP.PCAP!T243/GDP.PCAP!S243-1)</f>
        <v>0.19387573586380857</v>
      </c>
      <c r="U243">
        <f>IF(OR(GDP.PCAP!T243="",GDP.PCAP!U243=""),"",GDP.PCAP!U243/GDP.PCAP!T243-1)</f>
        <v>0.26997740312900054</v>
      </c>
      <c r="V243">
        <f>IF(OR(GDP.PCAP!U243="",GDP.PCAP!V243=""),"",GDP.PCAP!V243/GDP.PCAP!U243-1)</f>
        <v>0.19357607885665784</v>
      </c>
      <c r="W243">
        <f>IF(OR(GDP.PCAP!V243="",GDP.PCAP!W243=""),"",GDP.PCAP!W243/GDP.PCAP!V243-1)</f>
        <v>1.8133043044679331E-2</v>
      </c>
      <c r="X243">
        <f>IF(OR(GDP.PCAP!W243="",GDP.PCAP!X243=""),"",GDP.PCAP!X243/GDP.PCAP!W243-1)</f>
        <v>0.10788311122062577</v>
      </c>
      <c r="Y243">
        <f>IF(OR(GDP.PCAP!X243="",GDP.PCAP!Y243=""),"",GDP.PCAP!Y243/GDP.PCAP!X243-1)</f>
        <v>0.14107978789066977</v>
      </c>
      <c r="Z243">
        <f>IF(OR(GDP.PCAP!Y243="",GDP.PCAP!Z243=""),"",GDP.PCAP!Z243/GDP.PCAP!Y243-1)</f>
        <v>0.17527303042335007</v>
      </c>
      <c r="AA243">
        <f>IF(OR(GDP.PCAP!Z243="",GDP.PCAP!AA243=""),"",GDP.PCAP!AA243/GDP.PCAP!Z243-1)</f>
        <v>0.18533017411944774</v>
      </c>
      <c r="AB243">
        <f>IF(OR(GDP.PCAP!AA243="",GDP.PCAP!AB243=""),"",GDP.PCAP!AB243/GDP.PCAP!AA243-1)</f>
        <v>-6.214139212869263E-2</v>
      </c>
      <c r="AC243">
        <f>IF(OR(GDP.PCAP!AB243="",GDP.PCAP!AC243=""),"",GDP.PCAP!AC243/GDP.PCAP!AB243-1)</f>
        <v>-6.2088537054938442E-2</v>
      </c>
      <c r="AD243">
        <f>IF(OR(GDP.PCAP!AC243="",GDP.PCAP!AD243=""),"",GDP.PCAP!AD243/GDP.PCAP!AC243-1)</f>
        <v>-2.4455904060395328E-3</v>
      </c>
      <c r="AE243">
        <f>IF(OR(GDP.PCAP!AD243="",GDP.PCAP!AE243=""),"",GDP.PCAP!AE243/GDP.PCAP!AD243-1)</f>
        <v>-3.8810298590930992E-2</v>
      </c>
      <c r="AF243">
        <f>IF(OR(GDP.PCAP!AE243="",GDP.PCAP!AF243=""),"",GDP.PCAP!AF243/GDP.PCAP!AE243-1)</f>
        <v>-8.1730027727419108E-3</v>
      </c>
      <c r="AG243">
        <f>IF(OR(GDP.PCAP!AF243="",GDP.PCAP!AG243=""),"",GDP.PCAP!AG243/GDP.PCAP!AF243-1)</f>
        <v>4.5460760914757037E-2</v>
      </c>
      <c r="AH243">
        <f>IF(OR(GDP.PCAP!AG243="",GDP.PCAP!AH243=""),"",GDP.PCAP!AH243/GDP.PCAP!AG243-1)</f>
        <v>4.968788745139352E-2</v>
      </c>
      <c r="AI243">
        <f>IF(OR(GDP.PCAP!AH243="",GDP.PCAP!AI243=""),"",GDP.PCAP!AI243/GDP.PCAP!AH243-1)</f>
        <v>1.754953538426185E-2</v>
      </c>
      <c r="AJ243">
        <f>IF(OR(GDP.PCAP!AI243="",GDP.PCAP!AJ243=""),"",GDP.PCAP!AJ243/GDP.PCAP!AI243-1)</f>
        <v>-2.1732246725812643E-2</v>
      </c>
      <c r="AK243">
        <f>IF(OR(GDP.PCAP!AJ243="",GDP.PCAP!AK243=""),"",GDP.PCAP!AK243/GDP.PCAP!AJ243-1)</f>
        <v>0.18976205615056663</v>
      </c>
      <c r="AL243">
        <f>IF(OR(GDP.PCAP!AK243="",GDP.PCAP!AL243=""),"",GDP.PCAP!AL243/GDP.PCAP!AK243-1)</f>
        <v>4.0440633722156116E-2</v>
      </c>
      <c r="AM243">
        <f>IF(OR(GDP.PCAP!AL243="",GDP.PCAP!AM243=""),"",GDP.PCAP!AM243/GDP.PCAP!AL243-1)</f>
        <v>0.15971831722438568</v>
      </c>
      <c r="AN243">
        <f>IF(OR(GDP.PCAP!AM243="",GDP.PCAP!AN243=""),"",GDP.PCAP!AN243/GDP.PCAP!AM243-1)</f>
        <v>-7.6815920548490957E-2</v>
      </c>
      <c r="AO243">
        <f>IF(OR(GDP.PCAP!AN243="",GDP.PCAP!AO243=""),"",GDP.PCAP!AO243/GDP.PCAP!AN243-1)</f>
        <v>4.9546668905576796E-2</v>
      </c>
      <c r="AP243">
        <f>IF(OR(GDP.PCAP!AO243="",GDP.PCAP!AP243=""),"",GDP.PCAP!AP243/GDP.PCAP!AO243-1)</f>
        <v>0.13350795442020424</v>
      </c>
      <c r="AQ243">
        <f>IF(OR(GDP.PCAP!AP243="",GDP.PCAP!AQ243=""),"",GDP.PCAP!AQ243/GDP.PCAP!AP243-1)</f>
        <v>6.9648262606745615E-2</v>
      </c>
      <c r="AR243">
        <f>IF(OR(GDP.PCAP!AQ243="",GDP.PCAP!AR243=""),"",GDP.PCAP!AR243/GDP.PCAP!AQ243-1)</f>
        <v>4.471273019408617E-2</v>
      </c>
      <c r="AS243">
        <f>IF(OR(GDP.PCAP!AR243="",GDP.PCAP!AS243=""),"",GDP.PCAP!AS243/GDP.PCAP!AR243-1)</f>
        <v>3.8199554442952754E-2</v>
      </c>
      <c r="AT243">
        <f>IF(OR(GDP.PCAP!AS243="",GDP.PCAP!AT243=""),"",GDP.PCAP!AT243/GDP.PCAP!AS243-1)</f>
        <v>4.086637141868632E-2</v>
      </c>
      <c r="AU243">
        <f>IF(OR(GDP.PCAP!AT243="",GDP.PCAP!AU243=""),"",GDP.PCAP!AU243/GDP.PCAP!AT243-1)</f>
        <v>-7.3302346771134452E-2</v>
      </c>
      <c r="AV243">
        <f>IF(OR(GDP.PCAP!AU243="",GDP.PCAP!AV243=""),"",GDP.PCAP!AV243/GDP.PCAP!AU243-1)</f>
        <v>1.8527836130812325E-2</v>
      </c>
      <c r="AW243">
        <f>IF(OR(GDP.PCAP!AV243="",GDP.PCAP!AW243=""),"",GDP.PCAP!AW243/GDP.PCAP!AV243-1)</f>
        <v>4.0411949669822311E-2</v>
      </c>
      <c r="AX243">
        <f>IF(OR(GDP.PCAP!AW243="",GDP.PCAP!AX243=""),"",GDP.PCAP!AX243/GDP.PCAP!AW243-1)</f>
        <v>0.17728020230408092</v>
      </c>
      <c r="AY243">
        <f>IF(OR(GDP.PCAP!AX243="",GDP.PCAP!AY243=""),"",GDP.PCAP!AY243/GDP.PCAP!AX243-1)</f>
        <v>0.12703464390921448</v>
      </c>
      <c r="AZ243">
        <f>IF(OR(GDP.PCAP!AY243="",GDP.PCAP!AZ243=""),"",GDP.PCAP!AZ243/GDP.PCAP!AY243-1)</f>
        <v>2.6254913158525017E-2</v>
      </c>
      <c r="BA243">
        <f>IF(OR(GDP.PCAP!AZ243="",GDP.PCAP!BA243=""),"",GDP.PCAP!BA243/GDP.PCAP!AZ243-1)</f>
        <v>5.5453628361037843E-2</v>
      </c>
      <c r="BB243">
        <f>IF(OR(GDP.PCAP!BA243="",GDP.PCAP!BB243=""),"",GDP.PCAP!BB243/GDP.PCAP!BA243-1)</f>
        <v>0.12055354196463153</v>
      </c>
      <c r="BC243">
        <f>IF(OR(GDP.PCAP!BB243="",GDP.PCAP!BC243=""),"",GDP.PCAP!BC243/GDP.PCAP!BB243-1)</f>
        <v>0.14078425793085336</v>
      </c>
      <c r="BD243">
        <f>IF(OR(GDP.PCAP!BC243="",GDP.PCAP!BD243=""),"",GDP.PCAP!BD243/GDP.PCAP!BC243-1)</f>
        <v>-4.1789281679906698E-2</v>
      </c>
      <c r="BE243">
        <f>IF(OR(GDP.PCAP!BD243="",GDP.PCAP!BE243=""),"",GDP.PCAP!BE243/GDP.PCAP!BD243-1)</f>
        <v>2.4635571132789469E-3</v>
      </c>
      <c r="BF243">
        <f>IF(OR(GDP.PCAP!BE243="",GDP.PCAP!BF243=""),"",GDP.PCAP!BF243/GDP.PCAP!BE243-1)</f>
        <v>2.8202111057459511E-2</v>
      </c>
      <c r="BG243">
        <f>IF(OR(GDP.PCAP!BF243="",GDP.PCAP!BG243=""),"",GDP.PCAP!BG243/GDP.PCAP!BF243-1)</f>
        <v>-2.8038809865917225E-2</v>
      </c>
      <c r="BH243">
        <f>IF(OR(GDP.PCAP!BG243="",GDP.PCAP!BH243=""),"",GDP.PCAP!BH243/GDP.PCAP!BG243-1)</f>
        <v>1.4964452747861179E-2</v>
      </c>
      <c r="BI243">
        <f>IF(OR(GDP.PCAP!BH243="",GDP.PCAP!BI243=""),"",GDP.PCAP!BI243/GDP.PCAP!BH243-1)</f>
        <v>1.7195371057341591E-2</v>
      </c>
      <c r="BJ243">
        <f>IF(OR(GDP.PCAP!BI243="",GDP.PCAP!BJ243=""),"",GDP.PCAP!BJ243/GDP.PCAP!BI243-1)</f>
        <v>-0.10384437424510795</v>
      </c>
      <c r="BK243">
        <f>IF(OR(GDP.PCAP!BJ243="",GDP.PCAP!BK243=""),"",GDP.PCAP!BK243/GDP.PCAP!BJ243-1)</f>
        <v>-3.6426822894747857E-2</v>
      </c>
      <c r="BM243">
        <f t="shared" si="15"/>
        <v>0.29886867830756558</v>
      </c>
      <c r="BN243">
        <f t="shared" si="16"/>
        <v>1972</v>
      </c>
      <c r="BO243">
        <f t="shared" si="17"/>
        <v>-0.10384437424510795</v>
      </c>
      <c r="BP243">
        <f t="shared" si="18"/>
        <v>2015</v>
      </c>
    </row>
    <row r="244" spans="1:68">
      <c r="A244" t="s">
        <v>6</v>
      </c>
      <c r="B244">
        <f t="shared" si="19"/>
        <v>243</v>
      </c>
      <c r="C244" t="s">
        <v>539</v>
      </c>
      <c r="D244" t="s">
        <v>48</v>
      </c>
      <c r="E244" t="s">
        <v>545</v>
      </c>
      <c r="F244" t="s">
        <v>546</v>
      </c>
      <c r="H244">
        <f>IF(OR(GDP.PCAP!G244="",GDP.PCAP!H244=""),"",GDP.PCAP!H244/GDP.PCAP!G244-1)</f>
        <v>-0.44051979016085852</v>
      </c>
      <c r="I244">
        <f>IF(OR(GDP.PCAP!H244="",GDP.PCAP!I244=""),"",GDP.PCAP!I244/GDP.PCAP!H244-1)</f>
        <v>8.5730192529748894E-2</v>
      </c>
      <c r="J244">
        <f>IF(OR(GDP.PCAP!I244="",GDP.PCAP!J244=""),"",GDP.PCAP!J244/GDP.PCAP!I244-1)</f>
        <v>0.13319351033397164</v>
      </c>
      <c r="K244">
        <f>IF(OR(GDP.PCAP!J244="",GDP.PCAP!K244=""),"",GDP.PCAP!K244/GDP.PCAP!J244-1)</f>
        <v>5.3956509988700718E-2</v>
      </c>
      <c r="L244">
        <f>IF(OR(GDP.PCAP!K244="",GDP.PCAP!L244=""),"",GDP.PCAP!L244/GDP.PCAP!K244-1)</f>
        <v>4.3446682439110651E-2</v>
      </c>
      <c r="M244">
        <f>IF(OR(GDP.PCAP!L244="",GDP.PCAP!M244=""),"",GDP.PCAP!M244/GDP.PCAP!L244-1)</f>
        <v>0.15457256739439829</v>
      </c>
      <c r="N244">
        <f>IF(OR(GDP.PCAP!M244="",GDP.PCAP!N244=""),"",GDP.PCAP!N244/GDP.PCAP!M244-1)</f>
        <v>8.3386550314296759E-2</v>
      </c>
      <c r="O244">
        <f>IF(OR(GDP.PCAP!N244="",GDP.PCAP!O244=""),"",GDP.PCAP!O244/GDP.PCAP!N244-1)</f>
        <v>9.0873893430504227E-2</v>
      </c>
      <c r="P244">
        <f>IF(OR(GDP.PCAP!O244="",GDP.PCAP!P244=""),"",GDP.PCAP!P244/GDP.PCAP!O244-1)</f>
        <v>8.6284814333707605E-2</v>
      </c>
      <c r="Q244">
        <f>IF(OR(GDP.PCAP!P244="",GDP.PCAP!Q244=""),"",GDP.PCAP!Q244/GDP.PCAP!P244-1)</f>
        <v>-0.14290568104832935</v>
      </c>
      <c r="R244">
        <f>IF(OR(GDP.PCAP!Q244="",GDP.PCAP!R244=""),"",GDP.PCAP!R244/GDP.PCAP!Q244-1)</f>
        <v>-7.1082431782827027E-2</v>
      </c>
      <c r="S244">
        <f>IF(OR(GDP.PCAP!R244="",GDP.PCAP!S244=""),"",GDP.PCAP!S244/GDP.PCAP!R244-1)</f>
        <v>0.22701616285553161</v>
      </c>
      <c r="T244">
        <f>IF(OR(GDP.PCAP!S244="",GDP.PCAP!T244=""),"",GDP.PCAP!T244/GDP.PCAP!S244-1)</f>
        <v>0.22934119784815699</v>
      </c>
      <c r="U244">
        <f>IF(OR(GDP.PCAP!T244="",GDP.PCAP!U244=""),"",GDP.PCAP!U244/GDP.PCAP!T244-1)</f>
        <v>0.35151167977939268</v>
      </c>
      <c r="V244">
        <f>IF(OR(GDP.PCAP!U244="",GDP.PCAP!V244=""),"",GDP.PCAP!V244/GDP.PCAP!U244-1)</f>
        <v>0.22480767430022697</v>
      </c>
      <c r="W244">
        <f>IF(OR(GDP.PCAP!V244="",GDP.PCAP!W244=""),"",GDP.PCAP!W244/GDP.PCAP!V244-1)</f>
        <v>0.12283027827514603</v>
      </c>
      <c r="X244">
        <f>IF(OR(GDP.PCAP!W244="",GDP.PCAP!X244=""),"",GDP.PCAP!X244/GDP.PCAP!W244-1)</f>
        <v>0.11866775634084559</v>
      </c>
      <c r="Y244">
        <f>IF(OR(GDP.PCAP!X244="",GDP.PCAP!Y244=""),"",GDP.PCAP!Y244/GDP.PCAP!X244-1)</f>
        <v>8.5662859495600596E-2</v>
      </c>
      <c r="Z244">
        <f>IF(OR(GDP.PCAP!Y244="",GDP.PCAP!Z244=""),"",GDP.PCAP!Z244/GDP.PCAP!Y244-1)</f>
        <v>0.34174037969189008</v>
      </c>
      <c r="AA244">
        <f>IF(OR(GDP.PCAP!Z244="",GDP.PCAP!AA244=""),"",GDP.PCAP!AA244/GDP.PCAP!Z244-1)</f>
        <v>-0.24767610664958339</v>
      </c>
      <c r="AB244">
        <f>IF(OR(GDP.PCAP!AA244="",GDP.PCAP!AB244=""),"",GDP.PCAP!AB244/GDP.PCAP!AA244-1)</f>
        <v>9.4784967766410322E-3</v>
      </c>
      <c r="AC244">
        <f>IF(OR(GDP.PCAP!AB244="",GDP.PCAP!AC244=""),"",GDP.PCAP!AC244/GDP.PCAP!AB244-1)</f>
        <v>-0.11188040383745546</v>
      </c>
      <c r="AD244">
        <f>IF(OR(GDP.PCAP!AC244="",GDP.PCAP!AD244=""),"",GDP.PCAP!AD244/GDP.PCAP!AC244-1)</f>
        <v>-6.5709185721422259E-2</v>
      </c>
      <c r="AE244">
        <f>IF(OR(GDP.PCAP!AD244="",GDP.PCAP!AE244=""),"",GDP.PCAP!AE244/GDP.PCAP!AD244-1)</f>
        <v>-4.8411225302460115E-2</v>
      </c>
      <c r="AF244">
        <f>IF(OR(GDP.PCAP!AE244="",GDP.PCAP!AF244=""),"",GDP.PCAP!AF244/GDP.PCAP!AE244-1)</f>
        <v>9.7509259161696837E-2</v>
      </c>
      <c r="AG244">
        <f>IF(OR(GDP.PCAP!AF244="",GDP.PCAP!AG244=""),"",GDP.PCAP!AG244/GDP.PCAP!AF244-1)</f>
        <v>0.10397170500337949</v>
      </c>
      <c r="AH244">
        <f>IF(OR(GDP.PCAP!AG244="",GDP.PCAP!AH244=""),"",GDP.PCAP!AH244/GDP.PCAP!AG244-1)</f>
        <v>0.12922543386192342</v>
      </c>
      <c r="AI244">
        <f>IF(OR(GDP.PCAP!AH244="",GDP.PCAP!AI244=""),"",GDP.PCAP!AI244/GDP.PCAP!AH244-1)</f>
        <v>2.3137879247876691E-2</v>
      </c>
      <c r="AJ244">
        <f>IF(OR(GDP.PCAP!AI244="",GDP.PCAP!AJ244=""),"",GDP.PCAP!AJ244/GDP.PCAP!AI244-1)</f>
        <v>0.15841625756937483</v>
      </c>
      <c r="AK244">
        <f>IF(OR(GDP.PCAP!AJ244="",GDP.PCAP!AK244=""),"",GDP.PCAP!AK244/GDP.PCAP!AJ244-1)</f>
        <v>0.3820697599219911</v>
      </c>
      <c r="AL244">
        <f>IF(OR(GDP.PCAP!AK244="",GDP.PCAP!AL244=""),"",GDP.PCAP!AL244/GDP.PCAP!AK244-1)</f>
        <v>-2.0986157612338352E-2</v>
      </c>
      <c r="AM244">
        <f>IF(OR(GDP.PCAP!AL244="",GDP.PCAP!AM244=""),"",GDP.PCAP!AM244/GDP.PCAP!AL244-1)</f>
        <v>3.898905934794783E-2</v>
      </c>
      <c r="AN244">
        <f>IF(OR(GDP.PCAP!AM244="",GDP.PCAP!AN244=""),"",GDP.PCAP!AN244/GDP.PCAP!AM244-1)</f>
        <v>0.11885081292057209</v>
      </c>
      <c r="AO244">
        <f>IF(OR(GDP.PCAP!AN244="",GDP.PCAP!AO244=""),"",GDP.PCAP!AO244/GDP.PCAP!AN244-1)</f>
        <v>-0.28609959576736754</v>
      </c>
      <c r="AP244">
        <f>IF(OR(GDP.PCAP!AO244="",GDP.PCAP!AP244=""),"",GDP.PCAP!AP244/GDP.PCAP!AO244-1)</f>
        <v>0.27640342203780688</v>
      </c>
      <c r="AQ244">
        <f>IF(OR(GDP.PCAP!AP244="",GDP.PCAP!AQ244=""),"",GDP.PCAP!AQ244/GDP.PCAP!AP244-1)</f>
        <v>5.386045937259043E-2</v>
      </c>
      <c r="AR244">
        <f>IF(OR(GDP.PCAP!AQ244="",GDP.PCAP!AR244=""),"",GDP.PCAP!AR244/GDP.PCAP!AQ244-1)</f>
        <v>2.9613648031204809E-2</v>
      </c>
      <c r="AS244">
        <f>IF(OR(GDP.PCAP!AR244="",GDP.PCAP!AS244=""),"",GDP.PCAP!AS244/GDP.PCAP!AR244-1)</f>
        <v>0.43000834871221527</v>
      </c>
      <c r="AT244">
        <f>IF(OR(GDP.PCAP!AS244="",GDP.PCAP!AT244=""),"",GDP.PCAP!AT244/GDP.PCAP!AS244-1)</f>
        <v>-8.6372738310500297E-2</v>
      </c>
      <c r="AU244">
        <f>IF(OR(GDP.PCAP!AT244="",GDP.PCAP!AU244=""),"",GDP.PCAP!AU244/GDP.PCAP!AT244-1)</f>
        <v>5.0735036208220397E-2</v>
      </c>
      <c r="AV244">
        <f>IF(OR(GDP.PCAP!AU244="",GDP.PCAP!AV244=""),"",GDP.PCAP!AV244/GDP.PCAP!AU244-1)</f>
        <v>-0.27728526464155745</v>
      </c>
      <c r="AW244">
        <f>IF(OR(GDP.PCAP!AV244="",GDP.PCAP!AW244=""),"",GDP.PCAP!AW244/GDP.PCAP!AV244-1)</f>
        <v>0.17321500747081897</v>
      </c>
      <c r="AX244">
        <f>IF(OR(GDP.PCAP!AW244="",GDP.PCAP!AX244=""),"",GDP.PCAP!AX244/GDP.PCAP!AW244-1)</f>
        <v>0.28920621719147999</v>
      </c>
      <c r="AY244">
        <f>IF(OR(GDP.PCAP!AX244="",GDP.PCAP!AY244=""),"",GDP.PCAP!AY244/GDP.PCAP!AX244-1)</f>
        <v>0.28022207836177104</v>
      </c>
      <c r="AZ244">
        <f>IF(OR(GDP.PCAP!AY244="",GDP.PCAP!AZ244=""),"",GDP.PCAP!AZ244/GDP.PCAP!AY244-1)</f>
        <v>0.22242762644298542</v>
      </c>
      <c r="BA244">
        <f>IF(OR(GDP.PCAP!AZ244="",GDP.PCAP!BA244=""),"",GDP.PCAP!BA244/GDP.PCAP!AZ244-1)</f>
        <v>8.8093615459928332E-2</v>
      </c>
      <c r="BB244">
        <f>IF(OR(GDP.PCAP!BA244="",GDP.PCAP!BB244=""),"",GDP.PCAP!BB244/GDP.PCAP!BA244-1)</f>
        <v>0.20841921020934806</v>
      </c>
      <c r="BC244">
        <f>IF(OR(GDP.PCAP!BB244="",GDP.PCAP!BC244=""),"",GDP.PCAP!BC244/GDP.PCAP!BB244-1)</f>
        <v>0.1175344406223966</v>
      </c>
      <c r="BD244">
        <f>IF(OR(GDP.PCAP!BC244="",GDP.PCAP!BD244=""),"",GDP.PCAP!BD244/GDP.PCAP!BC244-1)</f>
        <v>-0.16719580798757849</v>
      </c>
      <c r="BE244">
        <f>IF(OR(GDP.PCAP!BD244="",GDP.PCAP!BE244=""),"",GDP.PCAP!BE244/GDP.PCAP!BD244-1)</f>
        <v>0.1809945256664327</v>
      </c>
      <c r="BF244">
        <f>IF(OR(GDP.PCAP!BE244="",GDP.PCAP!BF244=""),"",GDP.PCAP!BF244/GDP.PCAP!BE244-1)</f>
        <v>6.2694289234852096E-2</v>
      </c>
      <c r="BG244">
        <f>IF(OR(GDP.PCAP!BF244="",GDP.PCAP!BG244=""),"",GDP.PCAP!BG244/GDP.PCAP!BF244-1)</f>
        <v>3.3433559584785444E-2</v>
      </c>
      <c r="BH244">
        <f>IF(OR(GDP.PCAP!BG244="",GDP.PCAP!BH244=""),"",GDP.PCAP!BH244/GDP.PCAP!BG244-1)</f>
        <v>7.0188189125191203E-2</v>
      </c>
      <c r="BI244">
        <f>IF(OR(GDP.PCAP!BH244="",GDP.PCAP!BI244=""),"",GDP.PCAP!BI244/GDP.PCAP!BH244-1)</f>
        <v>-3.3142993625609241E-2</v>
      </c>
      <c r="BJ244">
        <f>IF(OR(GDP.PCAP!BI244="",GDP.PCAP!BJ244=""),"",GDP.PCAP!BJ244/GDP.PCAP!BI244-1)</f>
        <v>-9.46382625298956E-2</v>
      </c>
      <c r="BK244">
        <f>IF(OR(GDP.PCAP!BJ244="",GDP.PCAP!BK244=""),"",GDP.PCAP!BK244/GDP.PCAP!BJ244-1)</f>
        <v>-1.7479475686457135E-2</v>
      </c>
      <c r="BM244">
        <f t="shared" si="15"/>
        <v>0.43000834871221527</v>
      </c>
      <c r="BN244">
        <f t="shared" si="16"/>
        <v>1998</v>
      </c>
      <c r="BO244">
        <f t="shared" si="17"/>
        <v>-0.44051979016085852</v>
      </c>
      <c r="BP244">
        <f t="shared" si="18"/>
        <v>1961</v>
      </c>
    </row>
    <row r="245" spans="1:68">
      <c r="A245" t="s">
        <v>47</v>
      </c>
      <c r="B245">
        <f t="shared" si="19"/>
        <v>244</v>
      </c>
      <c r="C245" t="s">
        <v>539</v>
      </c>
      <c r="D245" t="s">
        <v>46</v>
      </c>
      <c r="E245" t="s">
        <v>545</v>
      </c>
      <c r="F245" t="s">
        <v>546</v>
      </c>
      <c r="H245" t="str">
        <f>IF(OR(GDP.PCAP!G245="",GDP.PCAP!H245=""),"",GDP.PCAP!H245/GDP.PCAP!G245-1)</f>
        <v/>
      </c>
      <c r="I245" t="str">
        <f>IF(OR(GDP.PCAP!H245="",GDP.PCAP!I245=""),"",GDP.PCAP!I245/GDP.PCAP!H245-1)</f>
        <v/>
      </c>
      <c r="J245" t="str">
        <f>IF(OR(GDP.PCAP!I245="",GDP.PCAP!J245=""),"",GDP.PCAP!J245/GDP.PCAP!I245-1)</f>
        <v/>
      </c>
      <c r="K245" t="str">
        <f>IF(OR(GDP.PCAP!J245="",GDP.PCAP!K245=""),"",GDP.PCAP!K245/GDP.PCAP!J245-1)</f>
        <v/>
      </c>
      <c r="L245" t="str">
        <f>IF(OR(GDP.PCAP!K245="",GDP.PCAP!L245=""),"",GDP.PCAP!L245/GDP.PCAP!K245-1)</f>
        <v/>
      </c>
      <c r="M245" t="str">
        <f>IF(OR(GDP.PCAP!L245="",GDP.PCAP!M245=""),"",GDP.PCAP!M245/GDP.PCAP!L245-1)</f>
        <v/>
      </c>
      <c r="N245" t="str">
        <f>IF(OR(GDP.PCAP!M245="",GDP.PCAP!N245=""),"",GDP.PCAP!N245/GDP.PCAP!M245-1)</f>
        <v/>
      </c>
      <c r="O245" t="str">
        <f>IF(OR(GDP.PCAP!N245="",GDP.PCAP!O245=""),"",GDP.PCAP!O245/GDP.PCAP!N245-1)</f>
        <v/>
      </c>
      <c r="P245" t="str">
        <f>IF(OR(GDP.PCAP!O245="",GDP.PCAP!P245=""),"",GDP.PCAP!P245/GDP.PCAP!O245-1)</f>
        <v/>
      </c>
      <c r="Q245" t="str">
        <f>IF(OR(GDP.PCAP!P245="",GDP.PCAP!Q245=""),"",GDP.PCAP!Q245/GDP.PCAP!P245-1)</f>
        <v/>
      </c>
      <c r="R245" t="str">
        <f>IF(OR(GDP.PCAP!Q245="",GDP.PCAP!R245=""),"",GDP.PCAP!R245/GDP.PCAP!Q245-1)</f>
        <v/>
      </c>
      <c r="S245" t="str">
        <f>IF(OR(GDP.PCAP!R245="",GDP.PCAP!S245=""),"",GDP.PCAP!S245/GDP.PCAP!R245-1)</f>
        <v/>
      </c>
      <c r="T245" t="str">
        <f>IF(OR(GDP.PCAP!S245="",GDP.PCAP!T245=""),"",GDP.PCAP!T245/GDP.PCAP!S245-1)</f>
        <v/>
      </c>
      <c r="U245" t="str">
        <f>IF(OR(GDP.PCAP!T245="",GDP.PCAP!U245=""),"",GDP.PCAP!U245/GDP.PCAP!T245-1)</f>
        <v/>
      </c>
      <c r="V245" t="str">
        <f>IF(OR(GDP.PCAP!U245="",GDP.PCAP!V245=""),"",GDP.PCAP!V245/GDP.PCAP!U245-1)</f>
        <v/>
      </c>
      <c r="W245" t="str">
        <f>IF(OR(GDP.PCAP!V245="",GDP.PCAP!W245=""),"",GDP.PCAP!W245/GDP.PCAP!V245-1)</f>
        <v/>
      </c>
      <c r="X245" t="str">
        <f>IF(OR(GDP.PCAP!W245="",GDP.PCAP!X245=""),"",GDP.PCAP!X245/GDP.PCAP!W245-1)</f>
        <v/>
      </c>
      <c r="Y245" t="str">
        <f>IF(OR(GDP.PCAP!X245="",GDP.PCAP!Y245=""),"",GDP.PCAP!Y245/GDP.PCAP!X245-1)</f>
        <v/>
      </c>
      <c r="Z245" t="str">
        <f>IF(OR(GDP.PCAP!Y245="",GDP.PCAP!Z245=""),"",GDP.PCAP!Z245/GDP.PCAP!Y245-1)</f>
        <v/>
      </c>
      <c r="AA245" t="str">
        <f>IF(OR(GDP.PCAP!Z245="",GDP.PCAP!AA245=""),"",GDP.PCAP!AA245/GDP.PCAP!Z245-1)</f>
        <v/>
      </c>
      <c r="AB245" t="str">
        <f>IF(OR(GDP.PCAP!AA245="",GDP.PCAP!AB245=""),"",GDP.PCAP!AB245/GDP.PCAP!AA245-1)</f>
        <v/>
      </c>
      <c r="AC245" t="str">
        <f>IF(OR(GDP.PCAP!AB245="",GDP.PCAP!AC245=""),"",GDP.PCAP!AC245/GDP.PCAP!AB245-1)</f>
        <v/>
      </c>
      <c r="AD245" t="str">
        <f>IF(OR(GDP.PCAP!AC245="",GDP.PCAP!AD245=""),"",GDP.PCAP!AD245/GDP.PCAP!AC245-1)</f>
        <v/>
      </c>
      <c r="AE245" t="str">
        <f>IF(OR(GDP.PCAP!AD245="",GDP.PCAP!AE245=""),"",GDP.PCAP!AE245/GDP.PCAP!AD245-1)</f>
        <v/>
      </c>
      <c r="AF245" t="str">
        <f>IF(OR(GDP.PCAP!AE245="",GDP.PCAP!AF245=""),"",GDP.PCAP!AF245/GDP.PCAP!AE245-1)</f>
        <v/>
      </c>
      <c r="AG245" t="str">
        <f>IF(OR(GDP.PCAP!AF245="",GDP.PCAP!AG245=""),"",GDP.PCAP!AG245/GDP.PCAP!AF245-1)</f>
        <v/>
      </c>
      <c r="AH245" t="str">
        <f>IF(OR(GDP.PCAP!AG245="",GDP.PCAP!AH245=""),"",GDP.PCAP!AH245/GDP.PCAP!AG245-1)</f>
        <v/>
      </c>
      <c r="AI245" t="str">
        <f>IF(OR(GDP.PCAP!AH245="",GDP.PCAP!AI245=""),"",GDP.PCAP!AI245/GDP.PCAP!AH245-1)</f>
        <v/>
      </c>
      <c r="AJ245" t="str">
        <f>IF(OR(GDP.PCAP!AI245="",GDP.PCAP!AJ245=""),"",GDP.PCAP!AJ245/GDP.PCAP!AI245-1)</f>
        <v/>
      </c>
      <c r="AK245" t="str">
        <f>IF(OR(GDP.PCAP!AJ245="",GDP.PCAP!AK245=""),"",GDP.PCAP!AK245/GDP.PCAP!AJ245-1)</f>
        <v/>
      </c>
      <c r="AL245">
        <f>IF(OR(GDP.PCAP!AK245="",GDP.PCAP!AL245=""),"",GDP.PCAP!AL245/GDP.PCAP!AK245-1)</f>
        <v>5.5413560806845341E-2</v>
      </c>
      <c r="AM245">
        <f>IF(OR(GDP.PCAP!AL245="",GDP.PCAP!AM245=""),"",GDP.PCAP!AM245/GDP.PCAP!AL245-1)</f>
        <v>3.3943465334806744E-2</v>
      </c>
      <c r="AN245">
        <f>IF(OR(GDP.PCAP!AM245="",GDP.PCAP!AN245=""),"",GDP.PCAP!AN245/GDP.PCAP!AM245-1)</f>
        <v>-1.6588774560116093E-2</v>
      </c>
      <c r="AO245">
        <f>IF(OR(GDP.PCAP!AN245="",GDP.PCAP!AO245=""),"",GDP.PCAP!AO245/GDP.PCAP!AN245-1)</f>
        <v>0.12623972893543489</v>
      </c>
      <c r="AP245">
        <f>IF(OR(GDP.PCAP!AO245="",GDP.PCAP!AP245=""),"",GDP.PCAP!AP245/GDP.PCAP!AO245-1)</f>
        <v>8.3896363740068036E-3</v>
      </c>
      <c r="AQ245">
        <f>IF(OR(GDP.PCAP!AP245="",GDP.PCAP!AQ245=""),"",GDP.PCAP!AQ245/GDP.PCAP!AP245-1)</f>
        <v>0.11556856363515489</v>
      </c>
      <c r="AR245">
        <f>IF(OR(GDP.PCAP!AQ245="",GDP.PCAP!AR245=""),"",GDP.PCAP!AR245/GDP.PCAP!AQ245-1)</f>
        <v>2.7345995370701592E-2</v>
      </c>
      <c r="AS245">
        <f>IF(OR(GDP.PCAP!AR245="",GDP.PCAP!AS245=""),"",GDP.PCAP!AS245/GDP.PCAP!AR245-1)</f>
        <v>1.3362200223105969E-3</v>
      </c>
      <c r="AT245">
        <f>IF(OR(GDP.PCAP!AS245="",GDP.PCAP!AT245=""),"",GDP.PCAP!AT245/GDP.PCAP!AS245-1)</f>
        <v>6.8381568217052102E-2</v>
      </c>
      <c r="AU245">
        <f>IF(OR(GDP.PCAP!AT245="",GDP.PCAP!AU245=""),"",GDP.PCAP!AU245/GDP.PCAP!AT245-1)</f>
        <v>-3.981498956534657E-3</v>
      </c>
      <c r="AV245">
        <f>IF(OR(GDP.PCAP!AU245="",GDP.PCAP!AV245=""),"",GDP.PCAP!AV245/GDP.PCAP!AU245-1)</f>
        <v>-4.898458759462776E-2</v>
      </c>
      <c r="AW245">
        <f>IF(OR(GDP.PCAP!AV245="",GDP.PCAP!AW245=""),"",GDP.PCAP!AW245/GDP.PCAP!AV245-1)</f>
        <v>0.15588948225430643</v>
      </c>
      <c r="AX245">
        <f>IF(OR(GDP.PCAP!AW245="",GDP.PCAP!AX245=""),"",GDP.PCAP!AX245/GDP.PCAP!AW245-1)</f>
        <v>0.16398253137672114</v>
      </c>
      <c r="AY245">
        <f>IF(OR(GDP.PCAP!AX245="",GDP.PCAP!AY245=""),"",GDP.PCAP!AY245/GDP.PCAP!AX245-1)</f>
        <v>0.16605870786485655</v>
      </c>
      <c r="AZ245">
        <f>IF(OR(GDP.PCAP!AY245="",GDP.PCAP!AZ245=""),"",GDP.PCAP!AZ245/GDP.PCAP!AY245-1)</f>
        <v>6.728324193576718E-4</v>
      </c>
      <c r="BA245">
        <f>IF(OR(GDP.PCAP!AZ245="",GDP.PCAP!BA245=""),"",GDP.PCAP!BA245/GDP.PCAP!AZ245-1)</f>
        <v>3.73291909354172E-2</v>
      </c>
      <c r="BB245">
        <f>IF(OR(GDP.PCAP!BA245="",GDP.PCAP!BB245=""),"",GDP.PCAP!BB245/GDP.PCAP!BA245-1)</f>
        <v>0.16800468077076514</v>
      </c>
      <c r="BC245">
        <f>IF(OR(GDP.PCAP!BB245="",GDP.PCAP!BC245=""),"",GDP.PCAP!BC245/GDP.PCAP!BB245-1)</f>
        <v>0.11008696484868019</v>
      </c>
      <c r="BD245">
        <f>IF(OR(GDP.PCAP!BC245="",GDP.PCAP!BD245=""),"",GDP.PCAP!BD245/GDP.PCAP!BC245-1)</f>
        <v>-0.11394117125732328</v>
      </c>
      <c r="BE245">
        <f>IF(OR(GDP.PCAP!BD245="",GDP.PCAP!BE245=""),"",GDP.PCAP!BE245/GDP.PCAP!BD245-1)</f>
        <v>0.16421754776712949</v>
      </c>
      <c r="BF245">
        <f>IF(OR(GDP.PCAP!BE245="",GDP.PCAP!BF245=""),"",GDP.PCAP!BF245/GDP.PCAP!BE245-1)</f>
        <v>0.22403882137021291</v>
      </c>
      <c r="BG245">
        <f>IF(OR(GDP.PCAP!BF245="",GDP.PCAP!BG245=""),"",GDP.PCAP!BG245/GDP.PCAP!BF245-1)</f>
        <v>5.1660121454939478E-3</v>
      </c>
      <c r="BH245">
        <f>IF(OR(GDP.PCAP!BG245="",GDP.PCAP!BH245=""),"",GDP.PCAP!BH245/GDP.PCAP!BG245-1)</f>
        <v>-4.7305738718081081E-2</v>
      </c>
      <c r="BI245">
        <f>IF(OR(GDP.PCAP!BH245="",GDP.PCAP!BI245=""),"",GDP.PCAP!BI245/GDP.PCAP!BH245-1)</f>
        <v>-3.5662652149010543E-2</v>
      </c>
      <c r="BJ245">
        <f>IF(OR(GDP.PCAP!BI245="",GDP.PCAP!BJ245=""),"",GDP.PCAP!BJ245/GDP.PCAP!BI245-1)</f>
        <v>-0.13050631376561805</v>
      </c>
      <c r="BK245">
        <f>IF(OR(GDP.PCAP!BJ245="",GDP.PCAP!BK245=""),"",GDP.PCAP!BK245/GDP.PCAP!BJ245-1)</f>
        <v>3.8244514208812808E-2</v>
      </c>
      <c r="BM245">
        <f t="shared" si="15"/>
        <v>0.22403882137021291</v>
      </c>
      <c r="BN245">
        <f t="shared" si="16"/>
        <v>2011</v>
      </c>
      <c r="BO245">
        <f t="shared" si="17"/>
        <v>-0.13050631376561805</v>
      </c>
      <c r="BP245">
        <f t="shared" si="18"/>
        <v>2015</v>
      </c>
    </row>
    <row r="246" spans="1:68">
      <c r="A246" t="s">
        <v>45</v>
      </c>
      <c r="B246">
        <f t="shared" si="19"/>
        <v>245</v>
      </c>
      <c r="C246" t="s">
        <v>539</v>
      </c>
      <c r="D246" t="s">
        <v>44</v>
      </c>
      <c r="E246" t="s">
        <v>545</v>
      </c>
      <c r="F246" t="s">
        <v>546</v>
      </c>
      <c r="H246" t="str">
        <f>IF(OR(GDP.PCAP!G246="",GDP.PCAP!H246=""),"",GDP.PCAP!H246/GDP.PCAP!G246-1)</f>
        <v/>
      </c>
      <c r="I246" t="str">
        <f>IF(OR(GDP.PCAP!H246="",GDP.PCAP!I246=""),"",GDP.PCAP!I246/GDP.PCAP!H246-1)</f>
        <v/>
      </c>
      <c r="J246" t="str">
        <f>IF(OR(GDP.PCAP!I246="",GDP.PCAP!J246=""),"",GDP.PCAP!J246/GDP.PCAP!I246-1)</f>
        <v/>
      </c>
      <c r="K246" t="str">
        <f>IF(OR(GDP.PCAP!J246="",GDP.PCAP!K246=""),"",GDP.PCAP!K246/GDP.PCAP!J246-1)</f>
        <v/>
      </c>
      <c r="L246" t="str">
        <f>IF(OR(GDP.PCAP!K246="",GDP.PCAP!L246=""),"",GDP.PCAP!L246/GDP.PCAP!K246-1)</f>
        <v/>
      </c>
      <c r="M246" t="str">
        <f>IF(OR(GDP.PCAP!L246="",GDP.PCAP!M246=""),"",GDP.PCAP!M246/GDP.PCAP!L246-1)</f>
        <v/>
      </c>
      <c r="N246" t="str">
        <f>IF(OR(GDP.PCAP!M246="",GDP.PCAP!N246=""),"",GDP.PCAP!N246/GDP.PCAP!M246-1)</f>
        <v/>
      </c>
      <c r="O246" t="str">
        <f>IF(OR(GDP.PCAP!N246="",GDP.PCAP!O246=""),"",GDP.PCAP!O246/GDP.PCAP!N246-1)</f>
        <v/>
      </c>
      <c r="P246" t="str">
        <f>IF(OR(GDP.PCAP!O246="",GDP.PCAP!P246=""),"",GDP.PCAP!P246/GDP.PCAP!O246-1)</f>
        <v/>
      </c>
      <c r="Q246" t="str">
        <f>IF(OR(GDP.PCAP!P246="",GDP.PCAP!Q246=""),"",GDP.PCAP!Q246/GDP.PCAP!P246-1)</f>
        <v/>
      </c>
      <c r="R246" t="str">
        <f>IF(OR(GDP.PCAP!Q246="",GDP.PCAP!R246=""),"",GDP.PCAP!R246/GDP.PCAP!Q246-1)</f>
        <v/>
      </c>
      <c r="S246" t="str">
        <f>IF(OR(GDP.PCAP!R246="",GDP.PCAP!S246=""),"",GDP.PCAP!S246/GDP.PCAP!R246-1)</f>
        <v/>
      </c>
      <c r="T246" t="str">
        <f>IF(OR(GDP.PCAP!S246="",GDP.PCAP!T246=""),"",GDP.PCAP!T246/GDP.PCAP!S246-1)</f>
        <v/>
      </c>
      <c r="U246" t="str">
        <f>IF(OR(GDP.PCAP!T246="",GDP.PCAP!U246=""),"",GDP.PCAP!U246/GDP.PCAP!T246-1)</f>
        <v/>
      </c>
      <c r="V246" t="str">
        <f>IF(OR(GDP.PCAP!U246="",GDP.PCAP!V246=""),"",GDP.PCAP!V246/GDP.PCAP!U246-1)</f>
        <v/>
      </c>
      <c r="W246" t="str">
        <f>IF(OR(GDP.PCAP!V246="",GDP.PCAP!W246=""),"",GDP.PCAP!W246/GDP.PCAP!V246-1)</f>
        <v/>
      </c>
      <c r="X246" t="str">
        <f>IF(OR(GDP.PCAP!W246="",GDP.PCAP!X246=""),"",GDP.PCAP!X246/GDP.PCAP!W246-1)</f>
        <v/>
      </c>
      <c r="Y246" t="str">
        <f>IF(OR(GDP.PCAP!X246="",GDP.PCAP!Y246=""),"",GDP.PCAP!Y246/GDP.PCAP!X246-1)</f>
        <v/>
      </c>
      <c r="Z246" t="str">
        <f>IF(OR(GDP.PCAP!Y246="",GDP.PCAP!Z246=""),"",GDP.PCAP!Z246/GDP.PCAP!Y246-1)</f>
        <v/>
      </c>
      <c r="AA246" t="str">
        <f>IF(OR(GDP.PCAP!Z246="",GDP.PCAP!AA246=""),"",GDP.PCAP!AA246/GDP.PCAP!Z246-1)</f>
        <v/>
      </c>
      <c r="AB246" t="str">
        <f>IF(OR(GDP.PCAP!AA246="",GDP.PCAP!AB246=""),"",GDP.PCAP!AB246/GDP.PCAP!AA246-1)</f>
        <v/>
      </c>
      <c r="AC246" t="str">
        <f>IF(OR(GDP.PCAP!AB246="",GDP.PCAP!AC246=""),"",GDP.PCAP!AC246/GDP.PCAP!AB246-1)</f>
        <v/>
      </c>
      <c r="AD246" t="str">
        <f>IF(OR(GDP.PCAP!AC246="",GDP.PCAP!AD246=""),"",GDP.PCAP!AD246/GDP.PCAP!AC246-1)</f>
        <v/>
      </c>
      <c r="AE246" t="str">
        <f>IF(OR(GDP.PCAP!AD246="",GDP.PCAP!AE246=""),"",GDP.PCAP!AE246/GDP.PCAP!AD246-1)</f>
        <v/>
      </c>
      <c r="AF246" t="str">
        <f>IF(OR(GDP.PCAP!AE246="",GDP.PCAP!AF246=""),"",GDP.PCAP!AF246/GDP.PCAP!AE246-1)</f>
        <v/>
      </c>
      <c r="AG246" t="str">
        <f>IF(OR(GDP.PCAP!AF246="",GDP.PCAP!AG246=""),"",GDP.PCAP!AG246/GDP.PCAP!AF246-1)</f>
        <v/>
      </c>
      <c r="AH246" t="str">
        <f>IF(OR(GDP.PCAP!AG246="",GDP.PCAP!AH246=""),"",GDP.PCAP!AH246/GDP.PCAP!AG246-1)</f>
        <v/>
      </c>
      <c r="AI246" t="str">
        <f>IF(OR(GDP.PCAP!AH246="",GDP.PCAP!AI246=""),"",GDP.PCAP!AI246/GDP.PCAP!AH246-1)</f>
        <v/>
      </c>
      <c r="AJ246">
        <f>IF(OR(GDP.PCAP!AI246="",GDP.PCAP!AJ246=""),"",GDP.PCAP!AJ246/GDP.PCAP!AI246-1)</f>
        <v>-0.159692960643399</v>
      </c>
      <c r="AK246">
        <f>IF(OR(GDP.PCAP!AJ246="",GDP.PCAP!AK246=""),"",GDP.PCAP!AK246/GDP.PCAP!AJ246-1)</f>
        <v>-6.6696901353542892E-2</v>
      </c>
      <c r="AL246">
        <f>IF(OR(GDP.PCAP!AK246="",GDP.PCAP!AL246=""),"",GDP.PCAP!AL246/GDP.PCAP!AK246-1)</f>
        <v>0.1261026017473561</v>
      </c>
      <c r="AM246">
        <f>IF(OR(GDP.PCAP!AL246="",GDP.PCAP!AM246=""),"",GDP.PCAP!AM246/GDP.PCAP!AL246-1)</f>
        <v>-0.10245020419601047</v>
      </c>
      <c r="AN246">
        <f>IF(OR(GDP.PCAP!AM246="",GDP.PCAP!AN246=""),"",GDP.PCAP!AN246/GDP.PCAP!AM246-1)</f>
        <v>-0.10519847206968302</v>
      </c>
      <c r="AO246">
        <f>IF(OR(GDP.PCAP!AN246="",GDP.PCAP!AO246=""),"",GDP.PCAP!AO246/GDP.PCAP!AN246-1)</f>
        <v>2.5948021208259009E-2</v>
      </c>
      <c r="AP246">
        <f>IF(OR(GDP.PCAP!AO246="",GDP.PCAP!AP246=""),"",GDP.PCAP!AP246/GDP.PCAP!AO246-1)</f>
        <v>0.13048005788440875</v>
      </c>
      <c r="AQ246">
        <f>IF(OR(GDP.PCAP!AP246="",GDP.PCAP!AQ246=""),"",GDP.PCAP!AQ246/GDP.PCAP!AP246-1)</f>
        <v>0.20207666396833934</v>
      </c>
      <c r="AR246">
        <f>IF(OR(GDP.PCAP!AQ246="",GDP.PCAP!AR246=""),"",GDP.PCAP!AR246/GDP.PCAP!AQ246-1)</f>
        <v>0.15211390275133674</v>
      </c>
      <c r="AS246">
        <f>IF(OR(GDP.PCAP!AR246="",GDP.PCAP!AS246=""),"",GDP.PCAP!AS246/GDP.PCAP!AR246-1)</f>
        <v>0.18568970562463849</v>
      </c>
      <c r="AT246">
        <f>IF(OR(GDP.PCAP!AS246="",GDP.PCAP!AT246=""),"",GDP.PCAP!AT246/GDP.PCAP!AS246-1)</f>
        <v>1.1627821174522879E-2</v>
      </c>
      <c r="AU246">
        <f>IF(OR(GDP.PCAP!AT246="",GDP.PCAP!AU246=""),"",GDP.PCAP!AU246/GDP.PCAP!AT246-1)</f>
        <v>2.3140027046551603E-2</v>
      </c>
      <c r="AV246">
        <f>IF(OR(GDP.PCAP!AU246="",GDP.PCAP!AV246=""),"",GDP.PCAP!AV246/GDP.PCAP!AU246-1)</f>
        <v>-7.7742354933552082E-3</v>
      </c>
      <c r="AW246">
        <f>IF(OR(GDP.PCAP!AV246="",GDP.PCAP!AW246=""),"",GDP.PCAP!AW246/GDP.PCAP!AV246-1)</f>
        <v>1.2214225918079968E-2</v>
      </c>
      <c r="AX246">
        <f>IF(OR(GDP.PCAP!AW246="",GDP.PCAP!AX246=""),"",GDP.PCAP!AX246/GDP.PCAP!AW246-1)</f>
        <v>4.8742848154914808E-2</v>
      </c>
      <c r="AY246">
        <f>IF(OR(GDP.PCAP!AX246="",GDP.PCAP!AY246=""),"",GDP.PCAP!AY246/GDP.PCAP!AX246-1)</f>
        <v>6.8458805045419346E-2</v>
      </c>
      <c r="AZ246">
        <f>IF(OR(GDP.PCAP!AY246="",GDP.PCAP!AZ246=""),"",GDP.PCAP!AZ246/GDP.PCAP!AY246-1)</f>
        <v>0.28118958231079483</v>
      </c>
      <c r="BA246">
        <f>IF(OR(GDP.PCAP!AZ246="",GDP.PCAP!BA246=""),"",GDP.PCAP!BA246/GDP.PCAP!AZ246-1)</f>
        <v>6.6194082257041709E-2</v>
      </c>
      <c r="BB246">
        <f>IF(OR(GDP.PCAP!BA246="",GDP.PCAP!BB246=""),"",GDP.PCAP!BB246/GDP.PCAP!BA246-1)</f>
        <v>0.11990011351773844</v>
      </c>
      <c r="BC246">
        <f>IF(OR(GDP.PCAP!BB246="",GDP.PCAP!BC246=""),"",GDP.PCAP!BC246/GDP.PCAP!BB246-1)</f>
        <v>0.23330312015065635</v>
      </c>
      <c r="BD246">
        <f>IF(OR(GDP.PCAP!BC246="",GDP.PCAP!BD246=""),"",GDP.PCAP!BD246/GDP.PCAP!BC246-1)</f>
        <v>1.1509206592451804E-2</v>
      </c>
      <c r="BE246">
        <f>IF(OR(GDP.PCAP!BD246="",GDP.PCAP!BE246=""),"",GDP.PCAP!BE246/GDP.PCAP!BD246-1)</f>
        <v>6.504148788298858E-2</v>
      </c>
      <c r="BF246">
        <f>IF(OR(GDP.PCAP!BE246="",GDP.PCAP!BF246=""),"",GDP.PCAP!BF246/GDP.PCAP!BE246-1)</f>
        <v>4.5336445547228488E-2</v>
      </c>
      <c r="BG246">
        <f>IF(OR(GDP.PCAP!BF246="",GDP.PCAP!BG246=""),"",GDP.PCAP!BG246/GDP.PCAP!BF246-1)</f>
        <v>0.11827375045600186</v>
      </c>
      <c r="BH246">
        <f>IF(OR(GDP.PCAP!BG246="",GDP.PCAP!BH246=""),"",GDP.PCAP!BH246/GDP.PCAP!BG246-1)</f>
        <v>9.9462921276493699E-2</v>
      </c>
      <c r="BI246">
        <f>IF(OR(GDP.PCAP!BH246="",GDP.PCAP!BI246=""),"",GDP.PCAP!BI246/GDP.PCAP!BH246-1)</f>
        <v>5.3943870556513396E-2</v>
      </c>
      <c r="BJ246">
        <f>IF(OR(GDP.PCAP!BI246="",GDP.PCAP!BJ246=""),"",GDP.PCAP!BJ246/GDP.PCAP!BI246-1)</f>
        <v>-8.215733462636654E-2</v>
      </c>
      <c r="BK246">
        <f>IF(OR(GDP.PCAP!BJ246="",GDP.PCAP!BK246=""),"",GDP.PCAP!BK246/GDP.PCAP!BJ246-1)</f>
        <v>7.9098560435115761E-3</v>
      </c>
      <c r="BM246">
        <f t="shared" si="15"/>
        <v>0.28118958231079483</v>
      </c>
      <c r="BN246">
        <f t="shared" si="16"/>
        <v>2005</v>
      </c>
      <c r="BO246">
        <f t="shared" si="17"/>
        <v>-0.159692960643399</v>
      </c>
      <c r="BP246">
        <f t="shared" si="18"/>
        <v>1989</v>
      </c>
    </row>
    <row r="247" spans="1:68">
      <c r="A247" t="s">
        <v>43</v>
      </c>
      <c r="B247">
        <f t="shared" si="19"/>
        <v>246</v>
      </c>
      <c r="C247" t="s">
        <v>539</v>
      </c>
      <c r="D247" t="s">
        <v>42</v>
      </c>
      <c r="E247" t="s">
        <v>545</v>
      </c>
      <c r="F247" t="s">
        <v>546</v>
      </c>
      <c r="H247">
        <f>IF(OR(GDP.PCAP!G247="",GDP.PCAP!H247=""),"",GDP.PCAP!H247/GDP.PCAP!G247-1)</f>
        <v>1.1233854702883628E-2</v>
      </c>
      <c r="I247">
        <f>IF(OR(GDP.PCAP!H247="",GDP.PCAP!I247=""),"",GDP.PCAP!I247/GDP.PCAP!H247-1)</f>
        <v>-1.584285153717524E-2</v>
      </c>
      <c r="J247">
        <f>IF(OR(GDP.PCAP!I247="",GDP.PCAP!J247=""),"",GDP.PCAP!J247/GDP.PCAP!I247-1)</f>
        <v>0.11155730815334142</v>
      </c>
      <c r="K247">
        <f>IF(OR(GDP.PCAP!J247="",GDP.PCAP!K247=""),"",GDP.PCAP!K247/GDP.PCAP!J247-1)</f>
        <v>0.10313095889757706</v>
      </c>
      <c r="L247">
        <f>IF(OR(GDP.PCAP!K247="",GDP.PCAP!L247=""),"",GDP.PCAP!L247/GDP.PCAP!K247-1)</f>
        <v>0.45191738651245772</v>
      </c>
      <c r="M247">
        <f>IF(OR(GDP.PCAP!L247="",GDP.PCAP!M247=""),"",GDP.PCAP!M247/GDP.PCAP!L247-1)</f>
        <v>1.1097349296403491E-2</v>
      </c>
      <c r="N247">
        <f>IF(OR(GDP.PCAP!M247="",GDP.PCAP!N247=""),"",GDP.PCAP!N247/GDP.PCAP!M247-1)</f>
        <v>1.0164644314257565E-2</v>
      </c>
      <c r="O247">
        <f>IF(OR(GDP.PCAP!N247="",GDP.PCAP!O247=""),"",GDP.PCAP!O247/GDP.PCAP!N247-1)</f>
        <v>3.7189121589980223E-2</v>
      </c>
      <c r="P247">
        <f>IF(OR(GDP.PCAP!O247="",GDP.PCAP!P247=""),"",GDP.PCAP!P247/GDP.PCAP!O247-1)</f>
        <v>9.0809722259268089E-2</v>
      </c>
      <c r="Q247">
        <f>IF(OR(GDP.PCAP!P247="",GDP.PCAP!Q247=""),"",GDP.PCAP!Q247/GDP.PCAP!P247-1)</f>
        <v>4.5553341954387871E-2</v>
      </c>
      <c r="R247">
        <f>IF(OR(GDP.PCAP!Q247="",GDP.PCAP!R247=""),"",GDP.PCAP!R247/GDP.PCAP!Q247-1)</f>
        <v>9.3398082720331344E-2</v>
      </c>
      <c r="S247">
        <f>IF(OR(GDP.PCAP!R247="",GDP.PCAP!S247=""),"",GDP.PCAP!S247/GDP.PCAP!R247-1)</f>
        <v>2.3833667358040156E-2</v>
      </c>
      <c r="T247">
        <f>IF(OR(GDP.PCAP!S247="",GDP.PCAP!T247=""),"",GDP.PCAP!T247/GDP.PCAP!S247-1)</f>
        <v>0.11157804932350945</v>
      </c>
      <c r="U247">
        <f>IF(OR(GDP.PCAP!T247="",GDP.PCAP!U247=""),"",GDP.PCAP!U247/GDP.PCAP!T247-1)</f>
        <v>0.20107710533828294</v>
      </c>
      <c r="V247">
        <f>IF(OR(GDP.PCAP!U247="",GDP.PCAP!V247=""),"",GDP.PCAP!V247/GDP.PCAP!U247-1)</f>
        <v>9.3072538887236433E-2</v>
      </c>
      <c r="W247">
        <f>IF(OR(GDP.PCAP!V247="",GDP.PCAP!W247=""),"",GDP.PCAP!W247/GDP.PCAP!V247-1)</f>
        <v>8.0738659765249299E-3</v>
      </c>
      <c r="X247">
        <f>IF(OR(GDP.PCAP!W247="",GDP.PCAP!X247=""),"",GDP.PCAP!X247/GDP.PCAP!W247-1)</f>
        <v>0.16525474755806191</v>
      </c>
      <c r="Y247">
        <f>IF(OR(GDP.PCAP!X247="",GDP.PCAP!Y247=""),"",GDP.PCAP!Y247/GDP.PCAP!X247-1)</f>
        <v>-0.20002299976805016</v>
      </c>
      <c r="Z247">
        <f>IF(OR(GDP.PCAP!Y247="",GDP.PCAP!Z247=""),"",GDP.PCAP!Z247/GDP.PCAP!Y247-1)</f>
        <v>-0.14234311375867481</v>
      </c>
      <c r="AA247">
        <f>IF(OR(GDP.PCAP!Z247="",GDP.PCAP!AA247=""),"",GDP.PCAP!AA247/GDP.PCAP!Z247-1)</f>
        <v>-0.4353426469141658</v>
      </c>
      <c r="AB247">
        <f>IF(OR(GDP.PCAP!AA247="",GDP.PCAP!AB247=""),"",GDP.PCAP!AB247/GDP.PCAP!AA247-1)</f>
        <v>4.2840336175046678E-2</v>
      </c>
      <c r="AC247">
        <f>IF(OR(GDP.PCAP!AB247="",GDP.PCAP!AC247=""),"",GDP.PCAP!AC247/GDP.PCAP!AB247-1)</f>
        <v>0.58023622677562314</v>
      </c>
      <c r="AD247">
        <f>IF(OR(GDP.PCAP!AC247="",GDP.PCAP!AD247=""),"",GDP.PCAP!AD247/GDP.PCAP!AC247-1)</f>
        <v>-2.0010266838632607E-3</v>
      </c>
      <c r="AE247">
        <f>IF(OR(GDP.PCAP!AD247="",GDP.PCAP!AE247=""),"",GDP.PCAP!AE247/GDP.PCAP!AD247-1)</f>
        <v>0.56388150397167358</v>
      </c>
      <c r="AF247">
        <f>IF(OR(GDP.PCAP!AE247="",GDP.PCAP!AF247=""),"",GDP.PCAP!AF247/GDP.PCAP!AE247-1)</f>
        <v>-5.7926666939604021E-2</v>
      </c>
      <c r="AG247">
        <f>IF(OR(GDP.PCAP!AF247="",GDP.PCAP!AG247=""),"",GDP.PCAP!AG247/GDP.PCAP!AF247-1)</f>
        <v>7.7302899147977389E-2</v>
      </c>
      <c r="AH247">
        <f>IF(OR(GDP.PCAP!AG247="",GDP.PCAP!AH247=""),"",GDP.PCAP!AH247/GDP.PCAP!AG247-1)</f>
        <v>0.54297620319518924</v>
      </c>
      <c r="AI247">
        <f>IF(OR(GDP.PCAP!AH247="",GDP.PCAP!AI247=""),"",GDP.PCAP!AI247/GDP.PCAP!AH247-1)</f>
        <v>1.9833425504323099E-3</v>
      </c>
      <c r="AJ247">
        <f>IF(OR(GDP.PCAP!AI247="",GDP.PCAP!AJ247=""),"",GDP.PCAP!AJ247/GDP.PCAP!AI247-1)</f>
        <v>-0.21742901708957785</v>
      </c>
      <c r="AK247">
        <f>IF(OR(GDP.PCAP!AJ247="",GDP.PCAP!AK247=""),"",GDP.PCAP!AK247/GDP.PCAP!AJ247-1)</f>
        <v>-0.21196050185971427</v>
      </c>
      <c r="AL247">
        <f>IF(OR(GDP.PCAP!AK247="",GDP.PCAP!AL247=""),"",GDP.PCAP!AL247/GDP.PCAP!AK247-1)</f>
        <v>-0.25402567285766831</v>
      </c>
      <c r="AM247">
        <f>IF(OR(GDP.PCAP!AL247="",GDP.PCAP!AM247=""),"",GDP.PCAP!AM247/GDP.PCAP!AL247-1)</f>
        <v>-0.16801288478236143</v>
      </c>
      <c r="AN247">
        <f>IF(OR(GDP.PCAP!AM247="",GDP.PCAP!AN247=""),"",GDP.PCAP!AN247/GDP.PCAP!AM247-1)</f>
        <v>9.0630050636981485E-2</v>
      </c>
      <c r="AO247">
        <f>IF(OR(GDP.PCAP!AN247="",GDP.PCAP!AO247=""),"",GDP.PCAP!AO247/GDP.PCAP!AN247-1)</f>
        <v>0.19974489137404228</v>
      </c>
      <c r="AP247">
        <f>IF(OR(GDP.PCAP!AO247="",GDP.PCAP!AP247=""),"",GDP.PCAP!AP247/GDP.PCAP!AO247-1)</f>
        <v>0.39729804267918434</v>
      </c>
      <c r="AQ247">
        <f>IF(OR(GDP.PCAP!AP247="",GDP.PCAP!AQ247=""),"",GDP.PCAP!AQ247/GDP.PCAP!AP247-1)</f>
        <v>1.7883599395090988E-2</v>
      </c>
      <c r="AR247">
        <f>IF(OR(GDP.PCAP!AQ247="",GDP.PCAP!AR247=""),"",GDP.PCAP!AR247/GDP.PCAP!AQ247-1)</f>
        <v>5.6946072404837622E-3</v>
      </c>
      <c r="AS247">
        <f>IF(OR(GDP.PCAP!AR247="",GDP.PCAP!AS247=""),"",GDP.PCAP!AS247/GDP.PCAP!AR247-1)</f>
        <v>1.8378560257796606E-2</v>
      </c>
      <c r="AT247">
        <f>IF(OR(GDP.PCAP!AS247="",GDP.PCAP!AT247=""),"",GDP.PCAP!AT247/GDP.PCAP!AS247-1)</f>
        <v>-0.11726096315219159</v>
      </c>
      <c r="AU247">
        <f>IF(OR(GDP.PCAP!AT247="",GDP.PCAP!AU247=""),"",GDP.PCAP!AU247/GDP.PCAP!AT247-1)</f>
        <v>-4.5563513706248226E-4</v>
      </c>
      <c r="AV247">
        <f>IF(OR(GDP.PCAP!AU247="",GDP.PCAP!AV247=""),"",GDP.PCAP!AV247/GDP.PCAP!AU247-1)</f>
        <v>-8.7902230636972001E-2</v>
      </c>
      <c r="AW247">
        <f>IF(OR(GDP.PCAP!AV247="",GDP.PCAP!AW247=""),"",GDP.PCAP!AW247/GDP.PCAP!AV247-1)</f>
        <v>2.2377028220895712E-2</v>
      </c>
      <c r="AX247">
        <f>IF(OR(GDP.PCAP!AW247="",GDP.PCAP!AX247=""),"",GDP.PCAP!AX247/GDP.PCAP!AW247-1)</f>
        <v>-9.3352875346102149E-3</v>
      </c>
      <c r="AY247">
        <f>IF(OR(GDP.PCAP!AX247="",GDP.PCAP!AY247=""),"",GDP.PCAP!AY247/GDP.PCAP!AX247-1)</f>
        <v>0.2101856681425851</v>
      </c>
      <c r="AZ247">
        <f>IF(OR(GDP.PCAP!AY247="",GDP.PCAP!AZ247=""),"",GDP.PCAP!AZ247/GDP.PCAP!AY247-1)</f>
        <v>9.6395985204875245E-2</v>
      </c>
      <c r="BA247">
        <f>IF(OR(GDP.PCAP!AZ247="",GDP.PCAP!BA247=""),"",GDP.PCAP!BA247/GDP.PCAP!AZ247-1)</f>
        <v>6.5459637902547829E-2</v>
      </c>
      <c r="BB247">
        <f>IF(OR(GDP.PCAP!BA247="",GDP.PCAP!BB247=""),"",GDP.PCAP!BB247/GDP.PCAP!BA247-1)</f>
        <v>0.19435174712769787</v>
      </c>
      <c r="BC247">
        <f>IF(OR(GDP.PCAP!BB247="",GDP.PCAP!BC247=""),"",GDP.PCAP!BC247/GDP.PCAP!BB247-1)</f>
        <v>0.1190540062899339</v>
      </c>
      <c r="BD247">
        <f>IF(OR(GDP.PCAP!BC247="",GDP.PCAP!BD247=""),"",GDP.PCAP!BD247/GDP.PCAP!BC247-1)</f>
        <v>0.43878386969703898</v>
      </c>
      <c r="BE247">
        <f>IF(OR(GDP.PCAP!BD247="",GDP.PCAP!BE247=""),"",GDP.PCAP!BE247/GDP.PCAP!BD247-1)</f>
        <v>-8.0390496819424007E-2</v>
      </c>
      <c r="BF247">
        <f>IF(OR(GDP.PCAP!BE247="",GDP.PCAP!BF247=""),"",GDP.PCAP!BF247/GDP.PCAP!BE247-1)</f>
        <v>-1.7816959579660452E-2</v>
      </c>
      <c r="BG247">
        <f>IF(OR(GDP.PCAP!BF247="",GDP.PCAP!BG247=""),"",GDP.PCAP!BG247/GDP.PCAP!BF247-1)</f>
        <v>0.10833151525589657</v>
      </c>
      <c r="BH247">
        <f>IF(OR(GDP.PCAP!BG247="",GDP.PCAP!BH247=""),"",GDP.PCAP!BH247/GDP.PCAP!BG247-1)</f>
        <v>2.2830694823446906E-2</v>
      </c>
      <c r="BI247">
        <f>IF(OR(GDP.PCAP!BH247="",GDP.PCAP!BI247=""),"",GDP.PCAP!BI247/GDP.PCAP!BH247-1)</f>
        <v>8.555628425844386E-2</v>
      </c>
      <c r="BJ247">
        <f>IF(OR(GDP.PCAP!BI247="",GDP.PCAP!BJ247=""),"",GDP.PCAP!BJ247/GDP.PCAP!BI247-1)</f>
        <v>-3.5146338615353767E-2</v>
      </c>
      <c r="BK247">
        <f>IF(OR(GDP.PCAP!BJ247="",GDP.PCAP!BK247=""),"",GDP.PCAP!BK247/GDP.PCAP!BJ247-1)</f>
        <v>-0.11325549695263581</v>
      </c>
      <c r="BM247">
        <f t="shared" si="15"/>
        <v>0.58023622677562314</v>
      </c>
      <c r="BN247">
        <f t="shared" si="16"/>
        <v>1982</v>
      </c>
      <c r="BO247">
        <f t="shared" si="17"/>
        <v>-0.4353426469141658</v>
      </c>
      <c r="BP247">
        <f t="shared" si="18"/>
        <v>1980</v>
      </c>
    </row>
    <row r="248" spans="1:68">
      <c r="A248" t="s">
        <v>41</v>
      </c>
      <c r="B248">
        <f t="shared" si="19"/>
        <v>247</v>
      </c>
      <c r="C248" t="s">
        <v>539</v>
      </c>
      <c r="D248" t="s">
        <v>40</v>
      </c>
      <c r="E248" t="s">
        <v>545</v>
      </c>
      <c r="F248" t="s">
        <v>546</v>
      </c>
      <c r="H248" t="str">
        <f>IF(OR(GDP.PCAP!G248="",GDP.PCAP!H248=""),"",GDP.PCAP!H248/GDP.PCAP!G248-1)</f>
        <v/>
      </c>
      <c r="I248" t="str">
        <f>IF(OR(GDP.PCAP!H248="",GDP.PCAP!I248=""),"",GDP.PCAP!I248/GDP.PCAP!H248-1)</f>
        <v/>
      </c>
      <c r="J248" t="str">
        <f>IF(OR(GDP.PCAP!I248="",GDP.PCAP!J248=""),"",GDP.PCAP!J248/GDP.PCAP!I248-1)</f>
        <v/>
      </c>
      <c r="K248" t="str">
        <f>IF(OR(GDP.PCAP!J248="",GDP.PCAP!K248=""),"",GDP.PCAP!K248/GDP.PCAP!J248-1)</f>
        <v/>
      </c>
      <c r="L248" t="str">
        <f>IF(OR(GDP.PCAP!K248="",GDP.PCAP!L248=""),"",GDP.PCAP!L248/GDP.PCAP!K248-1)</f>
        <v/>
      </c>
      <c r="M248" t="str">
        <f>IF(OR(GDP.PCAP!L248="",GDP.PCAP!M248=""),"",GDP.PCAP!M248/GDP.PCAP!L248-1)</f>
        <v/>
      </c>
      <c r="N248" t="str">
        <f>IF(OR(GDP.PCAP!M248="",GDP.PCAP!N248=""),"",GDP.PCAP!N248/GDP.PCAP!M248-1)</f>
        <v/>
      </c>
      <c r="O248" t="str">
        <f>IF(OR(GDP.PCAP!N248="",GDP.PCAP!O248=""),"",GDP.PCAP!O248/GDP.PCAP!N248-1)</f>
        <v/>
      </c>
      <c r="P248" t="str">
        <f>IF(OR(GDP.PCAP!O248="",GDP.PCAP!P248=""),"",GDP.PCAP!P248/GDP.PCAP!O248-1)</f>
        <v/>
      </c>
      <c r="Q248" t="str">
        <f>IF(OR(GDP.PCAP!P248="",GDP.PCAP!Q248=""),"",GDP.PCAP!Q248/GDP.PCAP!P248-1)</f>
        <v/>
      </c>
      <c r="R248" t="str">
        <f>IF(OR(GDP.PCAP!Q248="",GDP.PCAP!R248=""),"",GDP.PCAP!R248/GDP.PCAP!Q248-1)</f>
        <v/>
      </c>
      <c r="S248" t="str">
        <f>IF(OR(GDP.PCAP!R248="",GDP.PCAP!S248=""),"",GDP.PCAP!S248/GDP.PCAP!R248-1)</f>
        <v/>
      </c>
      <c r="T248" t="str">
        <f>IF(OR(GDP.PCAP!S248="",GDP.PCAP!T248=""),"",GDP.PCAP!T248/GDP.PCAP!S248-1)</f>
        <v/>
      </c>
      <c r="U248" t="str">
        <f>IF(OR(GDP.PCAP!T248="",GDP.PCAP!U248=""),"",GDP.PCAP!U248/GDP.PCAP!T248-1)</f>
        <v/>
      </c>
      <c r="V248" t="str">
        <f>IF(OR(GDP.PCAP!U248="",GDP.PCAP!V248=""),"",GDP.PCAP!V248/GDP.PCAP!U248-1)</f>
        <v/>
      </c>
      <c r="W248" t="str">
        <f>IF(OR(GDP.PCAP!V248="",GDP.PCAP!W248=""),"",GDP.PCAP!W248/GDP.PCAP!V248-1)</f>
        <v/>
      </c>
      <c r="X248" t="str">
        <f>IF(OR(GDP.PCAP!W248="",GDP.PCAP!X248=""),"",GDP.PCAP!X248/GDP.PCAP!W248-1)</f>
        <v/>
      </c>
      <c r="Y248" t="str">
        <f>IF(OR(GDP.PCAP!X248="",GDP.PCAP!Y248=""),"",GDP.PCAP!Y248/GDP.PCAP!X248-1)</f>
        <v/>
      </c>
      <c r="Z248" t="str">
        <f>IF(OR(GDP.PCAP!Y248="",GDP.PCAP!Z248=""),"",GDP.PCAP!Z248/GDP.PCAP!Y248-1)</f>
        <v/>
      </c>
      <c r="AA248" t="str">
        <f>IF(OR(GDP.PCAP!Z248="",GDP.PCAP!AA248=""),"",GDP.PCAP!AA248/GDP.PCAP!Z248-1)</f>
        <v/>
      </c>
      <c r="AB248" t="str">
        <f>IF(OR(GDP.PCAP!AA248="",GDP.PCAP!AB248=""),"",GDP.PCAP!AB248/GDP.PCAP!AA248-1)</f>
        <v/>
      </c>
      <c r="AC248" t="str">
        <f>IF(OR(GDP.PCAP!AB248="",GDP.PCAP!AC248=""),"",GDP.PCAP!AC248/GDP.PCAP!AB248-1)</f>
        <v/>
      </c>
      <c r="AD248" t="str">
        <f>IF(OR(GDP.PCAP!AC248="",GDP.PCAP!AD248=""),"",GDP.PCAP!AD248/GDP.PCAP!AC248-1)</f>
        <v/>
      </c>
      <c r="AE248" t="str">
        <f>IF(OR(GDP.PCAP!AD248="",GDP.PCAP!AE248=""),"",GDP.PCAP!AE248/GDP.PCAP!AD248-1)</f>
        <v/>
      </c>
      <c r="AF248" t="str">
        <f>IF(OR(GDP.PCAP!AE248="",GDP.PCAP!AF248=""),"",GDP.PCAP!AF248/GDP.PCAP!AE248-1)</f>
        <v/>
      </c>
      <c r="AG248" t="str">
        <f>IF(OR(GDP.PCAP!AF248="",GDP.PCAP!AG248=""),"",GDP.PCAP!AG248/GDP.PCAP!AF248-1)</f>
        <v/>
      </c>
      <c r="AH248" t="str">
        <f>IF(OR(GDP.PCAP!AG248="",GDP.PCAP!AH248=""),"",GDP.PCAP!AH248/GDP.PCAP!AG248-1)</f>
        <v/>
      </c>
      <c r="AI248">
        <f>IF(OR(GDP.PCAP!AH248="",GDP.PCAP!AI248=""),"",GDP.PCAP!AI248/GDP.PCAP!AH248-1)</f>
        <v>0.16048685428687159</v>
      </c>
      <c r="AJ248">
        <f>IF(OR(GDP.PCAP!AI248="",GDP.PCAP!AJ248=""),"",GDP.PCAP!AJ248/GDP.PCAP!AI248-1)</f>
        <v>0.1017765251189271</v>
      </c>
      <c r="AK248">
        <f>IF(OR(GDP.PCAP!AJ248="",GDP.PCAP!AK248=""),"",GDP.PCAP!AK248/GDP.PCAP!AJ248-1)</f>
        <v>-1.7398815247017807E-2</v>
      </c>
      <c r="AL248">
        <f>IF(OR(GDP.PCAP!AK248="",GDP.PCAP!AL248=""),"",GDP.PCAP!AL248/GDP.PCAP!AK248-1)</f>
        <v>-5.0995596580845182E-2</v>
      </c>
      <c r="AM248">
        <f>IF(OR(GDP.PCAP!AL248="",GDP.PCAP!AM248=""),"",GDP.PCAP!AM248/GDP.PCAP!AL248-1)</f>
        <v>-4.8211941553110482E-2</v>
      </c>
      <c r="AN248">
        <f>IF(OR(GDP.PCAP!AM248="",GDP.PCAP!AN248=""),"",GDP.PCAP!AN248/GDP.PCAP!AM248-1)</f>
        <v>-0.11265673654795438</v>
      </c>
      <c r="AO248">
        <f>IF(OR(GDP.PCAP!AN248="",GDP.PCAP!AO248=""),"",GDP.PCAP!AO248/GDP.PCAP!AN248-1)</f>
        <v>-0.19555205152416943</v>
      </c>
      <c r="AP248">
        <f>IF(OR(GDP.PCAP!AO248="",GDP.PCAP!AP248=""),"",GDP.PCAP!AP248/GDP.PCAP!AO248-1)</f>
        <v>-7.522646938259292E-2</v>
      </c>
      <c r="AQ248">
        <f>IF(OR(GDP.PCAP!AP248="",GDP.PCAP!AQ248=""),"",GDP.PCAP!AQ248/GDP.PCAP!AP248-1)</f>
        <v>-6.7586605196122695E-2</v>
      </c>
      <c r="AR248">
        <f>IF(OR(GDP.PCAP!AQ248="",GDP.PCAP!AR248=""),"",GDP.PCAP!AR248/GDP.PCAP!AQ248-1)</f>
        <v>0.13580802986878648</v>
      </c>
      <c r="AS248">
        <f>IF(OR(GDP.PCAP!AR248="",GDP.PCAP!AS248=""),"",GDP.PCAP!AS248/GDP.PCAP!AR248-1)</f>
        <v>-0.15734974327281381</v>
      </c>
      <c r="AT248">
        <f>IF(OR(GDP.PCAP!AS248="",GDP.PCAP!AT248=""),"",GDP.PCAP!AT248/GDP.PCAP!AS248-1)</f>
        <v>-0.23884058336521719</v>
      </c>
      <c r="AU248">
        <f>IF(OR(GDP.PCAP!AT248="",GDP.PCAP!AU248=""),"",GDP.PCAP!AU248/GDP.PCAP!AT248-1)</f>
        <v>-9.0093222249287841E-5</v>
      </c>
      <c r="AV248">
        <f>IF(OR(GDP.PCAP!AU248="",GDP.PCAP!AV248=""),"",GDP.PCAP!AV248/GDP.PCAP!AU248-1)</f>
        <v>0.22813751119833481</v>
      </c>
      <c r="AW248">
        <f>IF(OR(GDP.PCAP!AV248="",GDP.PCAP!AW248=""),"",GDP.PCAP!AW248/GDP.PCAP!AV248-1)</f>
        <v>0.12646626809684824</v>
      </c>
      <c r="AX248">
        <f>IF(OR(GDP.PCAP!AW248="",GDP.PCAP!AX248=""),"",GDP.PCAP!AX248/GDP.PCAP!AW248-1)</f>
        <v>0.19221402534338483</v>
      </c>
      <c r="AY248">
        <f>IF(OR(GDP.PCAP!AX248="",GDP.PCAP!AY248=""),"",GDP.PCAP!AY248/GDP.PCAP!AX248-1)</f>
        <v>0.30407544817173959</v>
      </c>
      <c r="AZ248">
        <f>IF(OR(GDP.PCAP!AY248="",GDP.PCAP!AZ248=""),"",GDP.PCAP!AZ248/GDP.PCAP!AY248-1)</f>
        <v>0.33741497889024541</v>
      </c>
      <c r="BA248">
        <f>IF(OR(GDP.PCAP!AZ248="",GDP.PCAP!BA248=""),"",GDP.PCAP!BA248/GDP.PCAP!AZ248-1)</f>
        <v>0.25936273511182084</v>
      </c>
      <c r="BB248">
        <f>IF(OR(GDP.PCAP!BA248="",GDP.PCAP!BB248=""),"",GDP.PCAP!BB248/GDP.PCAP!BA248-1)</f>
        <v>0.3324289653139092</v>
      </c>
      <c r="BC248">
        <f>IF(OR(GDP.PCAP!BB248="",GDP.PCAP!BC248=""),"",GDP.PCAP!BC248/GDP.PCAP!BB248-1)</f>
        <v>0.26801356110275099</v>
      </c>
      <c r="BD248">
        <f>IF(OR(GDP.PCAP!BC248="",GDP.PCAP!BD248=""),"",GDP.PCAP!BD248/GDP.PCAP!BC248-1)</f>
        <v>-0.34580940696386764</v>
      </c>
      <c r="BE248">
        <f>IF(OR(GDP.PCAP!BD248="",GDP.PCAP!BE248=""),"",GDP.PCAP!BE248/GDP.PCAP!BD248-1)</f>
        <v>0.16486555313455198</v>
      </c>
      <c r="BF248">
        <f>IF(OR(GDP.PCAP!BE248="",GDP.PCAP!BF248=""),"",GDP.PCAP!BF248/GDP.PCAP!BE248-1)</f>
        <v>0.20390746459338138</v>
      </c>
      <c r="BG248">
        <f>IF(OR(GDP.PCAP!BF248="",GDP.PCAP!BG248=""),"",GDP.PCAP!BG248/GDP.PCAP!BF248-1)</f>
        <v>8.0023444322402382E-2</v>
      </c>
      <c r="BH248">
        <f>IF(OR(GDP.PCAP!BG248="",GDP.PCAP!BH248=""),"",GDP.PCAP!BH248/GDP.PCAP!BG248-1)</f>
        <v>4.5207569011382231E-2</v>
      </c>
      <c r="BI248">
        <f>IF(OR(GDP.PCAP!BH248="",GDP.PCAP!BI248=""),"",GDP.PCAP!BI248/GDP.PCAP!BH248-1)</f>
        <v>-0.22955893712907527</v>
      </c>
      <c r="BJ248">
        <f>IF(OR(GDP.PCAP!BI248="",GDP.PCAP!BJ248=""),"",GDP.PCAP!BJ248/GDP.PCAP!BI248-1)</f>
        <v>-0.31565329787933816</v>
      </c>
      <c r="BK248">
        <f>IF(OR(GDP.PCAP!BJ248="",GDP.PCAP!BK248=""),"",GDP.PCAP!BK248/GDP.PCAP!BJ248-1)</f>
        <v>2.8741204772392948E-2</v>
      </c>
      <c r="BM248">
        <f t="shared" si="15"/>
        <v>0.33741497889024541</v>
      </c>
      <c r="BN248">
        <f t="shared" si="16"/>
        <v>2005</v>
      </c>
      <c r="BO248">
        <f t="shared" si="17"/>
        <v>-0.34580940696386764</v>
      </c>
      <c r="BP248">
        <f t="shared" si="18"/>
        <v>2009</v>
      </c>
    </row>
    <row r="249" spans="1:68">
      <c r="A249" t="s">
        <v>39</v>
      </c>
      <c r="B249">
        <f t="shared" si="19"/>
        <v>248</v>
      </c>
      <c r="C249" t="s">
        <v>536</v>
      </c>
      <c r="D249" t="s">
        <v>38</v>
      </c>
      <c r="E249" t="s">
        <v>545</v>
      </c>
      <c r="F249" t="s">
        <v>546</v>
      </c>
      <c r="H249">
        <f>IF(OR(GDP.PCAP!G249="",GDP.PCAP!H249=""),"",GDP.PCAP!H249/GDP.PCAP!G249-1)</f>
        <v>-9.1181344994290647E-2</v>
      </c>
      <c r="I249">
        <f>IF(OR(GDP.PCAP!H249="",GDP.PCAP!I249=""),"",GDP.PCAP!I249/GDP.PCAP!H249-1)</f>
        <v>3.6582512137365741E-2</v>
      </c>
      <c r="J249">
        <f>IF(OR(GDP.PCAP!I249="",GDP.PCAP!J249=""),"",GDP.PCAP!J249/GDP.PCAP!I249-1)</f>
        <v>2.2224695858183541E-2</v>
      </c>
      <c r="K249">
        <f>IF(OR(GDP.PCAP!J249="",GDP.PCAP!K249=""),"",GDP.PCAP!K249/GDP.PCAP!J249-1)</f>
        <v>0.10311171332698721</v>
      </c>
      <c r="L249">
        <f>IF(OR(GDP.PCAP!K249="",GDP.PCAP!L249=""),"",GDP.PCAP!L249/GDP.PCAP!K249-1)</f>
        <v>9.0636221269275286E-2</v>
      </c>
      <c r="M249">
        <f>IF(OR(GDP.PCAP!L249="",GDP.PCAP!M249=""),"",GDP.PCAP!M249/GDP.PCAP!L249-1)</f>
        <v>7.1991457098097067E-2</v>
      </c>
      <c r="N249">
        <f>IF(OR(GDP.PCAP!M249="",GDP.PCAP!N249=""),"",GDP.PCAP!N249/GDP.PCAP!M249-1)</f>
        <v>-9.4069331379877941E-3</v>
      </c>
      <c r="O249">
        <f>IF(OR(GDP.PCAP!N249="",GDP.PCAP!O249=""),"",GDP.PCAP!O249/GDP.PCAP!N249-1)</f>
        <v>2.7839079934855349E-2</v>
      </c>
      <c r="P249">
        <f>IF(OR(GDP.PCAP!O249="",GDP.PCAP!P249=""),"",GDP.PCAP!P249/GDP.PCAP!O249-1)</f>
        <v>9.1995389966190277E-2</v>
      </c>
      <c r="Q249">
        <f>IF(OR(GDP.PCAP!P249="",GDP.PCAP!Q249=""),"",GDP.PCAP!Q249/GDP.PCAP!P249-1)</f>
        <v>6.8977825054786113E-2</v>
      </c>
      <c r="R249">
        <f>IF(OR(GDP.PCAP!Q249="",GDP.PCAP!R249=""),"",GDP.PCAP!R249/GDP.PCAP!Q249-1)</f>
        <v>6.9995408234196255E-2</v>
      </c>
      <c r="S249">
        <f>IF(OR(GDP.PCAP!R249="",GDP.PCAP!S249=""),"",GDP.PCAP!S249/GDP.PCAP!R249-1)</f>
        <v>0.11753707044023365</v>
      </c>
      <c r="T249">
        <f>IF(OR(GDP.PCAP!S249="",GDP.PCAP!T249=""),"",GDP.PCAP!T249/GDP.PCAP!S249-1)</f>
        <v>0.2705429065301963</v>
      </c>
      <c r="U249">
        <f>IF(OR(GDP.PCAP!T249="",GDP.PCAP!U249=""),"",GDP.PCAP!U249/GDP.PCAP!T249-1)</f>
        <v>0.25476446147890019</v>
      </c>
      <c r="V249">
        <f>IF(OR(GDP.PCAP!U249="",GDP.PCAP!V249=""),"",GDP.PCAP!V249/GDP.PCAP!U249-1)</f>
        <v>8.2809364267428576E-2</v>
      </c>
      <c r="W249">
        <f>IF(OR(GDP.PCAP!V249="",GDP.PCAP!W249=""),"",GDP.PCAP!W249/GDP.PCAP!V249-1)</f>
        <v>6.7409119440001275E-2</v>
      </c>
      <c r="X249">
        <f>IF(OR(GDP.PCAP!W249="",GDP.PCAP!X249=""),"",GDP.PCAP!X249/GDP.PCAP!W249-1)</f>
        <v>9.8972063160214008E-2</v>
      </c>
      <c r="Y249">
        <f>IF(OR(GDP.PCAP!X249="",GDP.PCAP!Y249=""),"",GDP.PCAP!Y249/GDP.PCAP!X249-1)</f>
        <v>5.1847385884613129E-2</v>
      </c>
      <c r="Z249">
        <f>IF(OR(GDP.PCAP!Y249="",GDP.PCAP!Z249=""),"",GDP.PCAP!Z249/GDP.PCAP!Y249-1)</f>
        <v>0.19450776264707526</v>
      </c>
      <c r="AA249">
        <f>IF(OR(GDP.PCAP!Z249="",GDP.PCAP!AA249=""),"",GDP.PCAP!AA249/GDP.PCAP!Z249-1)</f>
        <v>0.12568360039149029</v>
      </c>
      <c r="AB249">
        <f>IF(OR(GDP.PCAP!AA249="",GDP.PCAP!AB249=""),"",GDP.PCAP!AB249/GDP.PCAP!AA249-1)</f>
        <v>7.0993434107940789E-2</v>
      </c>
      <c r="AC249">
        <f>IF(OR(GDP.PCAP!AB249="",GDP.PCAP!AC249=""),"",GDP.PCAP!AC249/GDP.PCAP!AB249-1)</f>
        <v>-3.0054696485760091E-2</v>
      </c>
      <c r="AD249">
        <f>IF(OR(GDP.PCAP!AC249="",GDP.PCAP!AD249=""),"",GDP.PCAP!AD249/GDP.PCAP!AC249-1)</f>
        <v>-3.0249751126323776E-2</v>
      </c>
      <c r="AE249">
        <f>IF(OR(GDP.PCAP!AD249="",GDP.PCAP!AE249=""),"",GDP.PCAP!AE249/GDP.PCAP!AD249-1)</f>
        <v>1.0616030996473125E-2</v>
      </c>
      <c r="AF249">
        <f>IF(OR(GDP.PCAP!AE249="",GDP.PCAP!AF249=""),"",GDP.PCAP!AF249/GDP.PCAP!AE249-1)</f>
        <v>3.8075590660712866E-2</v>
      </c>
      <c r="AG249">
        <f>IF(OR(GDP.PCAP!AF249="",GDP.PCAP!AG249=""),"",GDP.PCAP!AG249/GDP.PCAP!AF249-1)</f>
        <v>2.7371756368106848E-2</v>
      </c>
      <c r="AH249">
        <f>IF(OR(GDP.PCAP!AG249="",GDP.PCAP!AH249=""),"",GDP.PCAP!AH249/GDP.PCAP!AG249-1)</f>
        <v>-1.7656776326084533E-2</v>
      </c>
      <c r="AI249">
        <f>IF(OR(GDP.PCAP!AH249="",GDP.PCAP!AI249=""),"",GDP.PCAP!AI249/GDP.PCAP!AH249-1)</f>
        <v>8.2230830731915061E-2</v>
      </c>
      <c r="AJ249">
        <f>IF(OR(GDP.PCAP!AI249="",GDP.PCAP!AJ249=""),"",GDP.PCAP!AJ249/GDP.PCAP!AI249-1)</f>
        <v>7.0171094518023169E-2</v>
      </c>
      <c r="AK249">
        <f>IF(OR(GDP.PCAP!AJ249="",GDP.PCAP!AK249=""),"",GDP.PCAP!AK249/GDP.PCAP!AJ249-1)</f>
        <v>0.12783982458699983</v>
      </c>
      <c r="AL249">
        <f>IF(OR(GDP.PCAP!AK249="",GDP.PCAP!AL249=""),"",GDP.PCAP!AL249/GDP.PCAP!AK249-1)</f>
        <v>8.9049022029754621E-2</v>
      </c>
      <c r="AM249">
        <f>IF(OR(GDP.PCAP!AL249="",GDP.PCAP!AM249=""),"",GDP.PCAP!AM249/GDP.PCAP!AL249-1)</f>
        <v>-3.7626972409828263E-2</v>
      </c>
      <c r="AN249">
        <f>IF(OR(GDP.PCAP!AM249="",GDP.PCAP!AN249=""),"",GDP.PCAP!AN249/GDP.PCAP!AM249-1)</f>
        <v>7.1816261693590899E-2</v>
      </c>
      <c r="AO249">
        <f>IF(OR(GDP.PCAP!AN249="",GDP.PCAP!AO249=""),"",GDP.PCAP!AO249/GDP.PCAP!AN249-1)</f>
        <v>7.6794692953518373E-2</v>
      </c>
      <c r="AP249">
        <f>IF(OR(GDP.PCAP!AO249="",GDP.PCAP!AP249=""),"",GDP.PCAP!AP249/GDP.PCAP!AO249-1)</f>
        <v>0.10391266631254448</v>
      </c>
      <c r="AQ249">
        <f>IF(OR(GDP.PCAP!AP249="",GDP.PCAP!AQ249=""),"",GDP.PCAP!AQ249/GDP.PCAP!AP249-1)</f>
        <v>7.4974276336974732E-2</v>
      </c>
      <c r="AR249">
        <f>IF(OR(GDP.PCAP!AQ249="",GDP.PCAP!AR249=""),"",GDP.PCAP!AR249/GDP.PCAP!AQ249-1)</f>
        <v>5.3891629568242783E-2</v>
      </c>
      <c r="AS249">
        <f>IF(OR(GDP.PCAP!AR249="",GDP.PCAP!AS249=""),"",GDP.PCAP!AS249/GDP.PCAP!AR249-1)</f>
        <v>-2.2387484930598056E-2</v>
      </c>
      <c r="AT249">
        <f>IF(OR(GDP.PCAP!AS249="",GDP.PCAP!AT249=""),"",GDP.PCAP!AT249/GDP.PCAP!AS249-1)</f>
        <v>-6.2725566052379222E-2</v>
      </c>
      <c r="AU249">
        <f>IF(OR(GDP.PCAP!AT249="",GDP.PCAP!AU249=""),"",GDP.PCAP!AU249/GDP.PCAP!AT249-1)</f>
        <v>9.0244285407659497E-2</v>
      </c>
      <c r="AV249">
        <f>IF(OR(GDP.PCAP!AU249="",GDP.PCAP!AV249=""),"",GDP.PCAP!AV249/GDP.PCAP!AU249-1)</f>
        <v>3.3681467221025052E-3</v>
      </c>
      <c r="AW249">
        <f>IF(OR(GDP.PCAP!AV249="",GDP.PCAP!AW249=""),"",GDP.PCAP!AW249/GDP.PCAP!AV249-1)</f>
        <v>-4.6772122376421699E-3</v>
      </c>
      <c r="AX249">
        <f>IF(OR(GDP.PCAP!AW249="",GDP.PCAP!AX249=""),"",GDP.PCAP!AX249/GDP.PCAP!AW249-1)</f>
        <v>0.11833428441954297</v>
      </c>
      <c r="AY249">
        <f>IF(OR(GDP.PCAP!AX249="",GDP.PCAP!AY249=""),"",GDP.PCAP!AY249/GDP.PCAP!AX249-1)</f>
        <v>0.19207729499139958</v>
      </c>
      <c r="AZ249">
        <f>IF(OR(GDP.PCAP!AY249="",GDP.PCAP!AZ249=""),"",GDP.PCAP!AZ249/GDP.PCAP!AY249-1)</f>
        <v>0.19503780642865953</v>
      </c>
      <c r="BA249">
        <f>IF(OR(GDP.PCAP!AZ249="",GDP.PCAP!BA249=""),"",GDP.PCAP!BA249/GDP.PCAP!AZ249-1)</f>
        <v>0.18026084603585502</v>
      </c>
      <c r="BB249">
        <f>IF(OR(GDP.PCAP!BA249="",GDP.PCAP!BB249=""),"",GDP.PCAP!BB249/GDP.PCAP!BA249-1)</f>
        <v>0.23494697731296754</v>
      </c>
      <c r="BC249">
        <f>IF(OR(GDP.PCAP!BB249="",GDP.PCAP!BC249=""),"",GDP.PCAP!BC249/GDP.PCAP!BB249-1)</f>
        <v>0.21426438119954194</v>
      </c>
      <c r="BD249">
        <f>IF(OR(GDP.PCAP!BC249="",GDP.PCAP!BD249=""),"",GDP.PCAP!BD249/GDP.PCAP!BC249-1)</f>
        <v>-4.4762154388763076E-2</v>
      </c>
      <c r="BE249">
        <f>IF(OR(GDP.PCAP!BD249="",GDP.PCAP!BE249=""),"",GDP.PCAP!BE249/GDP.PCAP!BD249-1)</f>
        <v>0.20343154062179591</v>
      </c>
      <c r="BF249">
        <f>IF(OR(GDP.PCAP!BE249="",GDP.PCAP!BF249=""),"",GDP.PCAP!BF249/GDP.PCAP!BE249-1)</f>
        <v>0.18849502081098835</v>
      </c>
      <c r="BG249">
        <f>IF(OR(GDP.PCAP!BF249="",GDP.PCAP!BG249=""),"",GDP.PCAP!BG249/GDP.PCAP!BF249-1)</f>
        <v>5.8400065924587352E-2</v>
      </c>
      <c r="BH249">
        <f>IF(OR(GDP.PCAP!BG249="",GDP.PCAP!BH249=""),"",GDP.PCAP!BH249/GDP.PCAP!BG249-1)</f>
        <v>5.7934537395914365E-2</v>
      </c>
      <c r="BI249">
        <f>IF(OR(GDP.PCAP!BH249="",GDP.PCAP!BI249=""),"",GDP.PCAP!BI249/GDP.PCAP!BH249-1)</f>
        <v>2.1189521680213597E-2</v>
      </c>
      <c r="BJ249">
        <f>IF(OR(GDP.PCAP!BI249="",GDP.PCAP!BJ249=""),"",GDP.PCAP!BJ249/GDP.PCAP!BI249-1)</f>
        <v>-7.1328115643442991E-2</v>
      </c>
      <c r="BK249">
        <f>IF(OR(GDP.PCAP!BJ249="",GDP.PCAP!BK249=""),"",GDP.PCAP!BK249/GDP.PCAP!BJ249-1)</f>
        <v>-1.7254744548878653E-2</v>
      </c>
      <c r="BM249">
        <f t="shared" si="15"/>
        <v>0.2705429065301963</v>
      </c>
      <c r="BN249">
        <f t="shared" si="16"/>
        <v>1973</v>
      </c>
      <c r="BO249">
        <f t="shared" si="17"/>
        <v>-9.1181344994290647E-2</v>
      </c>
      <c r="BP249">
        <f t="shared" si="18"/>
        <v>1961</v>
      </c>
    </row>
    <row r="250" spans="1:68">
      <c r="A250" t="s">
        <v>37</v>
      </c>
      <c r="B250">
        <f t="shared" si="19"/>
        <v>249</v>
      </c>
      <c r="C250" t="s">
        <v>539</v>
      </c>
      <c r="D250" t="s">
        <v>36</v>
      </c>
      <c r="E250" t="s">
        <v>545</v>
      </c>
      <c r="F250" t="s">
        <v>546</v>
      </c>
      <c r="H250">
        <f>IF(OR(GDP.PCAP!G250="",GDP.PCAP!H250=""),"",GDP.PCAP!H250/GDP.PCAP!G250-1)</f>
        <v>0.22959226726146387</v>
      </c>
      <c r="I250">
        <f>IF(OR(GDP.PCAP!H250="",GDP.PCAP!I250=""),"",GDP.PCAP!I250/GDP.PCAP!H250-1)</f>
        <v>9.1425946949772685E-2</v>
      </c>
      <c r="J250">
        <f>IF(OR(GDP.PCAP!I250="",GDP.PCAP!J250=""),"",GDP.PCAP!J250/GDP.PCAP!I250-1)</f>
        <v>-0.11027885991483777</v>
      </c>
      <c r="K250">
        <f>IF(OR(GDP.PCAP!J250="",GDP.PCAP!K250=""),"",GDP.PCAP!K250/GDP.PCAP!J250-1)</f>
        <v>0.26862012037551874</v>
      </c>
      <c r="L250">
        <f>IF(OR(GDP.PCAP!K250="",GDP.PCAP!L250=""),"",GDP.PCAP!L250/GDP.PCAP!K250-1)</f>
        <v>-5.3340535830451619E-2</v>
      </c>
      <c r="M250">
        <f>IF(OR(GDP.PCAP!L250="",GDP.PCAP!M250=""),"",GDP.PCAP!M250/GDP.PCAP!L250-1)</f>
        <v>-5.3108295036333963E-2</v>
      </c>
      <c r="N250">
        <f>IF(OR(GDP.PCAP!M250="",GDP.PCAP!N250=""),"",GDP.PCAP!N250/GDP.PCAP!M250-1)</f>
        <v>-0.12562269663088488</v>
      </c>
      <c r="O250">
        <f>IF(OR(GDP.PCAP!N250="",GDP.PCAP!O250=""),"",GDP.PCAP!O250/GDP.PCAP!N250-1)</f>
        <v>-1.1404455426182625E-2</v>
      </c>
      <c r="P250">
        <f>IF(OR(GDP.PCAP!O250="",GDP.PCAP!P250=""),"",GDP.PCAP!P250/GDP.PCAP!O250-1)</f>
        <v>0.24862173098911899</v>
      </c>
      <c r="Q250">
        <f>IF(OR(GDP.PCAP!P250="",GDP.PCAP!Q250=""),"",GDP.PCAP!Q250/GDP.PCAP!P250-1)</f>
        <v>6.0584301147260433E-2</v>
      </c>
      <c r="R250">
        <f>IF(OR(GDP.PCAP!Q250="",GDP.PCAP!R250=""),"",GDP.PCAP!R250/GDP.PCAP!Q250-1)</f>
        <v>0.30963846923085625</v>
      </c>
      <c r="S250">
        <f>IF(OR(GDP.PCAP!R250="",GDP.PCAP!S250=""),"",GDP.PCAP!S250/GDP.PCAP!R250-1)</f>
        <v>-0.22096265178330676</v>
      </c>
      <c r="T250">
        <f>IF(OR(GDP.PCAP!S250="",GDP.PCAP!T250=""),"",GDP.PCAP!T250/GDP.PCAP!S250-1)</f>
        <v>0.8102499502937468</v>
      </c>
      <c r="U250">
        <f>IF(OR(GDP.PCAP!T250="",GDP.PCAP!U250=""),"",GDP.PCAP!U250/GDP.PCAP!T250-1)</f>
        <v>3.1035705050703521E-2</v>
      </c>
      <c r="V250">
        <f>IF(OR(GDP.PCAP!U250="",GDP.PCAP!V250=""),"",GDP.PCAP!V250/GDP.PCAP!U250-1)</f>
        <v>-0.13680382643803335</v>
      </c>
      <c r="W250">
        <f>IF(OR(GDP.PCAP!V250="",GDP.PCAP!W250=""),"",GDP.PCAP!W250/GDP.PCAP!V250-1)</f>
        <v>3.2317814430812497E-2</v>
      </c>
      <c r="X250">
        <f>IF(OR(GDP.PCAP!W250="",GDP.PCAP!X250=""),"",GDP.PCAP!X250/GDP.PCAP!W250-1)</f>
        <v>0.11587436759606962</v>
      </c>
      <c r="Y250">
        <f>IF(OR(GDP.PCAP!X250="",GDP.PCAP!Y250=""),"",GDP.PCAP!Y250/GDP.PCAP!X250-1)</f>
        <v>0.18552850884375593</v>
      </c>
      <c r="Z250">
        <f>IF(OR(GDP.PCAP!Y250="",GDP.PCAP!Z250=""),"",GDP.PCAP!Z250/GDP.PCAP!Y250-1)</f>
        <v>0.45235780911086798</v>
      </c>
      <c r="AA250">
        <f>IF(OR(GDP.PCAP!Z250="",GDP.PCAP!AA250=""),"",GDP.PCAP!AA250/GDP.PCAP!Z250-1)</f>
        <v>0.40564031678187007</v>
      </c>
      <c r="AB250">
        <f>IF(OR(GDP.PCAP!AA250="",GDP.PCAP!AB250=""),"",GDP.PCAP!AB250/GDP.PCAP!AA250-1)</f>
        <v>7.997845733223552E-2</v>
      </c>
      <c r="AC250">
        <f>IF(OR(GDP.PCAP!AB250="",GDP.PCAP!AC250=""),"",GDP.PCAP!AC250/GDP.PCAP!AB250-1)</f>
        <v>-0.17462627771315087</v>
      </c>
      <c r="AD250">
        <f>IF(OR(GDP.PCAP!AC250="",GDP.PCAP!AD250=""),"",GDP.PCAP!AD250/GDP.PCAP!AC250-1)</f>
        <v>-0.44770921745880943</v>
      </c>
      <c r="AE250">
        <f>IF(OR(GDP.PCAP!AD250="",GDP.PCAP!AE250=""),"",GDP.PCAP!AE250/GDP.PCAP!AD250-1)</f>
        <v>-5.5490566363842531E-2</v>
      </c>
      <c r="AF250">
        <f>IF(OR(GDP.PCAP!AE250="",GDP.PCAP!AF250=""),"",GDP.PCAP!AF250/GDP.PCAP!AE250-1)</f>
        <v>-3.0614502143017974E-2</v>
      </c>
      <c r="AG250">
        <f>IF(OR(GDP.PCAP!AF250="",GDP.PCAP!AG250=""),"",GDP.PCAP!AG250/GDP.PCAP!AF250-1)</f>
        <v>0.2347800413627561</v>
      </c>
      <c r="AH250">
        <f>IF(OR(GDP.PCAP!AG250="",GDP.PCAP!AH250=""),"",GDP.PCAP!AH250/GDP.PCAP!AG250-1)</f>
        <v>0.24517537172893045</v>
      </c>
      <c r="AI250">
        <f>IF(OR(GDP.PCAP!AH250="",GDP.PCAP!AI250=""),"",GDP.PCAP!AI250/GDP.PCAP!AH250-1)</f>
        <v>0.10788168680620513</v>
      </c>
      <c r="AJ250">
        <f>IF(OR(GDP.PCAP!AI250="",GDP.PCAP!AJ250=""),"",GDP.PCAP!AJ250/GDP.PCAP!AI250-1)</f>
        <v>2.0832879919646885E-2</v>
      </c>
      <c r="AK250">
        <f>IF(OR(GDP.PCAP!AJ250="",GDP.PCAP!AK250=""),"",GDP.PCAP!AK250/GDP.PCAP!AJ250-1)</f>
        <v>9.4452897004590142E-2</v>
      </c>
      <c r="AL250">
        <f>IF(OR(GDP.PCAP!AK250="",GDP.PCAP!AL250=""),"",GDP.PCAP!AL250/GDP.PCAP!AK250-1)</f>
        <v>0.1966289828623915</v>
      </c>
      <c r="AM250">
        <f>IF(OR(GDP.PCAP!AL250="",GDP.PCAP!AM250=""),"",GDP.PCAP!AM250/GDP.PCAP!AL250-1)</f>
        <v>0.1408929558207932</v>
      </c>
      <c r="AN250">
        <f>IF(OR(GDP.PCAP!AM250="",GDP.PCAP!AN250=""),"",GDP.PCAP!AN250/GDP.PCAP!AM250-1)</f>
        <v>0.15638899609635559</v>
      </c>
      <c r="AO250">
        <f>IF(OR(GDP.PCAP!AN250="",GDP.PCAP!AO250=""),"",GDP.PCAP!AO250/GDP.PCAP!AN250-1)</f>
        <v>0.15627308275546747</v>
      </c>
      <c r="AP250">
        <f>IF(OR(GDP.PCAP!AO250="",GDP.PCAP!AP250=""),"",GDP.PCAP!AP250/GDP.PCAP!AO250-1)</f>
        <v>9.6384047826045371E-2</v>
      </c>
      <c r="AQ250">
        <f>IF(OR(GDP.PCAP!AP250="",GDP.PCAP!AQ250=""),"",GDP.PCAP!AQ250/GDP.PCAP!AP250-1)</f>
        <v>5.5502547908843125E-2</v>
      </c>
      <c r="AR250">
        <f>IF(OR(GDP.PCAP!AQ250="",GDP.PCAP!AR250=""),"",GDP.PCAP!AR250/GDP.PCAP!AQ250-1)</f>
        <v>0.16016802877156522</v>
      </c>
      <c r="AS250">
        <f>IF(OR(GDP.PCAP!AR250="",GDP.PCAP!AS250=""),"",GDP.PCAP!AS250/GDP.PCAP!AR250-1)</f>
        <v>5.2285146374993818E-2</v>
      </c>
      <c r="AT250">
        <f>IF(OR(GDP.PCAP!AS250="",GDP.PCAP!AT250=""),"",GDP.PCAP!AT250/GDP.PCAP!AS250-1)</f>
        <v>-6.0131475051789507E-2</v>
      </c>
      <c r="AU250">
        <f>IF(OR(GDP.PCAP!AT250="",GDP.PCAP!AU250=""),"",GDP.PCAP!AU250/GDP.PCAP!AT250-1)</f>
        <v>-5.1811764182184583E-2</v>
      </c>
      <c r="AV250">
        <f>IF(OR(GDP.PCAP!AU250="",GDP.PCAP!AV250=""),"",GDP.PCAP!AV250/GDP.PCAP!AU250-1)</f>
        <v>-8.5932686772574041E-2</v>
      </c>
      <c r="AW250">
        <f>IF(OR(GDP.PCAP!AV250="",GDP.PCAP!AW250=""),"",GDP.PCAP!AW250/GDP.PCAP!AV250-1)</f>
        <v>-0.3490648906007886</v>
      </c>
      <c r="AX250">
        <f>IF(OR(GDP.PCAP!AW250="",GDP.PCAP!AX250=""),"",GDP.PCAP!AX250/GDP.PCAP!AW250-1)</f>
        <v>-0.11414599049464802</v>
      </c>
      <c r="AY250">
        <f>IF(OR(GDP.PCAP!AX250="",GDP.PCAP!AY250=""),"",GDP.PCAP!AY250/GDP.PCAP!AX250-1)</f>
        <v>0.13673368857755031</v>
      </c>
      <c r="AZ250">
        <f>IF(OR(GDP.PCAP!AY250="",GDP.PCAP!AZ250=""),"",GDP.PCAP!AZ250/GDP.PCAP!AY250-1)</f>
        <v>0.26804942313217395</v>
      </c>
      <c r="BA250">
        <f>IF(OR(GDP.PCAP!AZ250="",GDP.PCAP!BA250=""),"",GDP.PCAP!BA250/GDP.PCAP!AZ250-1)</f>
        <v>0.12582476784617569</v>
      </c>
      <c r="BB250">
        <f>IF(OR(GDP.PCAP!BA250="",GDP.PCAP!BB250=""),"",GDP.PCAP!BB250/GDP.PCAP!BA250-1)</f>
        <v>0.19255611248845961</v>
      </c>
      <c r="BC250">
        <f>IF(OR(GDP.PCAP!BB250="",GDP.PCAP!BC250=""),"",GDP.PCAP!BC250/GDP.PCAP!BB250-1)</f>
        <v>0.29282508288033093</v>
      </c>
      <c r="BD250">
        <f>IF(OR(GDP.PCAP!BC250="",GDP.PCAP!BD250=""),"",GDP.PCAP!BD250/GDP.PCAP!BC250-1)</f>
        <v>3.8936886641404378E-2</v>
      </c>
      <c r="BE250">
        <f>IF(OR(GDP.PCAP!BD250="",GDP.PCAP!BE250=""),"",GDP.PCAP!BE250/GDP.PCAP!BD250-1)</f>
        <v>0.26797620389936072</v>
      </c>
      <c r="BF250">
        <f>IF(OR(GDP.PCAP!BE250="",GDP.PCAP!BF250=""),"",GDP.PCAP!BF250/GDP.PCAP!BE250-1)</f>
        <v>0.1866516592265286</v>
      </c>
      <c r="BG250">
        <f>IF(OR(GDP.PCAP!BF250="",GDP.PCAP!BG250=""),"",GDP.PCAP!BG250/GDP.PCAP!BF250-1)</f>
        <v>6.533506297120617E-2</v>
      </c>
      <c r="BH250">
        <f>IF(OR(GDP.PCAP!BG250="",GDP.PCAP!BH250=""),"",GDP.PCAP!BH250/GDP.PCAP!BG250-1)</f>
        <v>0.11854819764301361</v>
      </c>
      <c r="BI250">
        <f>IF(OR(GDP.PCAP!BH250="",GDP.PCAP!BI250=""),"",GDP.PCAP!BI250/GDP.PCAP!BH250-1)</f>
        <v>-8.4891689066748377E-3</v>
      </c>
      <c r="BJ250">
        <f>IF(OR(GDP.PCAP!BI250="",GDP.PCAP!BJ250=""),"",GDP.PCAP!BJ250/GDP.PCAP!BI250-1)</f>
        <v>-7.2473603563780187E-2</v>
      </c>
      <c r="BK250">
        <f>IF(OR(GDP.PCAP!BJ250="",GDP.PCAP!BK250=""),"",GDP.PCAP!BK250/GDP.PCAP!BJ250-1)</f>
        <v>-1.9599325523834255E-2</v>
      </c>
      <c r="BM250">
        <f t="shared" si="15"/>
        <v>0.8102499502937468</v>
      </c>
      <c r="BN250">
        <f t="shared" si="16"/>
        <v>1973</v>
      </c>
      <c r="BO250">
        <f t="shared" si="17"/>
        <v>-0.44770921745880943</v>
      </c>
      <c r="BP250">
        <f t="shared" si="18"/>
        <v>1983</v>
      </c>
    </row>
    <row r="251" spans="1:68">
      <c r="A251" t="s">
        <v>4</v>
      </c>
      <c r="B251">
        <f t="shared" si="19"/>
        <v>250</v>
      </c>
      <c r="C251" t="s">
        <v>539</v>
      </c>
      <c r="D251" t="s">
        <v>35</v>
      </c>
      <c r="E251" t="s">
        <v>545</v>
      </c>
      <c r="F251" t="s">
        <v>546</v>
      </c>
      <c r="H251">
        <f>IF(OR(GDP.PCAP!G251="",GDP.PCAP!H251=""),"",GDP.PCAP!H251/GDP.PCAP!G251-1)</f>
        <v>1.9766206764436189E-2</v>
      </c>
      <c r="I251">
        <f>IF(OR(GDP.PCAP!H251="",GDP.PCAP!I251=""),"",GDP.PCAP!I251/GDP.PCAP!H251-1)</f>
        <v>5.7810720323478559E-2</v>
      </c>
      <c r="J251">
        <f>IF(OR(GDP.PCAP!I251="",GDP.PCAP!J251=""),"",GDP.PCAP!J251/GDP.PCAP!I251-1)</f>
        <v>4.0283111845114128E-2</v>
      </c>
      <c r="K251">
        <f>IF(OR(GDP.PCAP!J251="",GDP.PCAP!K251=""),"",GDP.PCAP!K251/GDP.PCAP!J251-1)</f>
        <v>5.9097678803591513E-2</v>
      </c>
      <c r="L251">
        <f>IF(OR(GDP.PCAP!K251="",GDP.PCAP!L251=""),"",GDP.PCAP!L251/GDP.PCAP!K251-1)</f>
        <v>7.0954140503258989E-2</v>
      </c>
      <c r="M251">
        <f>IF(OR(GDP.PCAP!L251="",GDP.PCAP!M251=""),"",GDP.PCAP!M251/GDP.PCAP!L251-1)</f>
        <v>8.3288642368244181E-2</v>
      </c>
      <c r="N251">
        <f>IF(OR(GDP.PCAP!M251="",GDP.PCAP!N251=""),"",GDP.PCAP!N251/GDP.PCAP!M251-1)</f>
        <v>4.5850318999139716E-2</v>
      </c>
      <c r="O251">
        <f>IF(OR(GDP.PCAP!N251="",GDP.PCAP!O251=""),"",GDP.PCAP!O251/GDP.PCAP!N251-1)</f>
        <v>8.2901623255749346E-2</v>
      </c>
      <c r="P251">
        <f>IF(OR(GDP.PCAP!O251="",GDP.PCAP!P251=""),"",GDP.PCAP!P251/GDP.PCAP!O251-1)</f>
        <v>7.1598559906945303E-2</v>
      </c>
      <c r="Q251">
        <f>IF(OR(GDP.PCAP!P251="",GDP.PCAP!Q251=""),"",GDP.PCAP!Q251/GDP.PCAP!P251-1)</f>
        <v>4.2673449525845619E-2</v>
      </c>
      <c r="R251">
        <f>IF(OR(GDP.PCAP!Q251="",GDP.PCAP!R251=""),"",GDP.PCAP!R251/GDP.PCAP!Q251-1)</f>
        <v>7.1768364117633432E-2</v>
      </c>
      <c r="S251">
        <f>IF(OR(GDP.PCAP!R251="",GDP.PCAP!S251=""),"",GDP.PCAP!S251/GDP.PCAP!R251-1)</f>
        <v>8.6509600079562432E-2</v>
      </c>
      <c r="T251">
        <f>IF(OR(GDP.PCAP!S251="",GDP.PCAP!T251=""),"",GDP.PCAP!T251/GDP.PCAP!S251-1)</f>
        <v>0.10334110592353807</v>
      </c>
      <c r="U251">
        <f>IF(OR(GDP.PCAP!T251="",GDP.PCAP!U251=""),"",GDP.PCAP!U251/GDP.PCAP!T251-1)</f>
        <v>7.43337834763802E-2</v>
      </c>
      <c r="V251">
        <f>IF(OR(GDP.PCAP!U251="",GDP.PCAP!V251=""),"",GDP.PCAP!V251/GDP.PCAP!U251-1)</f>
        <v>7.97554799713589E-2</v>
      </c>
      <c r="W251">
        <f>IF(OR(GDP.PCAP!V251="",GDP.PCAP!W251=""),"",GDP.PCAP!W251/GDP.PCAP!V251-1)</f>
        <v>0.101193061736778</v>
      </c>
      <c r="X251">
        <f>IF(OR(GDP.PCAP!W251="",GDP.PCAP!X251=""),"",GDP.PCAP!X251/GDP.PCAP!W251-1)</f>
        <v>9.9856486648588261E-2</v>
      </c>
      <c r="Y251">
        <f>IF(OR(GDP.PCAP!X251="",GDP.PCAP!Y251=""),"",GDP.PCAP!Y251/GDP.PCAP!X251-1)</f>
        <v>0.11782742145736713</v>
      </c>
      <c r="Z251">
        <f>IF(OR(GDP.PCAP!Y251="",GDP.PCAP!Z251=""),"",GDP.PCAP!Z251/GDP.PCAP!Y251-1)</f>
        <v>0.1046792057538366</v>
      </c>
      <c r="AA251">
        <f>IF(OR(GDP.PCAP!Z251="",GDP.PCAP!AA251=""),"",GDP.PCAP!AA251/GDP.PCAP!Z251-1)</f>
        <v>7.7132990685884417E-2</v>
      </c>
      <c r="AB251">
        <f>IF(OR(GDP.PCAP!AA251="",GDP.PCAP!AB251=""),"",GDP.PCAP!AB251/GDP.PCAP!AA251-1)</f>
        <v>0.11077441378354425</v>
      </c>
      <c r="AC251">
        <f>IF(OR(GDP.PCAP!AB251="",GDP.PCAP!AC251=""),"",GDP.PCAP!AC251/GDP.PCAP!AB251-1)</f>
        <v>3.1859088117490053E-2</v>
      </c>
      <c r="AD251">
        <f>IF(OR(GDP.PCAP!AC251="",GDP.PCAP!AD251=""),"",GDP.PCAP!AD251/GDP.PCAP!AC251-1)</f>
        <v>7.7737513981075423E-2</v>
      </c>
      <c r="AE251">
        <f>IF(OR(GDP.PCAP!AD251="",GDP.PCAP!AE251=""),"",GDP.PCAP!AE251/GDP.PCAP!AD251-1)</f>
        <v>0.10107425765634614</v>
      </c>
      <c r="AF251">
        <f>IF(OR(GDP.PCAP!AE251="",GDP.PCAP!AF251=""),"",GDP.PCAP!AF251/GDP.PCAP!AE251-1)</f>
        <v>6.62493990185542E-2</v>
      </c>
      <c r="AG251">
        <f>IF(OR(GDP.PCAP!AF251="",GDP.PCAP!AG251=""),"",GDP.PCAP!AG251/GDP.PCAP!AF251-1)</f>
        <v>4.6286671355051823E-2</v>
      </c>
      <c r="AH251">
        <f>IF(OR(GDP.PCAP!AG251="",GDP.PCAP!AH251=""),"",GDP.PCAP!AH251/GDP.PCAP!AG251-1)</f>
        <v>5.1572234103117287E-2</v>
      </c>
      <c r="AI251">
        <f>IF(OR(GDP.PCAP!AH251="",GDP.PCAP!AI251=""),"",GDP.PCAP!AI251/GDP.PCAP!AH251-1)</f>
        <v>6.8771895571969388E-2</v>
      </c>
      <c r="AJ251">
        <f>IF(OR(GDP.PCAP!AI251="",GDP.PCAP!AJ251=""),"",GDP.PCAP!AJ251/GDP.PCAP!AI251-1)</f>
        <v>6.6991966489979848E-2</v>
      </c>
      <c r="AK251">
        <f>IF(OR(GDP.PCAP!AJ251="",GDP.PCAP!AK251=""),"",GDP.PCAP!AK251/GDP.PCAP!AJ251-1)</f>
        <v>4.5023234715802607E-2</v>
      </c>
      <c r="AL251">
        <f>IF(OR(GDP.PCAP!AK251="",GDP.PCAP!AL251=""),"",GDP.PCAP!AL251/GDP.PCAP!AK251-1)</f>
        <v>1.8814245686797682E-2</v>
      </c>
      <c r="AM251">
        <f>IF(OR(GDP.PCAP!AL251="",GDP.PCAP!AM251=""),"",GDP.PCAP!AM251/GDP.PCAP!AL251-1)</f>
        <v>4.4571993070719795E-2</v>
      </c>
      <c r="AN251">
        <f>IF(OR(GDP.PCAP!AM251="",GDP.PCAP!AN251=""),"",GDP.PCAP!AN251/GDP.PCAP!AM251-1)</f>
        <v>3.8124296992309459E-2</v>
      </c>
      <c r="AO251">
        <f>IF(OR(GDP.PCAP!AN251="",GDP.PCAP!AO251=""),"",GDP.PCAP!AO251/GDP.PCAP!AN251-1)</f>
        <v>4.9566987607426061E-2</v>
      </c>
      <c r="AP251">
        <f>IF(OR(GDP.PCAP!AO251="",GDP.PCAP!AP251=""),"",GDP.PCAP!AP251/GDP.PCAP!AO251-1)</f>
        <v>3.6200910324216906E-2</v>
      </c>
      <c r="AQ251">
        <f>IF(OR(GDP.PCAP!AP251="",GDP.PCAP!AQ251=""),"",GDP.PCAP!AQ251/GDP.PCAP!AP251-1)</f>
        <v>4.4682373632073391E-2</v>
      </c>
      <c r="AR251">
        <f>IF(OR(GDP.PCAP!AQ251="",GDP.PCAP!AR251=""),"",GDP.PCAP!AR251/GDP.PCAP!AQ251-1)</f>
        <v>5.0034846268629973E-2</v>
      </c>
      <c r="AS251">
        <f>IF(OR(GDP.PCAP!AR251="",GDP.PCAP!AS251=""),"",GDP.PCAP!AS251/GDP.PCAP!AR251-1)</f>
        <v>4.3598043884268245E-2</v>
      </c>
      <c r="AT251">
        <f>IF(OR(GDP.PCAP!AS251="",GDP.PCAP!AT251=""),"",GDP.PCAP!AT251/GDP.PCAP!AS251-1)</f>
        <v>5.0736626336703283E-2</v>
      </c>
      <c r="AU251">
        <f>IF(OR(GDP.PCAP!AT251="",GDP.PCAP!AU251=""),"",GDP.PCAP!AU251/GDP.PCAP!AT251-1)</f>
        <v>5.2827185018156975E-2</v>
      </c>
      <c r="AV251">
        <f>IF(OR(GDP.PCAP!AU251="",GDP.PCAP!AV251=""),"",GDP.PCAP!AV251/GDP.PCAP!AU251-1)</f>
        <v>2.25998974556052E-2</v>
      </c>
      <c r="AW251">
        <f>IF(OR(GDP.PCAP!AV251="",GDP.PCAP!AW251=""),"",GDP.PCAP!AW251/GDP.PCAP!AV251-1)</f>
        <v>2.3942396332106375E-2</v>
      </c>
      <c r="AX251">
        <f>IF(OR(GDP.PCAP!AW251="",GDP.PCAP!AX251=""),"",GDP.PCAP!AX251/GDP.PCAP!AW251-1)</f>
        <v>3.9594377431285688E-2</v>
      </c>
      <c r="AY251">
        <f>IF(OR(GDP.PCAP!AX251="",GDP.PCAP!AY251=""),"",GDP.PCAP!AY251/GDP.PCAP!AX251-1)</f>
        <v>5.6571822284184226E-2</v>
      </c>
      <c r="AZ251">
        <f>IF(OR(GDP.PCAP!AY251="",GDP.PCAP!AZ251=""),"",GDP.PCAP!AZ251/GDP.PCAP!AY251-1)</f>
        <v>5.691812535359464E-2</v>
      </c>
      <c r="BA251">
        <f>IF(OR(GDP.PCAP!AZ251="",GDP.PCAP!BA251=""),"",GDP.PCAP!BA251/GDP.PCAP!AZ251-1)</f>
        <v>4.8053406802704091E-2</v>
      </c>
      <c r="BB251">
        <f>IF(OR(GDP.PCAP!BA251="",GDP.PCAP!BB251=""),"",GDP.PCAP!BB251/GDP.PCAP!BA251-1)</f>
        <v>3.4982195148656192E-2</v>
      </c>
      <c r="BC251">
        <f>IF(OR(GDP.PCAP!BB251="",GDP.PCAP!BC251=""),"",GDP.PCAP!BC251/GDP.PCAP!BB251-1)</f>
        <v>7.0719684719535714E-3</v>
      </c>
      <c r="BD251">
        <f>IF(OR(GDP.PCAP!BC251="",GDP.PCAP!BD251=""),"",GDP.PCAP!BD251/GDP.PCAP!BC251-1)</f>
        <v>-2.8922122086676549E-2</v>
      </c>
      <c r="BE251">
        <f>IF(OR(GDP.PCAP!BD251="",GDP.PCAP!BE251=""),"",GDP.PCAP!BE251/GDP.PCAP!BD251-1)</f>
        <v>2.9197405398317944E-2</v>
      </c>
      <c r="BF251">
        <f>IF(OR(GDP.PCAP!BE251="",GDP.PCAP!BF251=""),"",GDP.PCAP!BF251/GDP.PCAP!BE251-1)</f>
        <v>2.9288258401895639E-2</v>
      </c>
      <c r="BG251">
        <f>IF(OR(GDP.PCAP!BF251="",GDP.PCAP!BG251=""),"",GDP.PCAP!BG251/GDP.PCAP!BF251-1)</f>
        <v>3.3328673173752321E-2</v>
      </c>
      <c r="BH251">
        <f>IF(OR(GDP.PCAP!BG251="",GDP.PCAP!BH251=""),"",GDP.PCAP!BH251/GDP.PCAP!BG251-1)</f>
        <v>2.5984479614420408E-2</v>
      </c>
      <c r="BI251">
        <f>IF(OR(GDP.PCAP!BH251="",GDP.PCAP!BI251=""),"",GDP.PCAP!BI251/GDP.PCAP!BH251-1)</f>
        <v>3.4317593629754839E-2</v>
      </c>
      <c r="BJ251">
        <f>IF(OR(GDP.PCAP!BI251="",GDP.PCAP!BJ251=""),"",GDP.PCAP!BJ251/GDP.PCAP!BI251-1)</f>
        <v>2.9460233618387122E-2</v>
      </c>
      <c r="BK251">
        <f>IF(OR(GDP.PCAP!BJ251="",GDP.PCAP!BK251=""),"",GDP.PCAP!BK251/GDP.PCAP!BJ251-1)</f>
        <v>2.241268066899238E-2</v>
      </c>
      <c r="BM251">
        <f t="shared" si="15"/>
        <v>0.11782742145736713</v>
      </c>
      <c r="BN251">
        <f t="shared" si="16"/>
        <v>1978</v>
      </c>
      <c r="BO251">
        <f t="shared" si="17"/>
        <v>-2.8922122086676549E-2</v>
      </c>
      <c r="BP251">
        <f t="shared" si="18"/>
        <v>2009</v>
      </c>
    </row>
    <row r="252" spans="1:68">
      <c r="A252" t="s">
        <v>34</v>
      </c>
      <c r="B252">
        <f t="shared" si="19"/>
        <v>251</v>
      </c>
      <c r="C252" t="s">
        <v>539</v>
      </c>
      <c r="D252" t="s">
        <v>33</v>
      </c>
      <c r="E252" t="s">
        <v>545</v>
      </c>
      <c r="F252" t="s">
        <v>546</v>
      </c>
      <c r="H252" t="str">
        <f>IF(OR(GDP.PCAP!G252="",GDP.PCAP!H252=""),"",GDP.PCAP!H252/GDP.PCAP!G252-1)</f>
        <v/>
      </c>
      <c r="I252" t="str">
        <f>IF(OR(GDP.PCAP!H252="",GDP.PCAP!I252=""),"",GDP.PCAP!I252/GDP.PCAP!H252-1)</f>
        <v/>
      </c>
      <c r="J252" t="str">
        <f>IF(OR(GDP.PCAP!I252="",GDP.PCAP!J252=""),"",GDP.PCAP!J252/GDP.PCAP!I252-1)</f>
        <v/>
      </c>
      <c r="K252" t="str">
        <f>IF(OR(GDP.PCAP!J252="",GDP.PCAP!K252=""),"",GDP.PCAP!K252/GDP.PCAP!J252-1)</f>
        <v/>
      </c>
      <c r="L252" t="str">
        <f>IF(OR(GDP.PCAP!K252="",GDP.PCAP!L252=""),"",GDP.PCAP!L252/GDP.PCAP!K252-1)</f>
        <v/>
      </c>
      <c r="M252" t="str">
        <f>IF(OR(GDP.PCAP!L252="",GDP.PCAP!M252=""),"",GDP.PCAP!M252/GDP.PCAP!L252-1)</f>
        <v/>
      </c>
      <c r="N252" t="str">
        <f>IF(OR(GDP.PCAP!M252="",GDP.PCAP!N252=""),"",GDP.PCAP!N252/GDP.PCAP!M252-1)</f>
        <v/>
      </c>
      <c r="O252" t="str">
        <f>IF(OR(GDP.PCAP!N252="",GDP.PCAP!O252=""),"",GDP.PCAP!O252/GDP.PCAP!N252-1)</f>
        <v/>
      </c>
      <c r="P252" t="str">
        <f>IF(OR(GDP.PCAP!O252="",GDP.PCAP!P252=""),"",GDP.PCAP!P252/GDP.PCAP!O252-1)</f>
        <v/>
      </c>
      <c r="Q252" t="str">
        <f>IF(OR(GDP.PCAP!P252="",GDP.PCAP!Q252=""),"",GDP.PCAP!Q252/GDP.PCAP!P252-1)</f>
        <v/>
      </c>
      <c r="R252" t="str">
        <f>IF(OR(GDP.PCAP!Q252="",GDP.PCAP!R252=""),"",GDP.PCAP!R252/GDP.PCAP!Q252-1)</f>
        <v/>
      </c>
      <c r="S252" t="str">
        <f>IF(OR(GDP.PCAP!R252="",GDP.PCAP!S252=""),"",GDP.PCAP!S252/GDP.PCAP!R252-1)</f>
        <v/>
      </c>
      <c r="T252" t="str">
        <f>IF(OR(GDP.PCAP!S252="",GDP.PCAP!T252=""),"",GDP.PCAP!T252/GDP.PCAP!S252-1)</f>
        <v/>
      </c>
      <c r="U252" t="str">
        <f>IF(OR(GDP.PCAP!T252="",GDP.PCAP!U252=""),"",GDP.PCAP!U252/GDP.PCAP!T252-1)</f>
        <v/>
      </c>
      <c r="V252" t="str">
        <f>IF(OR(GDP.PCAP!U252="",GDP.PCAP!V252=""),"",GDP.PCAP!V252/GDP.PCAP!U252-1)</f>
        <v/>
      </c>
      <c r="W252" t="str">
        <f>IF(OR(GDP.PCAP!V252="",GDP.PCAP!W252=""),"",GDP.PCAP!W252/GDP.PCAP!V252-1)</f>
        <v/>
      </c>
      <c r="X252" t="str">
        <f>IF(OR(GDP.PCAP!W252="",GDP.PCAP!X252=""),"",GDP.PCAP!X252/GDP.PCAP!W252-1)</f>
        <v/>
      </c>
      <c r="Y252" t="str">
        <f>IF(OR(GDP.PCAP!X252="",GDP.PCAP!Y252=""),"",GDP.PCAP!Y252/GDP.PCAP!X252-1)</f>
        <v/>
      </c>
      <c r="Z252" t="str">
        <f>IF(OR(GDP.PCAP!Y252="",GDP.PCAP!Z252=""),"",GDP.PCAP!Z252/GDP.PCAP!Y252-1)</f>
        <v/>
      </c>
      <c r="AA252" t="str">
        <f>IF(OR(GDP.PCAP!Z252="",GDP.PCAP!AA252=""),"",GDP.PCAP!AA252/GDP.PCAP!Z252-1)</f>
        <v/>
      </c>
      <c r="AB252" t="str">
        <f>IF(OR(GDP.PCAP!AA252="",GDP.PCAP!AB252=""),"",GDP.PCAP!AB252/GDP.PCAP!AA252-1)</f>
        <v/>
      </c>
      <c r="AC252" t="str">
        <f>IF(OR(GDP.PCAP!AB252="",GDP.PCAP!AC252=""),"",GDP.PCAP!AC252/GDP.PCAP!AB252-1)</f>
        <v/>
      </c>
      <c r="AD252" t="str">
        <f>IF(OR(GDP.PCAP!AC252="",GDP.PCAP!AD252=""),"",GDP.PCAP!AD252/GDP.PCAP!AC252-1)</f>
        <v/>
      </c>
      <c r="AE252" t="str">
        <f>IF(OR(GDP.PCAP!AD252="",GDP.PCAP!AE252=""),"",GDP.PCAP!AE252/GDP.PCAP!AD252-1)</f>
        <v/>
      </c>
      <c r="AF252" t="str">
        <f>IF(OR(GDP.PCAP!AE252="",GDP.PCAP!AF252=""),"",GDP.PCAP!AF252/GDP.PCAP!AE252-1)</f>
        <v/>
      </c>
      <c r="AG252" t="str">
        <f>IF(OR(GDP.PCAP!AF252="",GDP.PCAP!AG252=""),"",GDP.PCAP!AG252/GDP.PCAP!AF252-1)</f>
        <v/>
      </c>
      <c r="AH252" t="str">
        <f>IF(OR(GDP.PCAP!AG252="",GDP.PCAP!AH252=""),"",GDP.PCAP!AH252/GDP.PCAP!AG252-1)</f>
        <v/>
      </c>
      <c r="AI252" t="str">
        <f>IF(OR(GDP.PCAP!AH252="",GDP.PCAP!AI252=""),"",GDP.PCAP!AI252/GDP.PCAP!AH252-1)</f>
        <v/>
      </c>
      <c r="AJ252" t="str">
        <f>IF(OR(GDP.PCAP!AI252="",GDP.PCAP!AJ252=""),"",GDP.PCAP!AJ252/GDP.PCAP!AI252-1)</f>
        <v/>
      </c>
      <c r="AK252" t="str">
        <f>IF(OR(GDP.PCAP!AJ252="",GDP.PCAP!AK252=""),"",GDP.PCAP!AK252/GDP.PCAP!AJ252-1)</f>
        <v/>
      </c>
      <c r="AL252">
        <f>IF(OR(GDP.PCAP!AK252="",GDP.PCAP!AL252=""),"",GDP.PCAP!AL252/GDP.PCAP!AK252-1)</f>
        <v>2.131140101554907E-3</v>
      </c>
      <c r="AM252">
        <f>IF(OR(GDP.PCAP!AL252="",GDP.PCAP!AM252=""),"",GDP.PCAP!AM252/GDP.PCAP!AL252-1)</f>
        <v>-7.5758109187117451E-2</v>
      </c>
      <c r="AN252">
        <f>IF(OR(GDP.PCAP!AM252="",GDP.PCAP!AN252=""),"",GDP.PCAP!AN252/GDP.PCAP!AM252-1)</f>
        <v>-1.055508148213069E-2</v>
      </c>
      <c r="AO252">
        <f>IF(OR(GDP.PCAP!AN252="",GDP.PCAP!AO252=""),"",GDP.PCAP!AO252/GDP.PCAP!AN252-1)</f>
        <v>-3.4400401709724249E-2</v>
      </c>
      <c r="AP252">
        <f>IF(OR(GDP.PCAP!AO252="",GDP.PCAP!AP252=""),"",GDP.PCAP!AP252/GDP.PCAP!AO252-1)</f>
        <v>1.6454681679785255E-2</v>
      </c>
      <c r="AQ252">
        <f>IF(OR(GDP.PCAP!AP252="",GDP.PCAP!AQ252=""),"",GDP.PCAP!AQ252/GDP.PCAP!AP252-1)</f>
        <v>2.5029840583129515E-2</v>
      </c>
      <c r="AR252">
        <f>IF(OR(GDP.PCAP!AQ252="",GDP.PCAP!AR252=""),"",GDP.PCAP!AR252/GDP.PCAP!AQ252-1)</f>
        <v>3.7303635129445567E-2</v>
      </c>
      <c r="AS252">
        <f>IF(OR(GDP.PCAP!AR252="",GDP.PCAP!AS252=""),"",GDP.PCAP!AS252/GDP.PCAP!AR252-1)</f>
        <v>3.4266381938330426E-4</v>
      </c>
      <c r="AT252">
        <f>IF(OR(GDP.PCAP!AS252="",GDP.PCAP!AT252=""),"",GDP.PCAP!AT252/GDP.PCAP!AS252-1)</f>
        <v>0.12718639180951419</v>
      </c>
      <c r="AU252">
        <f>IF(OR(GDP.PCAP!AT252="",GDP.PCAP!AU252=""),"",GDP.PCAP!AU252/GDP.PCAP!AT252-1)</f>
        <v>-0.20535737288883626</v>
      </c>
      <c r="AV252">
        <f>IF(OR(GDP.PCAP!AU252="",GDP.PCAP!AV252=""),"",GDP.PCAP!AV252/GDP.PCAP!AU252-1)</f>
        <v>-0.18185920742077533</v>
      </c>
      <c r="AW252">
        <f>IF(OR(GDP.PCAP!AV252="",GDP.PCAP!AW252=""),"",GDP.PCAP!AW252/GDP.PCAP!AV252-1)</f>
        <v>-0.16061622290925992</v>
      </c>
      <c r="AX252">
        <f>IF(OR(GDP.PCAP!AW252="",GDP.PCAP!AX252=""),"",GDP.PCAP!AX252/GDP.PCAP!AW252-1)</f>
        <v>3.3338948507645627E-2</v>
      </c>
      <c r="AY252">
        <f>IF(OR(GDP.PCAP!AX252="",GDP.PCAP!AY252=""),"",GDP.PCAP!AY252/GDP.PCAP!AX252-1)</f>
        <v>0.17415980452106883</v>
      </c>
      <c r="AZ252">
        <f>IF(OR(GDP.PCAP!AY252="",GDP.PCAP!AZ252=""),"",GDP.PCAP!AZ252/GDP.PCAP!AY252-1)</f>
        <v>0.17556110915410872</v>
      </c>
      <c r="BA252">
        <f>IF(OR(GDP.PCAP!AZ252="",GDP.PCAP!BA252=""),"",GDP.PCAP!BA252/GDP.PCAP!AZ252-1)</f>
        <v>0.19661949305507442</v>
      </c>
      <c r="BB252">
        <f>IF(OR(GDP.PCAP!BA252="",GDP.PCAP!BB252=""),"",GDP.PCAP!BB252/GDP.PCAP!BA252-1)</f>
        <v>0.26918570639363137</v>
      </c>
      <c r="BC252">
        <f>IF(OR(GDP.PCAP!BB252="",GDP.PCAP!BC252=""),"",GDP.PCAP!BC252/GDP.PCAP!BB252-1)</f>
        <v>0.30331887887191256</v>
      </c>
      <c r="BD252">
        <f>IF(OR(GDP.PCAP!BC252="",GDP.PCAP!BD252=""),"",GDP.PCAP!BD252/GDP.PCAP!BC252-1)</f>
        <v>0.12102096868971191</v>
      </c>
      <c r="BE252">
        <f>IF(OR(GDP.PCAP!BD252="",GDP.PCAP!BE252=""),"",GDP.PCAP!BE252/GDP.PCAP!BD252-1)</f>
        <v>0.13502142400575545</v>
      </c>
      <c r="BF252">
        <f>IF(OR(GDP.PCAP!BE252="",GDP.PCAP!BF252=""),"",GDP.PCAP!BF252/GDP.PCAP!BE252-1)</f>
        <v>0.13643689008655069</v>
      </c>
      <c r="BG252">
        <f>IF(OR(GDP.PCAP!BF252="",GDP.PCAP!BG252=""),"",GDP.PCAP!BG252/GDP.PCAP!BF252-1)</f>
        <v>0.11214380815983138</v>
      </c>
      <c r="BH252">
        <f>IF(OR(GDP.PCAP!BG252="",GDP.PCAP!BH252=""),"",GDP.PCAP!BH252/GDP.PCAP!BG252-1)</f>
        <v>9.5998838687420429E-2</v>
      </c>
      <c r="BI252">
        <f>IF(OR(GDP.PCAP!BH252="",GDP.PCAP!BI252=""),"",GDP.PCAP!BI252/GDP.PCAP!BH252-1)</f>
        <v>7.4911319806906462E-2</v>
      </c>
      <c r="BJ252">
        <f>IF(OR(GDP.PCAP!BI252="",GDP.PCAP!BJ252=""),"",GDP.PCAP!BJ252/GDP.PCAP!BI252-1)</f>
        <v>4.24923825778174E-2</v>
      </c>
      <c r="BK252">
        <f>IF(OR(GDP.PCAP!BJ252="",GDP.PCAP!BK252=""),"",GDP.PCAP!BK252/GDP.PCAP!BJ252-1)</f>
        <v>-1.2597900224563641E-2</v>
      </c>
      <c r="BM252">
        <f t="shared" si="15"/>
        <v>0.30331887887191256</v>
      </c>
      <c r="BN252">
        <f t="shared" si="16"/>
        <v>2008</v>
      </c>
      <c r="BO252">
        <f t="shared" si="17"/>
        <v>-0.20535737288883626</v>
      </c>
      <c r="BP252">
        <f t="shared" si="18"/>
        <v>2000</v>
      </c>
    </row>
    <row r="253" spans="1:68">
      <c r="A253" t="s">
        <v>32</v>
      </c>
      <c r="B253">
        <f t="shared" si="19"/>
        <v>252</v>
      </c>
      <c r="C253" t="s">
        <v>539</v>
      </c>
      <c r="D253" t="s">
        <v>31</v>
      </c>
      <c r="E253" t="s">
        <v>545</v>
      </c>
      <c r="F253" t="s">
        <v>546</v>
      </c>
      <c r="H253">
        <f>IF(OR(GDP.PCAP!G253="",GDP.PCAP!H253=""),"",GDP.PCAP!H253/GDP.PCAP!G253-1)</f>
        <v>5.5867539487368667E-2</v>
      </c>
      <c r="I253">
        <f>IF(OR(GDP.PCAP!H253="",GDP.PCAP!I253=""),"",GDP.PCAP!I253/GDP.PCAP!H253-1)</f>
        <v>2.4232927913852453E-2</v>
      </c>
      <c r="J253">
        <f>IF(OR(GDP.PCAP!I253="",GDP.PCAP!J253=""),"",GDP.PCAP!J253/GDP.PCAP!I253-1)</f>
        <v>-6.7000712820748487E-2</v>
      </c>
      <c r="K253">
        <f>IF(OR(GDP.PCAP!J253="",GDP.PCAP!K253=""),"",GDP.PCAP!K253/GDP.PCAP!J253-1)</f>
        <v>6.518043050409883E-2</v>
      </c>
      <c r="L253">
        <f>IF(OR(GDP.PCAP!K253="",GDP.PCAP!L253=""),"",GDP.PCAP!L253/GDP.PCAP!K253-1)</f>
        <v>1.2986467841295868E-2</v>
      </c>
      <c r="M253">
        <f>IF(OR(GDP.PCAP!L253="",GDP.PCAP!M253=""),"",GDP.PCAP!M253/GDP.PCAP!L253-1)</f>
        <v>5.4754579743929943E-2</v>
      </c>
      <c r="N253">
        <f>IF(OR(GDP.PCAP!M253="",GDP.PCAP!N253=""),"",GDP.PCAP!N253/GDP.PCAP!M253-1)</f>
        <v>-2.6294360670378825E-2</v>
      </c>
      <c r="O253">
        <f>IF(OR(GDP.PCAP!N253="",GDP.PCAP!O253=""),"",GDP.PCAP!O253/GDP.PCAP!N253-1)</f>
        <v>-4.0232979383956424E-2</v>
      </c>
      <c r="P253">
        <f>IF(OR(GDP.PCAP!O253="",GDP.PCAP!P253=""),"",GDP.PCAP!P253/GDP.PCAP!O253-1)</f>
        <v>7.3748648722998578E-2</v>
      </c>
      <c r="Q253">
        <f>IF(OR(GDP.PCAP!P253="",GDP.PCAP!Q253=""),"",GDP.PCAP!Q253/GDP.PCAP!P253-1)</f>
        <v>9.6641372279279825E-2</v>
      </c>
      <c r="R253">
        <f>IF(OR(GDP.PCAP!Q253="",GDP.PCAP!R253=""),"",GDP.PCAP!R253/GDP.PCAP!Q253-1)</f>
        <v>7.5067324852425399E-2</v>
      </c>
      <c r="S253">
        <f>IF(OR(GDP.PCAP!R253="",GDP.PCAP!S253=""),"",GDP.PCAP!S253/GDP.PCAP!R253-1)</f>
        <v>0.36050094547208089</v>
      </c>
      <c r="T253">
        <f>IF(OR(GDP.PCAP!S253="",GDP.PCAP!T253=""),"",GDP.PCAP!T253/GDP.PCAP!S253-1)</f>
        <v>8.1198503173674164E-2</v>
      </c>
      <c r="U253">
        <f>IF(OR(GDP.PCAP!T253="",GDP.PCAP!U253=""),"",GDP.PCAP!U253/GDP.PCAP!T253-1)</f>
        <v>7.9327129885852665E-2</v>
      </c>
      <c r="V253">
        <f>IF(OR(GDP.PCAP!U253="",GDP.PCAP!V253=""),"",GDP.PCAP!V253/GDP.PCAP!U253-1)</f>
        <v>-1.5073489173310639E-3</v>
      </c>
      <c r="W253">
        <f>IF(OR(GDP.PCAP!V253="",GDP.PCAP!W253=""),"",GDP.PCAP!W253/GDP.PCAP!V253-1)</f>
        <v>-2.3894519493929733E-2</v>
      </c>
      <c r="X253">
        <f>IF(OR(GDP.PCAP!W253="",GDP.PCAP!X253=""),"",GDP.PCAP!X253/GDP.PCAP!W253-1)</f>
        <v>0.48947836912360021</v>
      </c>
      <c r="Y253">
        <f>IF(OR(GDP.PCAP!X253="",GDP.PCAP!Y253=""),"",GDP.PCAP!Y253/GDP.PCAP!X253-1)</f>
        <v>0.22054559013792296</v>
      </c>
      <c r="Z253">
        <f>IF(OR(GDP.PCAP!Y253="",GDP.PCAP!Z253=""),"",GDP.PCAP!Z253/GDP.PCAP!Y253-1)</f>
        <v>0.15725916972414766</v>
      </c>
      <c r="AA253">
        <f>IF(OR(GDP.PCAP!Z253="",GDP.PCAP!AA253=""),"",GDP.PCAP!AA253/GDP.PCAP!Z253-1)</f>
        <v>0.14760717715752847</v>
      </c>
      <c r="AB253">
        <f>IF(OR(GDP.PCAP!AA253="",GDP.PCAP!AB253=""),"",GDP.PCAP!AB253/GDP.PCAP!AA253-1)</f>
        <v>0.22912370573188046</v>
      </c>
      <c r="AC253">
        <f>IF(OR(GDP.PCAP!AB253="",GDP.PCAP!AC253=""),"",GDP.PCAP!AC253/GDP.PCAP!AB253-1)</f>
        <v>0.10534545967855169</v>
      </c>
      <c r="AD253">
        <f>IF(OR(GDP.PCAP!AC253="",GDP.PCAP!AD253=""),"",GDP.PCAP!AD253/GDP.PCAP!AC253-1)</f>
        <v>6.6545722966068865E-2</v>
      </c>
      <c r="AE253">
        <f>IF(OR(GDP.PCAP!AD253="",GDP.PCAP!AE253=""),"",GDP.PCAP!AE253/GDP.PCAP!AD253-1)</f>
        <v>9.6381027876349057E-2</v>
      </c>
      <c r="AF253">
        <f>IF(OR(GDP.PCAP!AE253="",GDP.PCAP!AF253=""),"",GDP.PCAP!AF253/GDP.PCAP!AE253-1)</f>
        <v>7.1039498736875428E-2</v>
      </c>
      <c r="AG253">
        <f>IF(OR(GDP.PCAP!AF253="",GDP.PCAP!AG253=""),"",GDP.PCAP!AG253/GDP.PCAP!AF253-1)</f>
        <v>9.6830516084261076E-2</v>
      </c>
      <c r="AH253">
        <f>IF(OR(GDP.PCAP!AG253="",GDP.PCAP!AH253=""),"",GDP.PCAP!AH253/GDP.PCAP!AG253-1)</f>
        <v>8.4407379283846451E-2</v>
      </c>
      <c r="AI253">
        <f>IF(OR(GDP.PCAP!AH253="",GDP.PCAP!AI253=""),"",GDP.PCAP!AI253/GDP.PCAP!AH253-1)</f>
        <v>0.13634896259097351</v>
      </c>
      <c r="AJ253">
        <f>IF(OR(GDP.PCAP!AI253="",GDP.PCAP!AJ253=""),"",GDP.PCAP!AJ253/GDP.PCAP!AI253-1)</f>
        <v>6.4362853936151154E-2</v>
      </c>
      <c r="AK253">
        <f>IF(OR(GDP.PCAP!AJ253="",GDP.PCAP!AK253=""),"",GDP.PCAP!AK253/GDP.PCAP!AJ253-1)</f>
        <v>0.1149221896035908</v>
      </c>
      <c r="AL253">
        <f>IF(OR(GDP.PCAP!AK253="",GDP.PCAP!AL253=""),"",GDP.PCAP!AL253/GDP.PCAP!AK253-1)</f>
        <v>5.7138110126734531E-2</v>
      </c>
      <c r="AM253">
        <f>IF(OR(GDP.PCAP!AL253="",GDP.PCAP!AM253=""),"",GDP.PCAP!AM253/GDP.PCAP!AL253-1)</f>
        <v>8.8836118983582013E-2</v>
      </c>
      <c r="AN253">
        <f>IF(OR(GDP.PCAP!AM253="",GDP.PCAP!AN253=""),"",GDP.PCAP!AN253/GDP.PCAP!AM253-1)</f>
        <v>2.920613635732594E-2</v>
      </c>
      <c r="AO253">
        <f>IF(OR(GDP.PCAP!AN253="",GDP.PCAP!AO253=""),"",GDP.PCAP!AO253/GDP.PCAP!AN253-1)</f>
        <v>1.0588692760791663E-2</v>
      </c>
      <c r="AP253">
        <f>IF(OR(GDP.PCAP!AO253="",GDP.PCAP!AP253=""),"",GDP.PCAP!AP253/GDP.PCAP!AO253-1)</f>
        <v>9.1869121148308475E-2</v>
      </c>
      <c r="AQ253">
        <f>IF(OR(GDP.PCAP!AP253="",GDP.PCAP!AQ253=""),"",GDP.PCAP!AQ253/GDP.PCAP!AP253-1)</f>
        <v>4.9446082733092478E-2</v>
      </c>
      <c r="AR253">
        <f>IF(OR(GDP.PCAP!AQ253="",GDP.PCAP!AR253=""),"",GDP.PCAP!AR253/GDP.PCAP!AQ253-1)</f>
        <v>4.9802193608370127E-2</v>
      </c>
      <c r="AS253">
        <f>IF(OR(GDP.PCAP!AR253="",GDP.PCAP!AS253=""),"",GDP.PCAP!AS253/GDP.PCAP!AR253-1)</f>
        <v>7.5146594610784989E-2</v>
      </c>
      <c r="AT253">
        <f>IF(OR(GDP.PCAP!AS253="",GDP.PCAP!AT253=""),"",GDP.PCAP!AT253/GDP.PCAP!AS253-1)</f>
        <v>4.617370186096581E-2</v>
      </c>
      <c r="AU253">
        <f>IF(OR(GDP.PCAP!AT253="",GDP.PCAP!AU253=""),"",GDP.PCAP!AU253/GDP.PCAP!AT253-1)</f>
        <v>1.4037562384765945E-2</v>
      </c>
      <c r="AV253">
        <f>IF(OR(GDP.PCAP!AU253="",GDP.PCAP!AV253=""),"",GDP.PCAP!AV253/GDP.PCAP!AU253-1)</f>
        <v>8.4316157095122302E-2</v>
      </c>
      <c r="AW253">
        <f>IF(OR(GDP.PCAP!AV253="",GDP.PCAP!AW253=""),"",GDP.PCAP!AW253/GDP.PCAP!AV253-1)</f>
        <v>7.2477539521987655E-2</v>
      </c>
      <c r="AX253">
        <f>IF(OR(GDP.PCAP!AW253="",GDP.PCAP!AX253=""),"",GDP.PCAP!AX253/GDP.PCAP!AW253-1)</f>
        <v>4.116993869867791E-2</v>
      </c>
      <c r="AY253">
        <f>IF(OR(GDP.PCAP!AX253="",GDP.PCAP!AY253=""),"",GDP.PCAP!AY253/GDP.PCAP!AX253-1)</f>
        <v>8.1285566399646125E-2</v>
      </c>
      <c r="AZ253">
        <f>IF(OR(GDP.PCAP!AY253="",GDP.PCAP!AZ253=""),"",GDP.PCAP!AZ253/GDP.PCAP!AY253-1)</f>
        <v>5.3291108170322454E-2</v>
      </c>
      <c r="BA253">
        <f>IF(OR(GDP.PCAP!AZ253="",GDP.PCAP!BA253=""),"",GDP.PCAP!BA253/GDP.PCAP!AZ253-1)</f>
        <v>0.10765193202746848</v>
      </c>
      <c r="BB253">
        <f>IF(OR(GDP.PCAP!BA253="",GDP.PCAP!BB253=""),"",GDP.PCAP!BB253/GDP.PCAP!BA253-1)</f>
        <v>6.558265464171642E-2</v>
      </c>
      <c r="BC253">
        <f>IF(OR(GDP.PCAP!BB253="",GDP.PCAP!BC253=""),"",GDP.PCAP!BC253/GDP.PCAP!BB253-1)</f>
        <v>6.5728192150829257E-2</v>
      </c>
      <c r="BD253">
        <f>IF(OR(GDP.PCAP!BC253="",GDP.PCAP!BD253=""),"",GDP.PCAP!BD253/GDP.PCAP!BC253-1)</f>
        <v>-3.0269092286787647E-2</v>
      </c>
      <c r="BE253">
        <f>IF(OR(GDP.PCAP!BD253="",GDP.PCAP!BE253=""),"",GDP.PCAP!BE253/GDP.PCAP!BD253-1)</f>
        <v>8.7670982807974696E-3</v>
      </c>
      <c r="BF253">
        <f>IF(OR(GDP.PCAP!BE253="",GDP.PCAP!BF253=""),"",GDP.PCAP!BF253/GDP.PCAP!BE253-1)</f>
        <v>-7.7174556443269093E-3</v>
      </c>
      <c r="BG253">
        <f>IF(OR(GDP.PCAP!BF253="",GDP.PCAP!BG253=""),"",GDP.PCAP!BG253/GDP.PCAP!BF253-1)</f>
        <v>2.4975587039225644E-2</v>
      </c>
      <c r="BH253">
        <f>IF(OR(GDP.PCAP!BG253="",GDP.PCAP!BH253=""),"",GDP.PCAP!BH253/GDP.PCAP!BG253-1)</f>
        <v>4.0878634468244135E-2</v>
      </c>
      <c r="BI253">
        <f>IF(OR(GDP.PCAP!BH253="",GDP.PCAP!BI253=""),"",GDP.PCAP!BI253/GDP.PCAP!BH253-1)</f>
        <v>8.9563499829470317E-3</v>
      </c>
      <c r="BJ253">
        <f>IF(OR(GDP.PCAP!BI253="",GDP.PCAP!BJ253=""),"",GDP.PCAP!BJ253/GDP.PCAP!BI253-1)</f>
        <v>1.2515591406679905E-2</v>
      </c>
      <c r="BK253">
        <f>IF(OR(GDP.PCAP!BJ253="",GDP.PCAP!BK253=""),"",GDP.PCAP!BK253/GDP.PCAP!BJ253-1)</f>
        <v>4.3096188084045028E-2</v>
      </c>
      <c r="BM253">
        <f t="shared" si="15"/>
        <v>0.48947836912360021</v>
      </c>
      <c r="BN253">
        <f t="shared" si="16"/>
        <v>1977</v>
      </c>
      <c r="BO253">
        <f t="shared" si="17"/>
        <v>-6.7000712820748487E-2</v>
      </c>
      <c r="BP253">
        <f t="shared" si="18"/>
        <v>1963</v>
      </c>
    </row>
    <row r="254" spans="1:68">
      <c r="A254" t="s">
        <v>30</v>
      </c>
      <c r="B254">
        <f t="shared" si="19"/>
        <v>253</v>
      </c>
      <c r="C254" t="s">
        <v>539</v>
      </c>
      <c r="D254" t="s">
        <v>29</v>
      </c>
      <c r="E254" t="s">
        <v>545</v>
      </c>
      <c r="F254" t="s">
        <v>546</v>
      </c>
      <c r="H254">
        <f>IF(OR(GDP.PCAP!G254="",GDP.PCAP!H254=""),"",GDP.PCAP!H254/GDP.PCAP!G254-1)</f>
        <v>-1.8139157513962223E-3</v>
      </c>
      <c r="I254">
        <f>IF(OR(GDP.PCAP!H254="",GDP.PCAP!I254=""),"",GDP.PCAP!I254/GDP.PCAP!H254-1)</f>
        <v>6.5013588957697488E-2</v>
      </c>
      <c r="J254">
        <f>IF(OR(GDP.PCAP!I254="",GDP.PCAP!J254=""),"",GDP.PCAP!J254/GDP.PCAP!I254-1)</f>
        <v>3.9822279774733405E-2</v>
      </c>
      <c r="K254">
        <f>IF(OR(GDP.PCAP!J254="",GDP.PCAP!K254=""),"",GDP.PCAP!K254/GDP.PCAP!J254-1)</f>
        <v>-0.18897563126099359</v>
      </c>
      <c r="L254">
        <f>IF(OR(GDP.PCAP!K254="",GDP.PCAP!L254=""),"",GDP.PCAP!L254/GDP.PCAP!K254-1)</f>
        <v>5.3180859387262913E-3</v>
      </c>
      <c r="M254">
        <f>IF(OR(GDP.PCAP!L254="",GDP.PCAP!M254=""),"",GDP.PCAP!M254/GDP.PCAP!L254-1)</f>
        <v>1.5193052924748596E-2</v>
      </c>
      <c r="N254">
        <f>IF(OR(GDP.PCAP!M254="",GDP.PCAP!N254=""),"",GDP.PCAP!N254/GDP.PCAP!M254-1)</f>
        <v>2.4900386215240822E-3</v>
      </c>
      <c r="O254">
        <f>IF(OR(GDP.PCAP!N254="",GDP.PCAP!O254=""),"",GDP.PCAP!O254/GDP.PCAP!N254-1)</f>
        <v>5.968010876576324E-2</v>
      </c>
      <c r="P254">
        <f>IF(OR(GDP.PCAP!O254="",GDP.PCAP!P254=""),"",GDP.PCAP!P254/GDP.PCAP!O254-1)</f>
        <v>7.0965289072597582E-3</v>
      </c>
      <c r="Q254">
        <f>IF(OR(GDP.PCAP!P254="",GDP.PCAP!Q254=""),"",GDP.PCAP!Q254/GDP.PCAP!P254-1)</f>
        <v>5.621908886942717E-2</v>
      </c>
      <c r="R254">
        <f>IF(OR(GDP.PCAP!Q254="",GDP.PCAP!R254=""),"",GDP.PCAP!R254/GDP.PCAP!Q254-1)</f>
        <v>0.1048889496880856</v>
      </c>
      <c r="S254">
        <f>IF(OR(GDP.PCAP!R254="",GDP.PCAP!S254=""),"",GDP.PCAP!S254/GDP.PCAP!R254-1)</f>
        <v>5.7827807495306249E-2</v>
      </c>
      <c r="T254">
        <f>IF(OR(GDP.PCAP!S254="",GDP.PCAP!T254=""),"",GDP.PCAP!T254/GDP.PCAP!S254-1)</f>
        <v>0.18862504821688408</v>
      </c>
      <c r="U254">
        <f>IF(OR(GDP.PCAP!T254="",GDP.PCAP!U254=""),"",GDP.PCAP!U254/GDP.PCAP!T254-1)</f>
        <v>0.44810145453677119</v>
      </c>
      <c r="V254">
        <f>IF(OR(GDP.PCAP!U254="",GDP.PCAP!V254=""),"",GDP.PCAP!V254/GDP.PCAP!U254-1)</f>
        <v>5.030751072197126E-2</v>
      </c>
      <c r="W254">
        <f>IF(OR(GDP.PCAP!V254="",GDP.PCAP!W254=""),"",GDP.PCAP!W254/GDP.PCAP!V254-1)</f>
        <v>0.12418493582220091</v>
      </c>
      <c r="X254">
        <f>IF(OR(GDP.PCAP!W254="",GDP.PCAP!X254=""),"",GDP.PCAP!X254/GDP.PCAP!W254-1)</f>
        <v>0.13578227466675541</v>
      </c>
      <c r="Y254">
        <f>IF(OR(GDP.PCAP!X254="",GDP.PCAP!Y254=""),"",GDP.PCAP!Y254/GDP.PCAP!X254-1)</f>
        <v>6.8399662583696452E-2</v>
      </c>
      <c r="Z254">
        <f>IF(OR(GDP.PCAP!Y254="",GDP.PCAP!Z254=""),"",GDP.PCAP!Z254/GDP.PCAP!Y254-1)</f>
        <v>0.16616137966566225</v>
      </c>
      <c r="AA254">
        <f>IF(OR(GDP.PCAP!Z254="",GDP.PCAP!AA254=""),"",GDP.PCAP!AA254/GDP.PCAP!Z254-1)</f>
        <v>0.17185714079990833</v>
      </c>
      <c r="AB254">
        <f>IF(OR(GDP.PCAP!AA254="",GDP.PCAP!AB254=""),"",GDP.PCAP!AB254/GDP.PCAP!AA254-1)</f>
        <v>9.4764852694907642E-2</v>
      </c>
      <c r="AC254">
        <f>IF(OR(GDP.PCAP!AB254="",GDP.PCAP!AC254=""),"",GDP.PCAP!AC254/GDP.PCAP!AB254-1)</f>
        <v>-1.0790392517686764E-2</v>
      </c>
      <c r="AD254">
        <f>IF(OR(GDP.PCAP!AC254="",GDP.PCAP!AD254=""),"",GDP.PCAP!AD254/GDP.PCAP!AC254-1)</f>
        <v>-7.6859393514372432E-4</v>
      </c>
      <c r="AE254">
        <f>IF(OR(GDP.PCAP!AD254="",GDP.PCAP!AE254=""),"",GDP.PCAP!AE254/GDP.PCAP!AD254-1)</f>
        <v>-0.3042601709672782</v>
      </c>
      <c r="AF254">
        <f>IF(OR(GDP.PCAP!AE254="",GDP.PCAP!AF254=""),"",GDP.PCAP!AF254/GDP.PCAP!AE254-1)</f>
        <v>6.3083864262638567E-3</v>
      </c>
      <c r="AG254">
        <f>IF(OR(GDP.PCAP!AF254="",GDP.PCAP!AG254=""),"",GDP.PCAP!AG254/GDP.PCAP!AF254-1)</f>
        <v>-1.1195766554307318E-2</v>
      </c>
      <c r="AH254">
        <f>IF(OR(GDP.PCAP!AG254="",GDP.PCAP!AH254=""),"",GDP.PCAP!AH254/GDP.PCAP!AG254-1)</f>
        <v>-0.24839447413151428</v>
      </c>
      <c r="AI254">
        <f>IF(OR(GDP.PCAP!AH254="",GDP.PCAP!AI254=""),"",GDP.PCAP!AI254/GDP.PCAP!AH254-1)</f>
        <v>0.25621975413515452</v>
      </c>
      <c r="AJ254">
        <f>IF(OR(GDP.PCAP!AI254="",GDP.PCAP!AJ254=""),"",GDP.PCAP!AJ254/GDP.PCAP!AI254-1)</f>
        <v>-0.29681193660171512</v>
      </c>
      <c r="AK254">
        <f>IF(OR(GDP.PCAP!AJ254="",GDP.PCAP!AK254=""),"",GDP.PCAP!AK254/GDP.PCAP!AJ254-1)</f>
        <v>8.9904876083825913E-2</v>
      </c>
      <c r="AL254">
        <f>IF(OR(GDP.PCAP!AK254="",GDP.PCAP!AL254=""),"",GDP.PCAP!AL254/GDP.PCAP!AK254-1)</f>
        <v>7.4943907362837958E-2</v>
      </c>
      <c r="AM254">
        <f>IF(OR(GDP.PCAP!AL254="",GDP.PCAP!AM254=""),"",GDP.PCAP!AM254/GDP.PCAP!AL254-1)</f>
        <v>0.1041315967253873</v>
      </c>
      <c r="AN254">
        <f>IF(OR(GDP.PCAP!AM254="",GDP.PCAP!AN254=""),"",GDP.PCAP!AN254/GDP.PCAP!AM254-1)</f>
        <v>-2.7292819463452078E-2</v>
      </c>
      <c r="AO254">
        <f>IF(OR(GDP.PCAP!AN254="",GDP.PCAP!AO254=""),"",GDP.PCAP!AO254/GDP.PCAP!AN254-1)</f>
        <v>-4.8131711925529452E-2</v>
      </c>
      <c r="AP254">
        <f>IF(OR(GDP.PCAP!AO254="",GDP.PCAP!AP254=""),"",GDP.PCAP!AP254/GDP.PCAP!AO254-1)</f>
        <v>0.29744293710483993</v>
      </c>
      <c r="AQ254">
        <f>IF(OR(GDP.PCAP!AP254="",GDP.PCAP!AQ254=""),"",GDP.PCAP!AQ254/GDP.PCAP!AP254-1)</f>
        <v>-0.10724566897881527</v>
      </c>
      <c r="AR254">
        <f>IF(OR(GDP.PCAP!AQ254="",GDP.PCAP!AR254=""),"",GDP.PCAP!AR254/GDP.PCAP!AQ254-1)</f>
        <v>0.23249128028938393</v>
      </c>
      <c r="AS254">
        <f>IF(OR(GDP.PCAP!AR254="",GDP.PCAP!AS254=""),"",GDP.PCAP!AS254/GDP.PCAP!AR254-1)</f>
        <v>4.3194665238776908E-2</v>
      </c>
      <c r="AT254">
        <f>IF(OR(GDP.PCAP!AS254="",GDP.PCAP!AT254=""),"",GDP.PCAP!AT254/GDP.PCAP!AS254-1)</f>
        <v>5.2262027680698653E-2</v>
      </c>
      <c r="AU254">
        <f>IF(OR(GDP.PCAP!AT254="",GDP.PCAP!AU254=""),"",GDP.PCAP!AU254/GDP.PCAP!AT254-1)</f>
        <v>0.17315392754241343</v>
      </c>
      <c r="AV254">
        <f>IF(OR(GDP.PCAP!AU254="",GDP.PCAP!AV254=""),"",GDP.PCAP!AV254/GDP.PCAP!AU254-1)</f>
        <v>2.9848402635367588E-2</v>
      </c>
      <c r="AW254">
        <f>IF(OR(GDP.PCAP!AV254="",GDP.PCAP!AW254=""),"",GDP.PCAP!AW254/GDP.PCAP!AV254-1)</f>
        <v>-0.25786752633367482</v>
      </c>
      <c r="AX254">
        <f>IF(OR(GDP.PCAP!AW254="",GDP.PCAP!AX254=""),"",GDP.PCAP!AX254/GDP.PCAP!AW254-1)</f>
        <v>-0.11582444412164694</v>
      </c>
      <c r="AY254">
        <f>IF(OR(GDP.PCAP!AX254="",GDP.PCAP!AY254=""),"",GDP.PCAP!AY254/GDP.PCAP!AX254-1)</f>
        <v>0.32137365072329183</v>
      </c>
      <c r="AZ254">
        <f>IF(OR(GDP.PCAP!AY254="",GDP.PCAP!AZ254=""),"",GDP.PCAP!AZ254/GDP.PCAP!AY254-1)</f>
        <v>0.27188363870734555</v>
      </c>
      <c r="BA254">
        <f>IF(OR(GDP.PCAP!AZ254="",GDP.PCAP!BA254=""),"",GDP.PCAP!BA254/GDP.PCAP!AZ254-1)</f>
        <v>0.23986445594536776</v>
      </c>
      <c r="BB254">
        <f>IF(OR(GDP.PCAP!BA254="",GDP.PCAP!BB254=""),"",GDP.PCAP!BB254/GDP.PCAP!BA254-1)</f>
        <v>0.23501386289638915</v>
      </c>
      <c r="BC254">
        <f>IF(OR(GDP.PCAP!BB254="",GDP.PCAP!BC254=""),"",GDP.PCAP!BC254/GDP.PCAP!BB254-1)</f>
        <v>0.34962095382542557</v>
      </c>
      <c r="BD254">
        <f>IF(OR(GDP.PCAP!BC254="",GDP.PCAP!BD254=""),"",GDP.PCAP!BD254/GDP.PCAP!BC254-1)</f>
        <v>2.7515066361892604E-2</v>
      </c>
      <c r="BE254">
        <f>IF(OR(GDP.PCAP!BD254="",GDP.PCAP!BE254=""),"",GDP.PCAP!BE254/GDP.PCAP!BD254-1)</f>
        <v>0.17415312291599228</v>
      </c>
      <c r="BF254">
        <f>IF(OR(GDP.PCAP!BE254="",GDP.PCAP!BF254=""),"",GDP.PCAP!BF254/GDP.PCAP!BE254-1)</f>
        <v>-0.20698315609951723</v>
      </c>
      <c r="BG254">
        <f>IF(OR(GDP.PCAP!BF254="",GDP.PCAP!BG254=""),"",GDP.PCAP!BG254/GDP.PCAP!BF254-1)</f>
        <v>0.18744210587992449</v>
      </c>
      <c r="BH254">
        <f>IF(OR(GDP.PCAP!BG254="",GDP.PCAP!BH254=""),"",GDP.PCAP!BH254/GDP.PCAP!BG254-1)</f>
        <v>-4.0593964277586658E-2</v>
      </c>
      <c r="BI254" t="str">
        <f>IF(OR(GDP.PCAP!BH254="",GDP.PCAP!BI254=""),"",GDP.PCAP!BI254/GDP.PCAP!BH254-1)</f>
        <v/>
      </c>
      <c r="BJ254" t="str">
        <f>IF(OR(GDP.PCAP!BI254="",GDP.PCAP!BJ254=""),"",GDP.PCAP!BJ254/GDP.PCAP!BI254-1)</f>
        <v/>
      </c>
      <c r="BK254" t="str">
        <f>IF(OR(GDP.PCAP!BJ254="",GDP.PCAP!BK254=""),"",GDP.PCAP!BK254/GDP.PCAP!BJ254-1)</f>
        <v/>
      </c>
      <c r="BM254">
        <f t="shared" si="15"/>
        <v>0.44810145453677119</v>
      </c>
      <c r="BN254">
        <f t="shared" si="16"/>
        <v>1974</v>
      </c>
      <c r="BO254">
        <f t="shared" si="17"/>
        <v>-0.3042601709672782</v>
      </c>
      <c r="BP254">
        <f t="shared" si="18"/>
        <v>1984</v>
      </c>
    </row>
    <row r="255" spans="1:68">
      <c r="A255" t="s">
        <v>28</v>
      </c>
      <c r="B255">
        <f t="shared" si="19"/>
        <v>254</v>
      </c>
      <c r="C255" t="s">
        <v>539</v>
      </c>
      <c r="D255" t="s">
        <v>27</v>
      </c>
      <c r="E255" t="s">
        <v>545</v>
      </c>
      <c r="F255" t="s">
        <v>546</v>
      </c>
      <c r="H255" t="str">
        <f>IF(OR(GDP.PCAP!G255="",GDP.PCAP!H255=""),"",GDP.PCAP!H255/GDP.PCAP!G255-1)</f>
        <v/>
      </c>
      <c r="I255" t="str">
        <f>IF(OR(GDP.PCAP!H255="",GDP.PCAP!I255=""),"",GDP.PCAP!I255/GDP.PCAP!H255-1)</f>
        <v/>
      </c>
      <c r="J255" t="str">
        <f>IF(OR(GDP.PCAP!I255="",GDP.PCAP!J255=""),"",GDP.PCAP!J255/GDP.PCAP!I255-1)</f>
        <v/>
      </c>
      <c r="K255" t="str">
        <f>IF(OR(GDP.PCAP!J255="",GDP.PCAP!K255=""),"",GDP.PCAP!K255/GDP.PCAP!J255-1)</f>
        <v/>
      </c>
      <c r="L255" t="str">
        <f>IF(OR(GDP.PCAP!K255="",GDP.PCAP!L255=""),"",GDP.PCAP!L255/GDP.PCAP!K255-1)</f>
        <v/>
      </c>
      <c r="M255" t="str">
        <f>IF(OR(GDP.PCAP!L255="",GDP.PCAP!M255=""),"",GDP.PCAP!M255/GDP.PCAP!L255-1)</f>
        <v/>
      </c>
      <c r="N255" t="str">
        <f>IF(OR(GDP.PCAP!M255="",GDP.PCAP!N255=""),"",GDP.PCAP!N255/GDP.PCAP!M255-1)</f>
        <v/>
      </c>
      <c r="O255" t="str">
        <f>IF(OR(GDP.PCAP!N255="",GDP.PCAP!O255=""),"",GDP.PCAP!O255/GDP.PCAP!N255-1)</f>
        <v/>
      </c>
      <c r="P255" t="str">
        <f>IF(OR(GDP.PCAP!O255="",GDP.PCAP!P255=""),"",GDP.PCAP!P255/GDP.PCAP!O255-1)</f>
        <v/>
      </c>
      <c r="Q255" t="str">
        <f>IF(OR(GDP.PCAP!P255="",GDP.PCAP!Q255=""),"",GDP.PCAP!Q255/GDP.PCAP!P255-1)</f>
        <v/>
      </c>
      <c r="R255" t="str">
        <f>IF(OR(GDP.PCAP!Q255="",GDP.PCAP!R255=""),"",GDP.PCAP!R255/GDP.PCAP!Q255-1)</f>
        <v/>
      </c>
      <c r="S255" t="str">
        <f>IF(OR(GDP.PCAP!R255="",GDP.PCAP!S255=""),"",GDP.PCAP!S255/GDP.PCAP!R255-1)</f>
        <v/>
      </c>
      <c r="T255" t="str">
        <f>IF(OR(GDP.PCAP!S255="",GDP.PCAP!T255=""),"",GDP.PCAP!T255/GDP.PCAP!S255-1)</f>
        <v/>
      </c>
      <c r="U255" t="str">
        <f>IF(OR(GDP.PCAP!T255="",GDP.PCAP!U255=""),"",GDP.PCAP!U255/GDP.PCAP!T255-1)</f>
        <v/>
      </c>
      <c r="V255" t="str">
        <f>IF(OR(GDP.PCAP!U255="",GDP.PCAP!V255=""),"",GDP.PCAP!V255/GDP.PCAP!U255-1)</f>
        <v/>
      </c>
      <c r="W255" t="str">
        <f>IF(OR(GDP.PCAP!V255="",GDP.PCAP!W255=""),"",GDP.PCAP!W255/GDP.PCAP!V255-1)</f>
        <v/>
      </c>
      <c r="X255" t="str">
        <f>IF(OR(GDP.PCAP!W255="",GDP.PCAP!X255=""),"",GDP.PCAP!X255/GDP.PCAP!W255-1)</f>
        <v/>
      </c>
      <c r="Y255" t="str">
        <f>IF(OR(GDP.PCAP!X255="",GDP.PCAP!Y255=""),"",GDP.PCAP!Y255/GDP.PCAP!X255-1)</f>
        <v/>
      </c>
      <c r="Z255" t="str">
        <f>IF(OR(GDP.PCAP!Y255="",GDP.PCAP!Z255=""),"",GDP.PCAP!Z255/GDP.PCAP!Y255-1)</f>
        <v/>
      </c>
      <c r="AA255" t="str">
        <f>IF(OR(GDP.PCAP!Z255="",GDP.PCAP!AA255=""),"",GDP.PCAP!AA255/GDP.PCAP!Z255-1)</f>
        <v/>
      </c>
      <c r="AB255" t="str">
        <f>IF(OR(GDP.PCAP!AA255="",GDP.PCAP!AB255=""),"",GDP.PCAP!AB255/GDP.PCAP!AA255-1)</f>
        <v/>
      </c>
      <c r="AC255" t="str">
        <f>IF(OR(GDP.PCAP!AB255="",GDP.PCAP!AC255=""),"",GDP.PCAP!AC255/GDP.PCAP!AB255-1)</f>
        <v/>
      </c>
      <c r="AD255" t="str">
        <f>IF(OR(GDP.PCAP!AC255="",GDP.PCAP!AD255=""),"",GDP.PCAP!AD255/GDP.PCAP!AC255-1)</f>
        <v/>
      </c>
      <c r="AE255" t="str">
        <f>IF(OR(GDP.PCAP!AD255="",GDP.PCAP!AE255=""),"",GDP.PCAP!AE255/GDP.PCAP!AD255-1)</f>
        <v/>
      </c>
      <c r="AF255" t="str">
        <f>IF(OR(GDP.PCAP!AE255="",GDP.PCAP!AF255=""),"",GDP.PCAP!AF255/GDP.PCAP!AE255-1)</f>
        <v/>
      </c>
      <c r="AG255" t="str">
        <f>IF(OR(GDP.PCAP!AF255="",GDP.PCAP!AG255=""),"",GDP.PCAP!AG255/GDP.PCAP!AF255-1)</f>
        <v/>
      </c>
      <c r="AH255" t="str">
        <f>IF(OR(GDP.PCAP!AG255="",GDP.PCAP!AH255=""),"",GDP.PCAP!AH255/GDP.PCAP!AG255-1)</f>
        <v/>
      </c>
      <c r="AI255" t="str">
        <f>IF(OR(GDP.PCAP!AH255="",GDP.PCAP!AI255=""),"",GDP.PCAP!AI255/GDP.PCAP!AH255-1)</f>
        <v/>
      </c>
      <c r="AJ255" t="str">
        <f>IF(OR(GDP.PCAP!AI255="",GDP.PCAP!AJ255=""),"",GDP.PCAP!AJ255/GDP.PCAP!AI255-1)</f>
        <v/>
      </c>
      <c r="AK255" t="str">
        <f>IF(OR(GDP.PCAP!AJ255="",GDP.PCAP!AK255=""),"",GDP.PCAP!AK255/GDP.PCAP!AJ255-1)</f>
        <v/>
      </c>
      <c r="AL255" t="str">
        <f>IF(OR(GDP.PCAP!AK255="",GDP.PCAP!AL255=""),"",GDP.PCAP!AL255/GDP.PCAP!AK255-1)</f>
        <v/>
      </c>
      <c r="AM255" t="str">
        <f>IF(OR(GDP.PCAP!AL255="",GDP.PCAP!AM255=""),"",GDP.PCAP!AM255/GDP.PCAP!AL255-1)</f>
        <v/>
      </c>
      <c r="AN255" t="str">
        <f>IF(OR(GDP.PCAP!AM255="",GDP.PCAP!AN255=""),"",GDP.PCAP!AN255/GDP.PCAP!AM255-1)</f>
        <v/>
      </c>
      <c r="AO255" t="str">
        <f>IF(OR(GDP.PCAP!AN255="",GDP.PCAP!AO255=""),"",GDP.PCAP!AO255/GDP.PCAP!AN255-1)</f>
        <v/>
      </c>
      <c r="AP255" t="str">
        <f>IF(OR(GDP.PCAP!AO255="",GDP.PCAP!AP255=""),"",GDP.PCAP!AP255/GDP.PCAP!AO255-1)</f>
        <v/>
      </c>
      <c r="AQ255" t="str">
        <f>IF(OR(GDP.PCAP!AP255="",GDP.PCAP!AQ255=""),"",GDP.PCAP!AQ255/GDP.PCAP!AP255-1)</f>
        <v/>
      </c>
      <c r="AR255" t="str">
        <f>IF(OR(GDP.PCAP!AQ255="",GDP.PCAP!AR255=""),"",GDP.PCAP!AR255/GDP.PCAP!AQ255-1)</f>
        <v/>
      </c>
      <c r="AS255" t="str">
        <f>IF(OR(GDP.PCAP!AR255="",GDP.PCAP!AS255=""),"",GDP.PCAP!AS255/GDP.PCAP!AR255-1)</f>
        <v/>
      </c>
      <c r="AT255" t="str">
        <f>IF(OR(GDP.PCAP!AS255="",GDP.PCAP!AT255=""),"",GDP.PCAP!AT255/GDP.PCAP!AS255-1)</f>
        <v/>
      </c>
      <c r="AU255" t="str">
        <f>IF(OR(GDP.PCAP!AT255="",GDP.PCAP!AU255=""),"",GDP.PCAP!AU255/GDP.PCAP!AT255-1)</f>
        <v/>
      </c>
      <c r="AV255" t="str">
        <f>IF(OR(GDP.PCAP!AU255="",GDP.PCAP!AV255=""),"",GDP.PCAP!AV255/GDP.PCAP!AU255-1)</f>
        <v/>
      </c>
      <c r="AW255" t="str">
        <f>IF(OR(GDP.PCAP!AV255="",GDP.PCAP!AW255=""),"",GDP.PCAP!AW255/GDP.PCAP!AV255-1)</f>
        <v/>
      </c>
      <c r="AX255" t="str">
        <f>IF(OR(GDP.PCAP!AW255="",GDP.PCAP!AX255=""),"",GDP.PCAP!AX255/GDP.PCAP!AW255-1)</f>
        <v/>
      </c>
      <c r="AY255" t="str">
        <f>IF(OR(GDP.PCAP!AX255="",GDP.PCAP!AY255=""),"",GDP.PCAP!AY255/GDP.PCAP!AX255-1)</f>
        <v/>
      </c>
      <c r="AZ255" t="str">
        <f>IF(OR(GDP.PCAP!AY255="",GDP.PCAP!AZ255=""),"",GDP.PCAP!AZ255/GDP.PCAP!AY255-1)</f>
        <v/>
      </c>
      <c r="BA255" t="str">
        <f>IF(OR(GDP.PCAP!AZ255="",GDP.PCAP!BA255=""),"",GDP.PCAP!BA255/GDP.PCAP!AZ255-1)</f>
        <v/>
      </c>
      <c r="BB255" t="str">
        <f>IF(OR(GDP.PCAP!BA255="",GDP.PCAP!BB255=""),"",GDP.PCAP!BB255/GDP.PCAP!BA255-1)</f>
        <v/>
      </c>
      <c r="BC255" t="str">
        <f>IF(OR(GDP.PCAP!BB255="",GDP.PCAP!BC255=""),"",GDP.PCAP!BC255/GDP.PCAP!BB255-1)</f>
        <v/>
      </c>
      <c r="BD255" t="str">
        <f>IF(OR(GDP.PCAP!BC255="",GDP.PCAP!BD255=""),"",GDP.PCAP!BD255/GDP.PCAP!BC255-1)</f>
        <v/>
      </c>
      <c r="BE255" t="str">
        <f>IF(OR(GDP.PCAP!BD255="",GDP.PCAP!BE255=""),"",GDP.PCAP!BE255/GDP.PCAP!BD255-1)</f>
        <v/>
      </c>
      <c r="BF255" t="str">
        <f>IF(OR(GDP.PCAP!BE255="",GDP.PCAP!BF255=""),"",GDP.PCAP!BF255/GDP.PCAP!BE255-1)</f>
        <v/>
      </c>
      <c r="BG255" t="str">
        <f>IF(OR(GDP.PCAP!BF255="",GDP.PCAP!BG255=""),"",GDP.PCAP!BG255/GDP.PCAP!BF255-1)</f>
        <v/>
      </c>
      <c r="BH255" t="str">
        <f>IF(OR(GDP.PCAP!BG255="",GDP.PCAP!BH255=""),"",GDP.PCAP!BH255/GDP.PCAP!BG255-1)</f>
        <v/>
      </c>
      <c r="BI255" t="str">
        <f>IF(OR(GDP.PCAP!BH255="",GDP.PCAP!BI255=""),"",GDP.PCAP!BI255/GDP.PCAP!BH255-1)</f>
        <v/>
      </c>
      <c r="BJ255" t="str">
        <f>IF(OR(GDP.PCAP!BI255="",GDP.PCAP!BJ255=""),"",GDP.PCAP!BJ255/GDP.PCAP!BI255-1)</f>
        <v/>
      </c>
      <c r="BK255" t="str">
        <f>IF(OR(GDP.PCAP!BJ255="",GDP.PCAP!BK255=""),"",GDP.PCAP!BK255/GDP.PCAP!BJ255-1)</f>
        <v/>
      </c>
      <c r="BM255">
        <f t="shared" si="15"/>
        <v>0</v>
      </c>
      <c r="BN255" t="e">
        <f t="shared" si="16"/>
        <v>#N/A</v>
      </c>
      <c r="BO255">
        <f t="shared" si="17"/>
        <v>0</v>
      </c>
      <c r="BP255" t="e">
        <f t="shared" si="18"/>
        <v>#N/A</v>
      </c>
    </row>
    <row r="256" spans="1:68">
      <c r="A256" t="s">
        <v>26</v>
      </c>
      <c r="B256">
        <f t="shared" si="19"/>
        <v>255</v>
      </c>
      <c r="C256" t="s">
        <v>539</v>
      </c>
      <c r="D256" t="s">
        <v>25</v>
      </c>
      <c r="E256" t="s">
        <v>545</v>
      </c>
      <c r="F256" t="s">
        <v>546</v>
      </c>
      <c r="H256">
        <f>IF(OR(GDP.PCAP!G256="",GDP.PCAP!H256=""),"",GDP.PCAP!H256/GDP.PCAP!G256-1)</f>
        <v>-3.417270546036244E-3</v>
      </c>
      <c r="I256">
        <f>IF(OR(GDP.PCAP!H256="",GDP.PCAP!I256=""),"",GDP.PCAP!I256/GDP.PCAP!H256-1)</f>
        <v>0.34877962504421656</v>
      </c>
      <c r="J256">
        <f>IF(OR(GDP.PCAP!I256="",GDP.PCAP!J256=""),"",GDP.PCAP!J256/GDP.PCAP!I256-1)</f>
        <v>5.2372849309888503E-2</v>
      </c>
      <c r="K256">
        <f>IF(OR(GDP.PCAP!J256="",GDP.PCAP!K256=""),"",GDP.PCAP!K256/GDP.PCAP!J256-1)</f>
        <v>0.21770712706600692</v>
      </c>
      <c r="L256">
        <f>IF(OR(GDP.PCAP!K256="",GDP.PCAP!L256=""),"",GDP.PCAP!L256/GDP.PCAP!K256-1)</f>
        <v>0.16021037512673209</v>
      </c>
      <c r="M256">
        <f>IF(OR(GDP.PCAP!L256="",GDP.PCAP!M256=""),"",GDP.PCAP!M256/GDP.PCAP!L256-1)</f>
        <v>0.17642944570729147</v>
      </c>
      <c r="N256">
        <f>IF(OR(GDP.PCAP!M256="",GDP.PCAP!N256=""),"",GDP.PCAP!N256/GDP.PCAP!M256-1)</f>
        <v>0.27763629724643524</v>
      </c>
      <c r="O256">
        <f>IF(OR(GDP.PCAP!N256="",GDP.PCAP!O256=""),"",GDP.PCAP!O256/GDP.PCAP!N256-1)</f>
        <v>0.40124808755657981</v>
      </c>
      <c r="P256">
        <f>IF(OR(GDP.PCAP!O256="",GDP.PCAP!P256=""),"",GDP.PCAP!P256/GDP.PCAP!O256-1)</f>
        <v>0.13277785850905466</v>
      </c>
      <c r="Q256">
        <f>IF(OR(GDP.PCAP!P256="",GDP.PCAP!Q256=""),"",GDP.PCAP!Q256/GDP.PCAP!P256-1)</f>
        <v>-3.5945282040880655E-2</v>
      </c>
      <c r="R256">
        <f>IF(OR(GDP.PCAP!Q256="",GDP.PCAP!R256=""),"",GDP.PCAP!R256/GDP.PCAP!Q256-1)</f>
        <v>4.1288828863592641E-2</v>
      </c>
      <c r="S256">
        <f>IF(OR(GDP.PCAP!R256="",GDP.PCAP!S256=""),"",GDP.PCAP!S256/GDP.PCAP!R256-1)</f>
        <v>0.11632705304116309</v>
      </c>
      <c r="T256">
        <f>IF(OR(GDP.PCAP!S256="",GDP.PCAP!T256=""),"",GDP.PCAP!T256/GDP.PCAP!S256-1)</f>
        <v>3.5865469600409261E-2</v>
      </c>
      <c r="U256">
        <f>IF(OR(GDP.PCAP!T256="",GDP.PCAP!U256=""),"",GDP.PCAP!U256/GDP.PCAP!T256-1)</f>
        <v>4.9601820250284367E-2</v>
      </c>
      <c r="V256">
        <f>IF(OR(GDP.PCAP!U256="",GDP.PCAP!V256=""),"",GDP.PCAP!V256/GDP.PCAP!U256-1)</f>
        <v>-3.189875052465041E-2</v>
      </c>
      <c r="W256">
        <f>IF(OR(GDP.PCAP!V256="",GDP.PCAP!W256=""),"",GDP.PCAP!W256/GDP.PCAP!V256-1)</f>
        <v>7.7622144405536053E-2</v>
      </c>
      <c r="X256">
        <f>IF(OR(GDP.PCAP!W256="",GDP.PCAP!X256=""),"",GDP.PCAP!X256/GDP.PCAP!W256-1)</f>
        <v>8.3401759530791875E-2</v>
      </c>
      <c r="Y256">
        <f>IF(OR(GDP.PCAP!X256="",GDP.PCAP!Y256=""),"",GDP.PCAP!Y256/GDP.PCAP!X256-1)</f>
        <v>7.5946026418362678E-2</v>
      </c>
      <c r="Z256">
        <f>IF(OR(GDP.PCAP!Y256="",GDP.PCAP!Z256=""),"",GDP.PCAP!Z256/GDP.PCAP!Y256-1)</f>
        <v>0.18288171573406142</v>
      </c>
      <c r="AA256">
        <f>IF(OR(GDP.PCAP!Z256="",GDP.PCAP!AA256=""),"",GDP.PCAP!AA256/GDP.PCAP!Z256-1)</f>
        <v>0.18723729887077822</v>
      </c>
      <c r="AB256">
        <f>IF(OR(GDP.PCAP!AA256="",GDP.PCAP!AB256=""),"",GDP.PCAP!AB256/GDP.PCAP!AA256-1)</f>
        <v>0.11763435794763089</v>
      </c>
      <c r="AC256">
        <f>IF(OR(GDP.PCAP!AB256="",GDP.PCAP!AC256=""),"",GDP.PCAP!AC256/GDP.PCAP!AB256-1)</f>
        <v>-2.6589170591575728E-2</v>
      </c>
      <c r="AD256">
        <f>IF(OR(GDP.PCAP!AC256="",GDP.PCAP!AD256=""),"",GDP.PCAP!AD256/GDP.PCAP!AC256-1)</f>
        <v>8.0071194220144637E-2</v>
      </c>
      <c r="AE256">
        <f>IF(OR(GDP.PCAP!AD256="",GDP.PCAP!AE256=""),"",GDP.PCAP!AE256/GDP.PCAP!AD256-1)</f>
        <v>3.4904282714189883E-2</v>
      </c>
      <c r="AF256">
        <f>IF(OR(GDP.PCAP!AE256="",GDP.PCAP!AF256=""),"",GDP.PCAP!AF256/GDP.PCAP!AE256-1)</f>
        <v>1.4467297307037885E-2</v>
      </c>
      <c r="AG256">
        <f>IF(OR(GDP.PCAP!AF256="",GDP.PCAP!AG256=""),"",GDP.PCAP!AG256/GDP.PCAP!AF256-1)</f>
        <v>5.0547225192836942E-2</v>
      </c>
      <c r="AH256">
        <f>IF(OR(GDP.PCAP!AG256="",GDP.PCAP!AH256=""),"",GDP.PCAP!AH256/GDP.PCAP!AG256-1)</f>
        <v>0.11357108463237076</v>
      </c>
      <c r="AI256">
        <f>IF(OR(GDP.PCAP!AH256="",GDP.PCAP!AI256=""),"",GDP.PCAP!AI256/GDP.PCAP!AH256-1)</f>
        <v>6.4550362326490918E-2</v>
      </c>
      <c r="AJ256">
        <f>IF(OR(GDP.PCAP!AI256="",GDP.PCAP!AJ256=""),"",GDP.PCAP!AJ256/GDP.PCAP!AI256-1)</f>
        <v>0.13188719844640517</v>
      </c>
      <c r="AK256">
        <f>IF(OR(GDP.PCAP!AJ256="",GDP.PCAP!AK256=""),"",GDP.PCAP!AK256/GDP.PCAP!AJ256-1)</f>
        <v>0.15351314695638418</v>
      </c>
      <c r="AL256">
        <f>IF(OR(GDP.PCAP!AK256="",GDP.PCAP!AL256=""),"",GDP.PCAP!AL256/GDP.PCAP!AK256-1)</f>
        <v>5.9463133026240289E-2</v>
      </c>
      <c r="AM256">
        <f>IF(OR(GDP.PCAP!AL256="",GDP.PCAP!AM256=""),"",GDP.PCAP!AM256/GDP.PCAP!AL256-1)</f>
        <v>5.0595924767726119E-2</v>
      </c>
      <c r="AN256">
        <f>IF(OR(GDP.PCAP!AM256="",GDP.PCAP!AN256=""),"",GDP.PCAP!AN256/GDP.PCAP!AM256-1)</f>
        <v>0.1179521017360694</v>
      </c>
      <c r="AO256" t="str">
        <f>IF(OR(GDP.PCAP!AN256="",GDP.PCAP!AO256=""),"",GDP.PCAP!AO256/GDP.PCAP!AN256-1)</f>
        <v/>
      </c>
      <c r="AP256" t="str">
        <f>IF(OR(GDP.PCAP!AO256="",GDP.PCAP!AP256=""),"",GDP.PCAP!AP256/GDP.PCAP!AO256-1)</f>
        <v/>
      </c>
      <c r="AQ256" t="str">
        <f>IF(OR(GDP.PCAP!AP256="",GDP.PCAP!AQ256=""),"",GDP.PCAP!AQ256/GDP.PCAP!AP256-1)</f>
        <v/>
      </c>
      <c r="AR256" t="str">
        <f>IF(OR(GDP.PCAP!AQ256="",GDP.PCAP!AR256=""),"",GDP.PCAP!AR256/GDP.PCAP!AQ256-1)</f>
        <v/>
      </c>
      <c r="AS256" t="str">
        <f>IF(OR(GDP.PCAP!AR256="",GDP.PCAP!AS256=""),"",GDP.PCAP!AS256/GDP.PCAP!AR256-1)</f>
        <v/>
      </c>
      <c r="AT256" t="str">
        <f>IF(OR(GDP.PCAP!AS256="",GDP.PCAP!AT256=""),"",GDP.PCAP!AT256/GDP.PCAP!AS256-1)</f>
        <v/>
      </c>
      <c r="AU256" t="str">
        <f>IF(OR(GDP.PCAP!AT256="",GDP.PCAP!AU256=""),"",GDP.PCAP!AU256/GDP.PCAP!AT256-1)</f>
        <v/>
      </c>
      <c r="AV256" t="str">
        <f>IF(OR(GDP.PCAP!AU256="",GDP.PCAP!AV256=""),"",GDP.PCAP!AV256/GDP.PCAP!AU256-1)</f>
        <v/>
      </c>
      <c r="AW256" t="str">
        <f>IF(OR(GDP.PCAP!AV256="",GDP.PCAP!AW256=""),"",GDP.PCAP!AW256/GDP.PCAP!AV256-1)</f>
        <v/>
      </c>
      <c r="AX256">
        <f>IF(OR(GDP.PCAP!AW256="",GDP.PCAP!AX256=""),"",GDP.PCAP!AX256/GDP.PCAP!AW256-1)</f>
        <v>5.7488372798602638E-2</v>
      </c>
      <c r="AY256">
        <f>IF(OR(GDP.PCAP!AX256="",GDP.PCAP!AY256=""),"",GDP.PCAP!AY256/GDP.PCAP!AX256-1)</f>
        <v>0.10157861265961876</v>
      </c>
      <c r="AZ256">
        <f>IF(OR(GDP.PCAP!AY256="",GDP.PCAP!AZ256=""),"",GDP.PCAP!AZ256/GDP.PCAP!AY256-1)</f>
        <v>0.16940784493775118</v>
      </c>
      <c r="BA256">
        <f>IF(OR(GDP.PCAP!AZ256="",GDP.PCAP!BA256=""),"",GDP.PCAP!BA256/GDP.PCAP!AZ256-1)</f>
        <v>1.6178562471618196E-2</v>
      </c>
      <c r="BB256">
        <f>IF(OR(GDP.PCAP!BA256="",GDP.PCAP!BB256=""),"",GDP.PCAP!BB256/GDP.PCAP!BA256-1)</f>
        <v>6.9135207243078201E-2</v>
      </c>
      <c r="BC256">
        <f>IF(OR(GDP.PCAP!BB256="",GDP.PCAP!BC256=""),"",GDP.PCAP!BC256/GDP.PCAP!BB256-1)</f>
        <v>-0.11239314795395472</v>
      </c>
      <c r="BD256">
        <f>IF(OR(GDP.PCAP!BC256="",GDP.PCAP!BD256=""),"",GDP.PCAP!BD256/GDP.PCAP!BC256-1)</f>
        <v>-7.4999809814559892E-3</v>
      </c>
      <c r="BE256">
        <f>IF(OR(GDP.PCAP!BD256="",GDP.PCAP!BE256=""),"",GDP.PCAP!BE256/GDP.PCAP!BD256-1)</f>
        <v>3.663233171435909E-2</v>
      </c>
      <c r="BF256">
        <f>IF(OR(GDP.PCAP!BE256="",GDP.PCAP!BF256=""),"",GDP.PCAP!BF256/GDP.PCAP!BE256-1)</f>
        <v>-1.8586106583023176E-2</v>
      </c>
      <c r="BG256">
        <f>IF(OR(GDP.PCAP!BF256="",GDP.PCAP!BG256=""),"",GDP.PCAP!BG256/GDP.PCAP!BF256-1)</f>
        <v>-2.9299564733150207E-2</v>
      </c>
      <c r="BH256">
        <f>IF(OR(GDP.PCAP!BG256="",GDP.PCAP!BH256=""),"",GDP.PCAP!BH256/GDP.PCAP!BG256-1)</f>
        <v>-7.6108804094138671E-2</v>
      </c>
      <c r="BI256">
        <f>IF(OR(GDP.PCAP!BH256="",GDP.PCAP!BI256=""),"",GDP.PCAP!BI256/GDP.PCAP!BH256-1)</f>
        <v>-3.1953898622959276E-2</v>
      </c>
      <c r="BJ256">
        <f>IF(OR(GDP.PCAP!BI256="",GDP.PCAP!BJ256=""),"",GDP.PCAP!BJ256/GDP.PCAP!BI256-1)</f>
        <v>4.488551040130373E-2</v>
      </c>
      <c r="BK256" t="str">
        <f>IF(OR(GDP.PCAP!BJ256="",GDP.PCAP!BK256=""),"",GDP.PCAP!BK256/GDP.PCAP!BJ256-1)</f>
        <v/>
      </c>
      <c r="BM256">
        <f t="shared" si="15"/>
        <v>0.40124808755657981</v>
      </c>
      <c r="BN256">
        <f t="shared" si="16"/>
        <v>1968</v>
      </c>
      <c r="BO256">
        <f t="shared" si="17"/>
        <v>-0.11239314795395472</v>
      </c>
      <c r="BP256">
        <f t="shared" si="18"/>
        <v>2008</v>
      </c>
    </row>
    <row r="257" spans="1:68">
      <c r="A257" t="s">
        <v>3</v>
      </c>
      <c r="B257">
        <f t="shared" si="19"/>
        <v>256</v>
      </c>
      <c r="C257" t="s">
        <v>539</v>
      </c>
      <c r="D257" t="s">
        <v>24</v>
      </c>
      <c r="E257" t="s">
        <v>545</v>
      </c>
      <c r="F257" t="s">
        <v>546</v>
      </c>
      <c r="H257" t="str">
        <f>IF(OR(GDP.PCAP!G257="",GDP.PCAP!H257=""),"",GDP.PCAP!H257/GDP.PCAP!G257-1)</f>
        <v/>
      </c>
      <c r="I257" t="str">
        <f>IF(OR(GDP.PCAP!H257="",GDP.PCAP!I257=""),"",GDP.PCAP!I257/GDP.PCAP!H257-1)</f>
        <v/>
      </c>
      <c r="J257" t="str">
        <f>IF(OR(GDP.PCAP!I257="",GDP.PCAP!J257=""),"",GDP.PCAP!J257/GDP.PCAP!I257-1)</f>
        <v/>
      </c>
      <c r="K257" t="str">
        <f>IF(OR(GDP.PCAP!J257="",GDP.PCAP!K257=""),"",GDP.PCAP!K257/GDP.PCAP!J257-1)</f>
        <v/>
      </c>
      <c r="L257" t="str">
        <f>IF(OR(GDP.PCAP!K257="",GDP.PCAP!L257=""),"",GDP.PCAP!L257/GDP.PCAP!K257-1)</f>
        <v/>
      </c>
      <c r="M257" t="str">
        <f>IF(OR(GDP.PCAP!L257="",GDP.PCAP!M257=""),"",GDP.PCAP!M257/GDP.PCAP!L257-1)</f>
        <v/>
      </c>
      <c r="N257" t="str">
        <f>IF(OR(GDP.PCAP!M257="",GDP.PCAP!N257=""),"",GDP.PCAP!N257/GDP.PCAP!M257-1)</f>
        <v/>
      </c>
      <c r="O257" t="str">
        <f>IF(OR(GDP.PCAP!N257="",GDP.PCAP!O257=""),"",GDP.PCAP!O257/GDP.PCAP!N257-1)</f>
        <v/>
      </c>
      <c r="P257" t="str">
        <f>IF(OR(GDP.PCAP!O257="",GDP.PCAP!P257=""),"",GDP.PCAP!P257/GDP.PCAP!O257-1)</f>
        <v/>
      </c>
      <c r="Q257" t="str">
        <f>IF(OR(GDP.PCAP!P257="",GDP.PCAP!Q257=""),"",GDP.PCAP!Q257/GDP.PCAP!P257-1)</f>
        <v/>
      </c>
      <c r="R257" t="str">
        <f>IF(OR(GDP.PCAP!Q257="",GDP.PCAP!R257=""),"",GDP.PCAP!R257/GDP.PCAP!Q257-1)</f>
        <v/>
      </c>
      <c r="S257" t="str">
        <f>IF(OR(GDP.PCAP!R257="",GDP.PCAP!S257=""),"",GDP.PCAP!S257/GDP.PCAP!R257-1)</f>
        <v/>
      </c>
      <c r="T257" t="str">
        <f>IF(OR(GDP.PCAP!S257="",GDP.PCAP!T257=""),"",GDP.PCAP!T257/GDP.PCAP!S257-1)</f>
        <v/>
      </c>
      <c r="U257" t="str">
        <f>IF(OR(GDP.PCAP!T257="",GDP.PCAP!U257=""),"",GDP.PCAP!U257/GDP.PCAP!T257-1)</f>
        <v/>
      </c>
      <c r="V257" t="str">
        <f>IF(OR(GDP.PCAP!U257="",GDP.PCAP!V257=""),"",GDP.PCAP!V257/GDP.PCAP!U257-1)</f>
        <v/>
      </c>
      <c r="W257" t="str">
        <f>IF(OR(GDP.PCAP!V257="",GDP.PCAP!W257=""),"",GDP.PCAP!W257/GDP.PCAP!V257-1)</f>
        <v/>
      </c>
      <c r="X257" t="str">
        <f>IF(OR(GDP.PCAP!W257="",GDP.PCAP!X257=""),"",GDP.PCAP!X257/GDP.PCAP!W257-1)</f>
        <v/>
      </c>
      <c r="Y257" t="str">
        <f>IF(OR(GDP.PCAP!X257="",GDP.PCAP!Y257=""),"",GDP.PCAP!Y257/GDP.PCAP!X257-1)</f>
        <v/>
      </c>
      <c r="Z257" t="str">
        <f>IF(OR(GDP.PCAP!Y257="",GDP.PCAP!Z257=""),"",GDP.PCAP!Z257/GDP.PCAP!Y257-1)</f>
        <v/>
      </c>
      <c r="AA257" t="str">
        <f>IF(OR(GDP.PCAP!Z257="",GDP.PCAP!AA257=""),"",GDP.PCAP!AA257/GDP.PCAP!Z257-1)</f>
        <v/>
      </c>
      <c r="AB257" t="str">
        <f>IF(OR(GDP.PCAP!AA257="",GDP.PCAP!AB257=""),"",GDP.PCAP!AB257/GDP.PCAP!AA257-1)</f>
        <v/>
      </c>
      <c r="AC257" t="str">
        <f>IF(OR(GDP.PCAP!AB257="",GDP.PCAP!AC257=""),"",GDP.PCAP!AC257/GDP.PCAP!AB257-1)</f>
        <v/>
      </c>
      <c r="AD257" t="str">
        <f>IF(OR(GDP.PCAP!AC257="",GDP.PCAP!AD257=""),"",GDP.PCAP!AD257/GDP.PCAP!AC257-1)</f>
        <v/>
      </c>
      <c r="AE257" t="str">
        <f>IF(OR(GDP.PCAP!AD257="",GDP.PCAP!AE257=""),"",GDP.PCAP!AE257/GDP.PCAP!AD257-1)</f>
        <v/>
      </c>
      <c r="AF257" t="str">
        <f>IF(OR(GDP.PCAP!AE257="",GDP.PCAP!AF257=""),"",GDP.PCAP!AF257/GDP.PCAP!AE257-1)</f>
        <v/>
      </c>
      <c r="AG257">
        <f>IF(OR(GDP.PCAP!AF257="",GDP.PCAP!AG257=""),"",GDP.PCAP!AG257/GDP.PCAP!AF257-1)</f>
        <v>0.82571914349940245</v>
      </c>
      <c r="AH257">
        <f>IF(OR(GDP.PCAP!AG257="",GDP.PCAP!AH257=""),"",GDP.PCAP!AH257/GDP.PCAP!AG257-1)</f>
        <v>0.35807244974360897</v>
      </c>
      <c r="AI257">
        <f>IF(OR(GDP.PCAP!AH257="",GDP.PCAP!AI257=""),"",GDP.PCAP!AI257/GDP.PCAP!AH257-1)</f>
        <v>-0.32304810321507837</v>
      </c>
      <c r="AJ257">
        <f>IF(OR(GDP.PCAP!AI257="",GDP.PCAP!AJ257=""),"",GDP.PCAP!AJ257/GDP.PCAP!AI257-1)</f>
        <v>-0.75823849301601831</v>
      </c>
      <c r="AK257">
        <f>IF(OR(GDP.PCAP!AJ257="",GDP.PCAP!AK257=""),"",GDP.PCAP!AK257/GDP.PCAP!AJ257-1)</f>
        <v>8.9955036689330914E-3</v>
      </c>
      <c r="AL257">
        <f>IF(OR(GDP.PCAP!AK257="",GDP.PCAP!AL257=""),"",GDP.PCAP!AL257/GDP.PCAP!AK257-1)</f>
        <v>0.45836135892717289</v>
      </c>
      <c r="AM257">
        <f>IF(OR(GDP.PCAP!AL257="",GDP.PCAP!AM257=""),"",GDP.PCAP!AM257/GDP.PCAP!AL257-1)</f>
        <v>8.273083507475798E-3</v>
      </c>
      <c r="AN257">
        <f>IF(OR(GDP.PCAP!AM257="",GDP.PCAP!AN257=""),"",GDP.PCAP!AN257/GDP.PCAP!AM257-1)</f>
        <v>0.31295370574392356</v>
      </c>
      <c r="AO257">
        <f>IF(OR(GDP.PCAP!AN257="",GDP.PCAP!AO257=""),"",GDP.PCAP!AO257/GDP.PCAP!AN257-1)</f>
        <v>0.21501732276586605</v>
      </c>
      <c r="AP257">
        <f>IF(OR(GDP.PCAP!AO257="",GDP.PCAP!AP257=""),"",GDP.PCAP!AP257/GDP.PCAP!AO257-1)</f>
        <v>0.25250819748182218</v>
      </c>
      <c r="AQ257">
        <f>IF(OR(GDP.PCAP!AP257="",GDP.PCAP!AQ257=""),"",GDP.PCAP!AQ257/GDP.PCAP!AP257-1)</f>
        <v>0.17023032360911272</v>
      </c>
      <c r="AR257">
        <f>IF(OR(GDP.PCAP!AQ257="",GDP.PCAP!AR257=""),"",GDP.PCAP!AR257/GDP.PCAP!AQ257-1)</f>
        <v>7.1812552424212139E-2</v>
      </c>
      <c r="AS257">
        <f>IF(OR(GDP.PCAP!AR257="",GDP.PCAP!AS257=""),"",GDP.PCAP!AS257/GDP.PCAP!AR257-1)</f>
        <v>-1.809501180617179E-3</v>
      </c>
      <c r="AT257">
        <f>IF(OR(GDP.PCAP!AS257="",GDP.PCAP!AT257=""),"",GDP.PCAP!AT257/GDP.PCAP!AS257-1)</f>
        <v>3.847917695252856E-2</v>
      </c>
      <c r="AU257">
        <f>IF(OR(GDP.PCAP!AT257="",GDP.PCAP!AU257=""),"",GDP.PCAP!AU257/GDP.PCAP!AT257-1)</f>
        <v>0.15717221365751421</v>
      </c>
      <c r="AV257">
        <f>IF(OR(GDP.PCAP!AU257="",GDP.PCAP!AV257=""),"",GDP.PCAP!AV257/GDP.PCAP!AU257-1)</f>
        <v>3.5881286542844615E-2</v>
      </c>
      <c r="AW257">
        <f>IF(OR(GDP.PCAP!AV257="",GDP.PCAP!AW257=""),"",GDP.PCAP!AW257/GDP.PCAP!AV257-1)</f>
        <v>6.2875276740057773E-2</v>
      </c>
      <c r="AX257">
        <f>IF(OR(GDP.PCAP!AW257="",GDP.PCAP!AX257=""),"",GDP.PCAP!AX257/GDP.PCAP!AW257-1)</f>
        <v>0.11267095401077243</v>
      </c>
      <c r="AY257">
        <f>IF(OR(GDP.PCAP!AX257="",GDP.PCAP!AY257=""),"",GDP.PCAP!AY257/GDP.PCAP!AX257-1)</f>
        <v>0.14324353442184212</v>
      </c>
      <c r="AZ257">
        <f>IF(OR(GDP.PCAP!AY257="",GDP.PCAP!AZ257=""),"",GDP.PCAP!AZ257/GDP.PCAP!AY257-1)</f>
        <v>0.1525699971211858</v>
      </c>
      <c r="BA257">
        <f>IF(OR(GDP.PCAP!AZ257="",GDP.PCAP!BA257=""),"",GDP.PCAP!BA257/GDP.PCAP!AZ257-1)</f>
        <v>0.13891612176730739</v>
      </c>
      <c r="BB257">
        <f>IF(OR(GDP.PCAP!BA257="",GDP.PCAP!BB257=""),"",GDP.PCAP!BB257/GDP.PCAP!BA257-1)</f>
        <v>0.15381205483834881</v>
      </c>
      <c r="BC257">
        <f>IF(OR(GDP.PCAP!BB257="",GDP.PCAP!BC257=""),"",GDP.PCAP!BC257/GDP.PCAP!BB257-1)</f>
        <v>0.26697213381262319</v>
      </c>
      <c r="BD257">
        <f>IF(OR(GDP.PCAP!BC257="",GDP.PCAP!BD257=""),"",GDP.PCAP!BD257/GDP.PCAP!BC257-1)</f>
        <v>5.8179993384883888E-2</v>
      </c>
      <c r="BE257">
        <f>IF(OR(GDP.PCAP!BD257="",GDP.PCAP!BE257=""),"",GDP.PCAP!BE257/GDP.PCAP!BD257-1)</f>
        <v>8.2129455584695199E-2</v>
      </c>
      <c r="BF257">
        <f>IF(OR(GDP.PCAP!BE257="",GDP.PCAP!BF257=""),"",GDP.PCAP!BF257/GDP.PCAP!BE257-1)</f>
        <v>0.15678576435376756</v>
      </c>
      <c r="BG257">
        <f>IF(OR(GDP.PCAP!BF257="",GDP.PCAP!BG257=""),"",GDP.PCAP!BG257/GDP.PCAP!BF257-1)</f>
        <v>0.13734465431129239</v>
      </c>
      <c r="BH257">
        <f>IF(OR(GDP.PCAP!BG257="",GDP.PCAP!BH257=""),"",GDP.PCAP!BH257/GDP.PCAP!BG257-1)</f>
        <v>8.7211298918562719E-2</v>
      </c>
      <c r="BI257">
        <f>IF(OR(GDP.PCAP!BH257="",GDP.PCAP!BI257=""),"",GDP.PCAP!BI257/GDP.PCAP!BH257-1)</f>
        <v>7.5884569617356679E-2</v>
      </c>
      <c r="BJ257">
        <f>IF(OR(GDP.PCAP!BI257="",GDP.PCAP!BJ257=""),"",GDP.PCAP!BJ257/GDP.PCAP!BI257-1)</f>
        <v>2.6649775844573842E-2</v>
      </c>
      <c r="BK257">
        <f>IF(OR(GDP.PCAP!BJ257="",GDP.PCAP!BK257=""),"",GDP.PCAP!BK257/GDP.PCAP!BJ257-1)</f>
        <v>3.7340708306643933E-2</v>
      </c>
      <c r="BM257">
        <f t="shared" si="15"/>
        <v>0.82571914349940245</v>
      </c>
      <c r="BN257">
        <f t="shared" si="16"/>
        <v>1986</v>
      </c>
      <c r="BO257">
        <f t="shared" si="17"/>
        <v>-0.75823849301601831</v>
      </c>
      <c r="BP257">
        <f t="shared" si="18"/>
        <v>1989</v>
      </c>
    </row>
    <row r="258" spans="1:68">
      <c r="A258" t="s">
        <v>23</v>
      </c>
      <c r="B258">
        <f t="shared" si="19"/>
        <v>257</v>
      </c>
      <c r="C258" t="s">
        <v>539</v>
      </c>
      <c r="D258" t="s">
        <v>22</v>
      </c>
      <c r="E258" t="s">
        <v>545</v>
      </c>
      <c r="F258" t="s">
        <v>546</v>
      </c>
      <c r="H258" t="str">
        <f>IF(OR(GDP.PCAP!G258="",GDP.PCAP!H258=""),"",GDP.PCAP!H258/GDP.PCAP!G258-1)</f>
        <v/>
      </c>
      <c r="I258" t="str">
        <f>IF(OR(GDP.PCAP!H258="",GDP.PCAP!I258=""),"",GDP.PCAP!I258/GDP.PCAP!H258-1)</f>
        <v/>
      </c>
      <c r="J258" t="str">
        <f>IF(OR(GDP.PCAP!I258="",GDP.PCAP!J258=""),"",GDP.PCAP!J258/GDP.PCAP!I258-1)</f>
        <v/>
      </c>
      <c r="K258" t="str">
        <f>IF(OR(GDP.PCAP!J258="",GDP.PCAP!K258=""),"",GDP.PCAP!K258/GDP.PCAP!J258-1)</f>
        <v/>
      </c>
      <c r="L258" t="str">
        <f>IF(OR(GDP.PCAP!K258="",GDP.PCAP!L258=""),"",GDP.PCAP!L258/GDP.PCAP!K258-1)</f>
        <v/>
      </c>
      <c r="M258" t="str">
        <f>IF(OR(GDP.PCAP!L258="",GDP.PCAP!M258=""),"",GDP.PCAP!M258/GDP.PCAP!L258-1)</f>
        <v/>
      </c>
      <c r="N258" t="str">
        <f>IF(OR(GDP.PCAP!M258="",GDP.PCAP!N258=""),"",GDP.PCAP!N258/GDP.PCAP!M258-1)</f>
        <v/>
      </c>
      <c r="O258" t="str">
        <f>IF(OR(GDP.PCAP!N258="",GDP.PCAP!O258=""),"",GDP.PCAP!O258/GDP.PCAP!N258-1)</f>
        <v/>
      </c>
      <c r="P258" t="str">
        <f>IF(OR(GDP.PCAP!O258="",GDP.PCAP!P258=""),"",GDP.PCAP!P258/GDP.PCAP!O258-1)</f>
        <v/>
      </c>
      <c r="Q258" t="str">
        <f>IF(OR(GDP.PCAP!P258="",GDP.PCAP!Q258=""),"",GDP.PCAP!Q258/GDP.PCAP!P258-1)</f>
        <v/>
      </c>
      <c r="R258" t="str">
        <f>IF(OR(GDP.PCAP!Q258="",GDP.PCAP!R258=""),"",GDP.PCAP!R258/GDP.PCAP!Q258-1)</f>
        <v/>
      </c>
      <c r="S258" t="str">
        <f>IF(OR(GDP.PCAP!R258="",GDP.PCAP!S258=""),"",GDP.PCAP!S258/GDP.PCAP!R258-1)</f>
        <v/>
      </c>
      <c r="T258" t="str">
        <f>IF(OR(GDP.PCAP!S258="",GDP.PCAP!T258=""),"",GDP.PCAP!T258/GDP.PCAP!S258-1)</f>
        <v/>
      </c>
      <c r="U258" t="str">
        <f>IF(OR(GDP.PCAP!T258="",GDP.PCAP!U258=""),"",GDP.PCAP!U258/GDP.PCAP!T258-1)</f>
        <v/>
      </c>
      <c r="V258" t="str">
        <f>IF(OR(GDP.PCAP!U258="",GDP.PCAP!V258=""),"",GDP.PCAP!V258/GDP.PCAP!U258-1)</f>
        <v/>
      </c>
      <c r="W258" t="str">
        <f>IF(OR(GDP.PCAP!V258="",GDP.PCAP!W258=""),"",GDP.PCAP!W258/GDP.PCAP!V258-1)</f>
        <v/>
      </c>
      <c r="X258" t="str">
        <f>IF(OR(GDP.PCAP!W258="",GDP.PCAP!X258=""),"",GDP.PCAP!X258/GDP.PCAP!W258-1)</f>
        <v/>
      </c>
      <c r="Y258" t="str">
        <f>IF(OR(GDP.PCAP!X258="",GDP.PCAP!Y258=""),"",GDP.PCAP!Y258/GDP.PCAP!X258-1)</f>
        <v/>
      </c>
      <c r="Z258" t="str">
        <f>IF(OR(GDP.PCAP!Y258="",GDP.PCAP!Z258=""),"",GDP.PCAP!Z258/GDP.PCAP!Y258-1)</f>
        <v/>
      </c>
      <c r="AA258">
        <f>IF(OR(GDP.PCAP!Z258="",GDP.PCAP!AA258=""),"",GDP.PCAP!AA258/GDP.PCAP!Z258-1)</f>
        <v>-7.4035221291753328E-2</v>
      </c>
      <c r="AB258">
        <f>IF(OR(GDP.PCAP!AA258="",GDP.PCAP!AB258=""),"",GDP.PCAP!AB258/GDP.PCAP!AA258-1)</f>
        <v>-0.15104227950286531</v>
      </c>
      <c r="AC258">
        <f>IF(OR(GDP.PCAP!AB258="",GDP.PCAP!AC258=""),"",GDP.PCAP!AC258/GDP.PCAP!AB258-1)</f>
        <v>-2.9461255836647826E-2</v>
      </c>
      <c r="AD258">
        <f>IF(OR(GDP.PCAP!AC258="",GDP.PCAP!AD258=""),"",GDP.PCAP!AD258/GDP.PCAP!AC258-1)</f>
        <v>9.6643530503870867E-2</v>
      </c>
      <c r="AE258">
        <f>IF(OR(GDP.PCAP!AD258="",GDP.PCAP!AE258=""),"",GDP.PCAP!AE258/GDP.PCAP!AD258-1)</f>
        <v>0.20338656869677374</v>
      </c>
      <c r="AF258">
        <f>IF(OR(GDP.PCAP!AE258="",GDP.PCAP!AF258=""),"",GDP.PCAP!AF258/GDP.PCAP!AE258-1)</f>
        <v>-0.10805608925727295</v>
      </c>
      <c r="AG258">
        <f>IF(OR(GDP.PCAP!AF258="",GDP.PCAP!AG258=""),"",GDP.PCAP!AG258/GDP.PCAP!AF258-1)</f>
        <v>-6.2194833286073004E-2</v>
      </c>
      <c r="AH258">
        <f>IF(OR(GDP.PCAP!AG258="",GDP.PCAP!AH258=""),"",GDP.PCAP!AH258/GDP.PCAP!AG258-1)</f>
        <v>7.7307478770394455E-2</v>
      </c>
      <c r="AI258">
        <f>IF(OR(GDP.PCAP!AH258="",GDP.PCAP!AI258=""),"",GDP.PCAP!AI258/GDP.PCAP!AH258-1)</f>
        <v>0.10896824347868828</v>
      </c>
      <c r="AJ258">
        <f>IF(OR(GDP.PCAP!AI258="",GDP.PCAP!AJ258=""),"",GDP.PCAP!AJ258/GDP.PCAP!AI258-1)</f>
        <v>-5.1068782421156977E-2</v>
      </c>
      <c r="AK258">
        <f>IF(OR(GDP.PCAP!AJ258="",GDP.PCAP!AK258=""),"",GDP.PCAP!AK258/GDP.PCAP!AJ258-1)</f>
        <v>6.8012469236557793E-2</v>
      </c>
      <c r="AL258">
        <f>IF(OR(GDP.PCAP!AK258="",GDP.PCAP!AL258=""),"",GDP.PCAP!AL258/GDP.PCAP!AK258-1)</f>
        <v>0.15960904411647192</v>
      </c>
      <c r="AM258">
        <f>IF(OR(GDP.PCAP!AL258="",GDP.PCAP!AM258=""),"",GDP.PCAP!AM258/GDP.PCAP!AL258-1)</f>
        <v>8.6370081368722929E-3</v>
      </c>
      <c r="AN258">
        <f>IF(OR(GDP.PCAP!AM258="",GDP.PCAP!AN258=""),"",GDP.PCAP!AN258/GDP.PCAP!AM258-1)</f>
        <v>-6.8530173846994558E-2</v>
      </c>
      <c r="AO258">
        <f>IF(OR(GDP.PCAP!AN258="",GDP.PCAP!AO258=""),"",GDP.PCAP!AO258/GDP.PCAP!AN258-1)</f>
        <v>0.13458520153700571</v>
      </c>
      <c r="AP258">
        <f>IF(OR(GDP.PCAP!AO258="",GDP.PCAP!AP258=""),"",GDP.PCAP!AP258/GDP.PCAP!AO258-1)</f>
        <v>4.1242826337656302E-2</v>
      </c>
      <c r="AQ258">
        <f>IF(OR(GDP.PCAP!AP258="",GDP.PCAP!AQ258=""),"",GDP.PCAP!AQ258/GDP.PCAP!AP258-1)</f>
        <v>2.6448973581898017E-2</v>
      </c>
      <c r="AR258">
        <f>IF(OR(GDP.PCAP!AQ258="",GDP.PCAP!AR258=""),"",GDP.PCAP!AR258/GDP.PCAP!AQ258-1)</f>
        <v>2.4620316328661129E-2</v>
      </c>
      <c r="AS258">
        <f>IF(OR(GDP.PCAP!AR258="",GDP.PCAP!AS258=""),"",GDP.PCAP!AS258/GDP.PCAP!AR258-1)</f>
        <v>7.3304719264528639E-3</v>
      </c>
      <c r="AT258">
        <f>IF(OR(GDP.PCAP!AS258="",GDP.PCAP!AT258=""),"",GDP.PCAP!AT258/GDP.PCAP!AS258-1)</f>
        <v>3.3162756369595758E-3</v>
      </c>
      <c r="AU258">
        <f>IF(OR(GDP.PCAP!AT258="",GDP.PCAP!AU258=""),"",GDP.PCAP!AU258/GDP.PCAP!AT258-1)</f>
        <v>-5.4083415360969278E-3</v>
      </c>
      <c r="AV258">
        <f>IF(OR(GDP.PCAP!AU258="",GDP.PCAP!AV258=""),"",GDP.PCAP!AV258/GDP.PCAP!AU258-1)</f>
        <v>-7.2964914600893049E-2</v>
      </c>
      <c r="AW258">
        <f>IF(OR(GDP.PCAP!AV258="",GDP.PCAP!AW258=""),"",GDP.PCAP!AW258/GDP.PCAP!AV258-1)</f>
        <v>-6.3605614776043318E-3</v>
      </c>
      <c r="AX258">
        <f>IF(OR(GDP.PCAP!AW258="",GDP.PCAP!AX258=""),"",GDP.PCAP!AX258/GDP.PCAP!AW258-1)</f>
        <v>0.16734033416680627</v>
      </c>
      <c r="AY258">
        <f>IF(OR(GDP.PCAP!AX258="",GDP.PCAP!AY258=""),"",GDP.PCAP!AY258/GDP.PCAP!AX258-1)</f>
        <v>0.13125209817731442</v>
      </c>
      <c r="AZ258">
        <f>IF(OR(GDP.PCAP!AY258="",GDP.PCAP!AZ258=""),"",GDP.PCAP!AZ258/GDP.PCAP!AY258-1)</f>
        <v>5.5083475340165222E-2</v>
      </c>
      <c r="BA258">
        <f>IF(OR(GDP.PCAP!AZ258="",GDP.PCAP!BA258=""),"",GDP.PCAP!BA258/GDP.PCAP!AZ258-1)</f>
        <v>8.5168375127893992E-2</v>
      </c>
      <c r="BB258">
        <f>IF(OR(GDP.PCAP!BA258="",GDP.PCAP!BB258=""),"",GDP.PCAP!BB258/GDP.PCAP!BA258-1)</f>
        <v>0.16915138980886857</v>
      </c>
      <c r="BC258">
        <f>IF(OR(GDP.PCAP!BB258="",GDP.PCAP!BC258=""),"",GDP.PCAP!BC258/GDP.PCAP!BB258-1)</f>
        <v>0.12726592967722095</v>
      </c>
      <c r="BD258">
        <f>IF(OR(GDP.PCAP!BC258="",GDP.PCAP!BD258=""),"",GDP.PCAP!BD258/GDP.PCAP!BC258-1)</f>
        <v>-2.0207832687420324E-2</v>
      </c>
      <c r="BE258">
        <f>IF(OR(GDP.PCAP!BD258="",GDP.PCAP!BE258=""),"",GDP.PCAP!BE258/GDP.PCAP!BD258-1)</f>
        <v>0.12194747691315988</v>
      </c>
      <c r="BF258">
        <f>IF(OR(GDP.PCAP!BE258="",GDP.PCAP!BF258=""),"",GDP.PCAP!BF258/GDP.PCAP!BE258-1)</f>
        <v>0.10428518298456968</v>
      </c>
      <c r="BG258">
        <f>IF(OR(GDP.PCAP!BF258="",GDP.PCAP!BG258=""),"",GDP.PCAP!BG258/GDP.PCAP!BF258-1)</f>
        <v>-3.5572989923114529E-2</v>
      </c>
      <c r="BH258">
        <f>IF(OR(GDP.PCAP!BG258="",GDP.PCAP!BH258=""),"",GDP.PCAP!BH258/GDP.PCAP!BG258-1)</f>
        <v>2.7721812974192961E-3</v>
      </c>
      <c r="BI258">
        <f>IF(OR(GDP.PCAP!BH258="",GDP.PCAP!BI258=""),"",GDP.PCAP!BI258/GDP.PCAP!BH258-1)</f>
        <v>-5.9917578717767483E-3</v>
      </c>
      <c r="BJ258">
        <f>IF(OR(GDP.PCAP!BI258="",GDP.PCAP!BJ258=""),"",GDP.PCAP!BJ258/GDP.PCAP!BI258-1)</f>
        <v>-0.10879645518906234</v>
      </c>
      <c r="BK258">
        <f>IF(OR(GDP.PCAP!BJ258="",GDP.PCAP!BK258=""),"",GDP.PCAP!BK258/GDP.PCAP!BJ258-1)</f>
        <v>1.9506617902893097E-2</v>
      </c>
      <c r="BM258">
        <f t="shared" si="15"/>
        <v>0.20338656869677374</v>
      </c>
      <c r="BN258">
        <f t="shared" si="16"/>
        <v>1984</v>
      </c>
      <c r="BO258">
        <f t="shared" si="17"/>
        <v>-0.15104227950286531</v>
      </c>
      <c r="BP258">
        <f t="shared" si="18"/>
        <v>1981</v>
      </c>
    </row>
    <row r="259" spans="1:68">
      <c r="A259" t="s">
        <v>21</v>
      </c>
      <c r="B259">
        <f t="shared" si="19"/>
        <v>258</v>
      </c>
      <c r="C259" t="s">
        <v>536</v>
      </c>
      <c r="D259" t="s">
        <v>20</v>
      </c>
      <c r="E259" t="s">
        <v>545</v>
      </c>
      <c r="F259" t="s">
        <v>546</v>
      </c>
      <c r="H259">
        <f>IF(OR(GDP.PCAP!G259="",GDP.PCAP!H259=""),"",GDP.PCAP!H259/GDP.PCAP!G259-1)</f>
        <v>2.6486190327093651E-2</v>
      </c>
      <c r="I259">
        <f>IF(OR(GDP.PCAP!H259="",GDP.PCAP!I259=""),"",GDP.PCAP!I259/GDP.PCAP!H259-1)</f>
        <v>5.5829671266794278E-2</v>
      </c>
      <c r="J259">
        <f>IF(OR(GDP.PCAP!I259="",GDP.PCAP!J259=""),"",GDP.PCAP!J259/GDP.PCAP!I259-1)</f>
        <v>5.463595314963765E-2</v>
      </c>
      <c r="K259">
        <f>IF(OR(GDP.PCAP!J259="",GDP.PCAP!K259=""),"",GDP.PCAP!K259/GDP.PCAP!J259-1)</f>
        <v>7.3562104750713786E-2</v>
      </c>
      <c r="L259">
        <f>IF(OR(GDP.PCAP!K259="",GDP.PCAP!L259=""),"",GDP.PCAP!L259/GDP.PCAP!K259-1)</f>
        <v>6.7648180026178562E-2</v>
      </c>
      <c r="M259">
        <f>IF(OR(GDP.PCAP!L259="",GDP.PCAP!M259=""),"",GDP.PCAP!M259/GDP.PCAP!L259-1)</f>
        <v>6.2610704804816342E-2</v>
      </c>
      <c r="N259">
        <f>IF(OR(GDP.PCAP!M259="",GDP.PCAP!N259=""),"",GDP.PCAP!N259/GDP.PCAP!M259-1)</f>
        <v>4.2605680615638297E-2</v>
      </c>
      <c r="O259">
        <f>IF(OR(GDP.PCAP!N259="",GDP.PCAP!O259=""),"",GDP.PCAP!O259/GDP.PCAP!N259-1)</f>
        <v>5.7357526744511667E-2</v>
      </c>
      <c r="P259">
        <f>IF(OR(GDP.PCAP!O259="",GDP.PCAP!P259=""),"",GDP.PCAP!P259/GDP.PCAP!O259-1)</f>
        <v>7.8554929399190732E-2</v>
      </c>
      <c r="Q259">
        <f>IF(OR(GDP.PCAP!P259="",GDP.PCAP!Q259=""),"",GDP.PCAP!Q259/GDP.PCAP!P259-1)</f>
        <v>7.6377933122615982E-2</v>
      </c>
      <c r="R259">
        <f>IF(OR(GDP.PCAP!Q259="",GDP.PCAP!R259=""),"",GDP.PCAP!R259/GDP.PCAP!Q259-1)</f>
        <v>8.1779857775613918E-2</v>
      </c>
      <c r="S259">
        <f>IF(OR(GDP.PCAP!R259="",GDP.PCAP!S259=""),"",GDP.PCAP!S259/GDP.PCAP!R259-1)</f>
        <v>0.13011432076331242</v>
      </c>
      <c r="T259">
        <f>IF(OR(GDP.PCAP!S259="",GDP.PCAP!T259=""),"",GDP.PCAP!T259/GDP.PCAP!S259-1)</f>
        <v>0.19491082753152833</v>
      </c>
      <c r="U259">
        <f>IF(OR(GDP.PCAP!T259="",GDP.PCAP!U259=""),"",GDP.PCAP!U259/GDP.PCAP!T259-1)</f>
        <v>0.13120132996023304</v>
      </c>
      <c r="V259">
        <f>IF(OR(GDP.PCAP!U259="",GDP.PCAP!V259=""),"",GDP.PCAP!V259/GDP.PCAP!U259-1)</f>
        <v>9.3034533015786236E-2</v>
      </c>
      <c r="W259">
        <f>IF(OR(GDP.PCAP!V259="",GDP.PCAP!W259=""),"",GDP.PCAP!W259/GDP.PCAP!V259-1)</f>
        <v>6.8817902188522906E-2</v>
      </c>
      <c r="X259">
        <f>IF(OR(GDP.PCAP!W259="",GDP.PCAP!X259=""),"",GDP.PCAP!X259/GDP.PCAP!W259-1)</f>
        <v>0.11160650369983216</v>
      </c>
      <c r="Y259">
        <f>IF(OR(GDP.PCAP!X259="",GDP.PCAP!Y259=""),"",GDP.PCAP!Y259/GDP.PCAP!X259-1)</f>
        <v>0.15686081616482372</v>
      </c>
      <c r="Z259">
        <f>IF(OR(GDP.PCAP!Y259="",GDP.PCAP!Z259=""),"",GDP.PCAP!Z259/GDP.PCAP!Y259-1)</f>
        <v>0.14162476107057564</v>
      </c>
      <c r="AA259">
        <f>IF(OR(GDP.PCAP!Z259="",GDP.PCAP!AA259=""),"",GDP.PCAP!AA259/GDP.PCAP!Z259-1)</f>
        <v>0.10633423019734067</v>
      </c>
      <c r="AB259">
        <f>IF(OR(GDP.PCAP!AA259="",GDP.PCAP!AB259=""),"",GDP.PCAP!AB259/GDP.PCAP!AA259-1)</f>
        <v>8.3749290144876642E-3</v>
      </c>
      <c r="AC259">
        <f>IF(OR(GDP.PCAP!AB259="",GDP.PCAP!AC259=""),"",GDP.PCAP!AC259/GDP.PCAP!AB259-1)</f>
        <v>-2.6373058132801885E-2</v>
      </c>
      <c r="AD259">
        <f>IF(OR(GDP.PCAP!AC259="",GDP.PCAP!AD259=""),"",GDP.PCAP!AD259/GDP.PCAP!AC259-1)</f>
        <v>5.0855336660799999E-3</v>
      </c>
      <c r="AE259">
        <f>IF(OR(GDP.PCAP!AD259="",GDP.PCAP!AE259=""),"",GDP.PCAP!AE259/GDP.PCAP!AD259-1)</f>
        <v>2.0294888455258286E-2</v>
      </c>
      <c r="AF259">
        <f>IF(OR(GDP.PCAP!AE259="",GDP.PCAP!AF259=""),"",GDP.PCAP!AF259/GDP.PCAP!AE259-1)</f>
        <v>3.3647677840081158E-2</v>
      </c>
      <c r="AG259">
        <f>IF(OR(GDP.PCAP!AF259="",GDP.PCAP!AG259=""),"",GDP.PCAP!AG259/GDP.PCAP!AF259-1)</f>
        <v>0.16332997515317915</v>
      </c>
      <c r="AH259">
        <f>IF(OR(GDP.PCAP!AG259="",GDP.PCAP!AH259=""),"",GDP.PCAP!AH259/GDP.PCAP!AG259-1)</f>
        <v>0.1178447343268052</v>
      </c>
      <c r="AI259">
        <f>IF(OR(GDP.PCAP!AH259="",GDP.PCAP!AI259=""),"",GDP.PCAP!AI259/GDP.PCAP!AH259-1)</f>
        <v>0.10028507627173955</v>
      </c>
      <c r="AJ259">
        <f>IF(OR(GDP.PCAP!AI259="",GDP.PCAP!AJ259=""),"",GDP.PCAP!AJ259/GDP.PCAP!AI259-1)</f>
        <v>3.1706083711114941E-2</v>
      </c>
      <c r="AK259">
        <f>IF(OR(GDP.PCAP!AJ259="",GDP.PCAP!AK259=""),"",GDP.PCAP!AK259/GDP.PCAP!AJ259-1)</f>
        <v>0.10530309762751311</v>
      </c>
      <c r="AL259">
        <f>IF(OR(GDP.PCAP!AK259="",GDP.PCAP!AL259=""),"",GDP.PCAP!AL259/GDP.PCAP!AK259-1)</f>
        <v>4.1718743795572166E-2</v>
      </c>
      <c r="AM259">
        <f>IF(OR(GDP.PCAP!AL259="",GDP.PCAP!AM259=""),"",GDP.PCAP!AM259/GDP.PCAP!AL259-1)</f>
        <v>4.5537344807071278E-2</v>
      </c>
      <c r="AN259">
        <f>IF(OR(GDP.PCAP!AM259="",GDP.PCAP!AN259=""),"",GDP.PCAP!AN259/GDP.PCAP!AM259-1)</f>
        <v>1.9273968874544689E-3</v>
      </c>
      <c r="AO259">
        <f>IF(OR(GDP.PCAP!AN259="",GDP.PCAP!AO259=""),"",GDP.PCAP!AO259/GDP.PCAP!AN259-1)</f>
        <v>5.7786454407943832E-2</v>
      </c>
      <c r="AP259">
        <f>IF(OR(GDP.PCAP!AO259="",GDP.PCAP!AP259=""),"",GDP.PCAP!AP259/GDP.PCAP!AO259-1)</f>
        <v>9.5209029709508286E-2</v>
      </c>
      <c r="AQ259">
        <f>IF(OR(GDP.PCAP!AP259="",GDP.PCAP!AQ259=""),"",GDP.PCAP!AQ259/GDP.PCAP!AP259-1)</f>
        <v>7.3861201349365579E-3</v>
      </c>
      <c r="AR259">
        <f>IF(OR(GDP.PCAP!AQ259="",GDP.PCAP!AR259=""),"",GDP.PCAP!AR259/GDP.PCAP!AQ259-1)</f>
        <v>-1.7715418269829253E-2</v>
      </c>
      <c r="AS259">
        <f>IF(OR(GDP.PCAP!AR259="",GDP.PCAP!AS259=""),"",GDP.PCAP!AS259/GDP.PCAP!AR259-1)</f>
        <v>-1.6516246193076123E-2</v>
      </c>
      <c r="AT259">
        <f>IF(OR(GDP.PCAP!AS259="",GDP.PCAP!AT259=""),"",GDP.PCAP!AT259/GDP.PCAP!AS259-1)</f>
        <v>2.3515380324114155E-2</v>
      </c>
      <c r="AU259">
        <f>IF(OR(GDP.PCAP!AT259="",GDP.PCAP!AU259=""),"",GDP.PCAP!AU259/GDP.PCAP!AT259-1)</f>
        <v>1.9035946247647706E-2</v>
      </c>
      <c r="AV259">
        <f>IF(OR(GDP.PCAP!AU259="",GDP.PCAP!AV259=""),"",GDP.PCAP!AV259/GDP.PCAP!AU259-1)</f>
        <v>-1.8935145590359248E-2</v>
      </c>
      <c r="AW259">
        <f>IF(OR(GDP.PCAP!AV259="",GDP.PCAP!AW259=""),"",GDP.PCAP!AW259/GDP.PCAP!AV259-1)</f>
        <v>2.5191017062832666E-2</v>
      </c>
      <c r="AX259">
        <f>IF(OR(GDP.PCAP!AW259="",GDP.PCAP!AX259=""),"",GDP.PCAP!AX259/GDP.PCAP!AW259-1)</f>
        <v>0.10890084531981858</v>
      </c>
      <c r="AY259">
        <f>IF(OR(GDP.PCAP!AX259="",GDP.PCAP!AY259=""),"",GDP.PCAP!AY259/GDP.PCAP!AX259-1)</f>
        <v>0.11214121543152977</v>
      </c>
      <c r="AZ259">
        <f>IF(OR(GDP.PCAP!AY259="",GDP.PCAP!AZ259=""),"",GDP.PCAP!AZ259/GDP.PCAP!AY259-1)</f>
        <v>6.9185389462906643E-2</v>
      </c>
      <c r="BA259">
        <f>IF(OR(GDP.PCAP!AZ259="",GDP.PCAP!BA259=""),"",GDP.PCAP!BA259/GDP.PCAP!AZ259-1)</f>
        <v>6.9392253183341079E-2</v>
      </c>
      <c r="BB259">
        <f>IF(OR(GDP.PCAP!BA259="",GDP.PCAP!BB259=""),"",GDP.PCAP!BB259/GDP.PCAP!BA259-1)</f>
        <v>0.11260044569639516</v>
      </c>
      <c r="BC259">
        <f>IF(OR(GDP.PCAP!BB259="",GDP.PCAP!BC259=""),"",GDP.PCAP!BC259/GDP.PCAP!BB259-1)</f>
        <v>8.3265197424277071E-2</v>
      </c>
      <c r="BD259">
        <f>IF(OR(GDP.PCAP!BC259="",GDP.PCAP!BD259=""),"",GDP.PCAP!BD259/GDP.PCAP!BC259-1)</f>
        <v>-6.3607426411327883E-2</v>
      </c>
      <c r="BE259">
        <f>IF(OR(GDP.PCAP!BD259="",GDP.PCAP!BE259=""),"",GDP.PCAP!BE259/GDP.PCAP!BD259-1)</f>
        <v>8.3640058901631731E-2</v>
      </c>
      <c r="BF259">
        <f>IF(OR(GDP.PCAP!BE259="",GDP.PCAP!BF259=""),"",GDP.PCAP!BF259/GDP.PCAP!BE259-1)</f>
        <v>9.8279321451472779E-2</v>
      </c>
      <c r="BG259">
        <f>IF(OR(GDP.PCAP!BF259="",GDP.PCAP!BG259=""),"",GDP.PCAP!BG259/GDP.PCAP!BF259-1)</f>
        <v>9.1394638240893666E-3</v>
      </c>
      <c r="BH259">
        <f>IF(OR(GDP.PCAP!BG259="",GDP.PCAP!BH259=""),"",GDP.PCAP!BH259/GDP.PCAP!BG259-1)</f>
        <v>1.6137691084071593E-2</v>
      </c>
      <c r="BI259">
        <f>IF(OR(GDP.PCAP!BH259="",GDP.PCAP!BI259=""),"",GDP.PCAP!BI259/GDP.PCAP!BH259-1)</f>
        <v>1.3142504114008302E-2</v>
      </c>
      <c r="BJ259">
        <f>IF(OR(GDP.PCAP!BI259="",GDP.PCAP!BJ259=""),"",GDP.PCAP!BJ259/GDP.PCAP!BI259-1)</f>
        <v>-6.6361864582679675E-2</v>
      </c>
      <c r="BK259">
        <f>IF(OR(GDP.PCAP!BJ259="",GDP.PCAP!BK259=""),"",GDP.PCAP!BK259/GDP.PCAP!BJ259-1)</f>
        <v>2.0341752412980085E-3</v>
      </c>
      <c r="BM259">
        <f t="shared" ref="BM259:BM265" si="20">MAX(G259:BK259)</f>
        <v>0.19491082753152833</v>
      </c>
      <c r="BN259">
        <f t="shared" ref="BN259:BN265" si="21">INDEX($G$1:$BK$1,MATCH(BM259,G259:BK259,0))</f>
        <v>1973</v>
      </c>
      <c r="BO259">
        <f t="shared" ref="BO259:BO265" si="22">MIN(G259:BK259)</f>
        <v>-6.6361864582679675E-2</v>
      </c>
      <c r="BP259">
        <f t="shared" ref="BP259:BP265" si="23">INDEX($G$1:$BK$1,MATCH(BO259,G259:BK259,0))</f>
        <v>2015</v>
      </c>
    </row>
    <row r="260" spans="1:68">
      <c r="A260" t="s">
        <v>19</v>
      </c>
      <c r="B260">
        <f t="shared" ref="B260:B265" si="24">B259+1</f>
        <v>259</v>
      </c>
      <c r="C260" t="s">
        <v>539</v>
      </c>
      <c r="D260" t="s">
        <v>18</v>
      </c>
      <c r="E260" t="s">
        <v>545</v>
      </c>
      <c r="F260" t="s">
        <v>546</v>
      </c>
      <c r="H260" t="str">
        <f>IF(OR(GDP.PCAP!G260="",GDP.PCAP!H260=""),"",GDP.PCAP!H260/GDP.PCAP!G260-1)</f>
        <v/>
      </c>
      <c r="I260" t="str">
        <f>IF(OR(GDP.PCAP!H260="",GDP.PCAP!I260=""),"",GDP.PCAP!I260/GDP.PCAP!H260-1)</f>
        <v/>
      </c>
      <c r="J260" t="str">
        <f>IF(OR(GDP.PCAP!I260="",GDP.PCAP!J260=""),"",GDP.PCAP!J260/GDP.PCAP!I260-1)</f>
        <v/>
      </c>
      <c r="K260" t="str">
        <f>IF(OR(GDP.PCAP!J260="",GDP.PCAP!K260=""),"",GDP.PCAP!K260/GDP.PCAP!J260-1)</f>
        <v/>
      </c>
      <c r="L260" t="str">
        <f>IF(OR(GDP.PCAP!K260="",GDP.PCAP!L260=""),"",GDP.PCAP!L260/GDP.PCAP!K260-1)</f>
        <v/>
      </c>
      <c r="M260" t="str">
        <f>IF(OR(GDP.PCAP!L260="",GDP.PCAP!M260=""),"",GDP.PCAP!M260/GDP.PCAP!L260-1)</f>
        <v/>
      </c>
      <c r="N260" t="str">
        <f>IF(OR(GDP.PCAP!M260="",GDP.PCAP!N260=""),"",GDP.PCAP!N260/GDP.PCAP!M260-1)</f>
        <v/>
      </c>
      <c r="O260" t="str">
        <f>IF(OR(GDP.PCAP!N260="",GDP.PCAP!O260=""),"",GDP.PCAP!O260/GDP.PCAP!N260-1)</f>
        <v/>
      </c>
      <c r="P260" t="str">
        <f>IF(OR(GDP.PCAP!O260="",GDP.PCAP!P260=""),"",GDP.PCAP!P260/GDP.PCAP!O260-1)</f>
        <v/>
      </c>
      <c r="Q260" t="str">
        <f>IF(OR(GDP.PCAP!P260="",GDP.PCAP!Q260=""),"",GDP.PCAP!Q260/GDP.PCAP!P260-1)</f>
        <v/>
      </c>
      <c r="R260" t="str">
        <f>IF(OR(GDP.PCAP!Q260="",GDP.PCAP!R260=""),"",GDP.PCAP!R260/GDP.PCAP!Q260-1)</f>
        <v/>
      </c>
      <c r="S260" t="str">
        <f>IF(OR(GDP.PCAP!R260="",GDP.PCAP!S260=""),"",GDP.PCAP!S260/GDP.PCAP!R260-1)</f>
        <v/>
      </c>
      <c r="T260" t="str">
        <f>IF(OR(GDP.PCAP!S260="",GDP.PCAP!T260=""),"",GDP.PCAP!T260/GDP.PCAP!S260-1)</f>
        <v/>
      </c>
      <c r="U260" t="str">
        <f>IF(OR(GDP.PCAP!T260="",GDP.PCAP!U260=""),"",GDP.PCAP!U260/GDP.PCAP!T260-1)</f>
        <v/>
      </c>
      <c r="V260" t="str">
        <f>IF(OR(GDP.PCAP!U260="",GDP.PCAP!V260=""),"",GDP.PCAP!V260/GDP.PCAP!U260-1)</f>
        <v/>
      </c>
      <c r="W260" t="str">
        <f>IF(OR(GDP.PCAP!V260="",GDP.PCAP!W260=""),"",GDP.PCAP!W260/GDP.PCAP!V260-1)</f>
        <v/>
      </c>
      <c r="X260" t="str">
        <f>IF(OR(GDP.PCAP!W260="",GDP.PCAP!X260=""),"",GDP.PCAP!X260/GDP.PCAP!W260-1)</f>
        <v/>
      </c>
      <c r="Y260" t="str">
        <f>IF(OR(GDP.PCAP!X260="",GDP.PCAP!Y260=""),"",GDP.PCAP!Y260/GDP.PCAP!X260-1)</f>
        <v/>
      </c>
      <c r="Z260" t="str">
        <f>IF(OR(GDP.PCAP!Y260="",GDP.PCAP!Z260=""),"",GDP.PCAP!Z260/GDP.PCAP!Y260-1)</f>
        <v/>
      </c>
      <c r="AA260" t="str">
        <f>IF(OR(GDP.PCAP!Z260="",GDP.PCAP!AA260=""),"",GDP.PCAP!AA260/GDP.PCAP!Z260-1)</f>
        <v/>
      </c>
      <c r="AB260" t="str">
        <f>IF(OR(GDP.PCAP!AA260="",GDP.PCAP!AB260=""),"",GDP.PCAP!AB260/GDP.PCAP!AA260-1)</f>
        <v/>
      </c>
      <c r="AC260" t="str">
        <f>IF(OR(GDP.PCAP!AB260="",GDP.PCAP!AC260=""),"",GDP.PCAP!AC260/GDP.PCAP!AB260-1)</f>
        <v/>
      </c>
      <c r="AD260">
        <f>IF(OR(GDP.PCAP!AC260="",GDP.PCAP!AD260=""),"",GDP.PCAP!AD260/GDP.PCAP!AC260-1)</f>
        <v>-8.2919880241629773E-2</v>
      </c>
      <c r="AE260">
        <f>IF(OR(GDP.PCAP!AD260="",GDP.PCAP!AE260=""),"",GDP.PCAP!AE260/GDP.PCAP!AD260-1)</f>
        <v>-2.930575003673408E-2</v>
      </c>
      <c r="AF260">
        <f>IF(OR(GDP.PCAP!AE260="",GDP.PCAP!AF260=""),"",GDP.PCAP!AF260/GDP.PCAP!AE260-1)</f>
        <v>-0.12889518564551306</v>
      </c>
      <c r="AG260">
        <f>IF(OR(GDP.PCAP!AF260="",GDP.PCAP!AG260=""),"",GDP.PCAP!AG260/GDP.PCAP!AF260-1)</f>
        <v>5.2557474539535409E-2</v>
      </c>
      <c r="AH260">
        <f>IF(OR(GDP.PCAP!AG260="",GDP.PCAP!AH260=""),"",GDP.PCAP!AH260/GDP.PCAP!AG260-1)</f>
        <v>0.10374259314655832</v>
      </c>
      <c r="AI260">
        <f>IF(OR(GDP.PCAP!AH260="",GDP.PCAP!AI260=""),"",GDP.PCAP!AI260/GDP.PCAP!AH260-1)</f>
        <v>0.18769000220148069</v>
      </c>
      <c r="AJ260">
        <f>IF(OR(GDP.PCAP!AI260="",GDP.PCAP!AJ260=""),"",GDP.PCAP!AJ260/GDP.PCAP!AI260-1)</f>
        <v>-7.942767606414336E-2</v>
      </c>
      <c r="AK260">
        <f>IF(OR(GDP.PCAP!AJ260="",GDP.PCAP!AK260=""),"",GDP.PCAP!AK260/GDP.PCAP!AJ260-1)</f>
        <v>1.7962481187498769E-2</v>
      </c>
      <c r="AL260">
        <f>IF(OR(GDP.PCAP!AK260="",GDP.PCAP!AL260=""),"",GDP.PCAP!AL260/GDP.PCAP!AK260-1)</f>
        <v>-8.7089917949354501E-3</v>
      </c>
      <c r="AM260">
        <f>IF(OR(GDP.PCAP!AL260="",GDP.PCAP!AM260=""),"",GDP.PCAP!AM260/GDP.PCAP!AL260-1)</f>
        <v>4.3886455312786232E-2</v>
      </c>
      <c r="AN260">
        <f>IF(OR(GDP.PCAP!AM260="",GDP.PCAP!AN260=""),"",GDP.PCAP!AN260/GDP.PCAP!AM260-1)</f>
        <v>-3.6541256629720742E-3</v>
      </c>
      <c r="AO260">
        <f>IF(OR(GDP.PCAP!AN260="",GDP.PCAP!AO260=""),"",GDP.PCAP!AO260/GDP.PCAP!AN260-1)</f>
        <v>0.6453001991530749</v>
      </c>
      <c r="AP260">
        <f>IF(OR(GDP.PCAP!AO260="",GDP.PCAP!AP260=""),"",GDP.PCAP!AP260/GDP.PCAP!AO260-1)</f>
        <v>8.8579011766241056E-3</v>
      </c>
      <c r="AQ260">
        <f>IF(OR(GDP.PCAP!AP260="",GDP.PCAP!AQ260=""),"",GDP.PCAP!AQ260/GDP.PCAP!AP260-1)</f>
        <v>0.10406369450615527</v>
      </c>
      <c r="AR260">
        <f>IF(OR(GDP.PCAP!AQ260="",GDP.PCAP!AR260=""),"",GDP.PCAP!AR260/GDP.PCAP!AQ260-1)</f>
        <v>0.13624842520685476</v>
      </c>
      <c r="AS260">
        <f>IF(OR(GDP.PCAP!AR260="",GDP.PCAP!AS260=""),"",GDP.PCAP!AS260/GDP.PCAP!AR260-1)</f>
        <v>-6.0298952490852264E-2</v>
      </c>
      <c r="AT260">
        <f>IF(OR(GDP.PCAP!AS260="",GDP.PCAP!AT260=""),"",GDP.PCAP!AT260/GDP.PCAP!AS260-1)</f>
        <v>-4.3790549852220417E-2</v>
      </c>
      <c r="AU260">
        <f>IF(OR(GDP.PCAP!AT260="",GDP.PCAP!AU260=""),"",GDP.PCAP!AU260/GDP.PCAP!AT260-1)</f>
        <v>3.4263901305654709E-2</v>
      </c>
      <c r="AV260">
        <f>IF(OR(GDP.PCAP!AU260="",GDP.PCAP!AV260=""),"",GDP.PCAP!AV260/GDP.PCAP!AU260-1)</f>
        <v>9.5963735919184501E-3</v>
      </c>
      <c r="AW260">
        <f>IF(OR(GDP.PCAP!AV260="",GDP.PCAP!AW260=""),"",GDP.PCAP!AW260/GDP.PCAP!AV260-1)</f>
        <v>4.8823042873616496E-2</v>
      </c>
      <c r="AX260">
        <f>IF(OR(GDP.PCAP!AW260="",GDP.PCAP!AX260=""),"",GDP.PCAP!AX260/GDP.PCAP!AW260-1)</f>
        <v>0.16905082223713297</v>
      </c>
      <c r="AY260">
        <f>IF(OR(GDP.PCAP!AX260="",GDP.PCAP!AY260=""),"",GDP.PCAP!AY260/GDP.PCAP!AX260-1)</f>
        <v>0.23270879108537579</v>
      </c>
      <c r="AZ260">
        <f>IF(OR(GDP.PCAP!AY260="",GDP.PCAP!AZ260=""),"",GDP.PCAP!AZ260/GDP.PCAP!AY260-1)</f>
        <v>9.3673061031500859E-2</v>
      </c>
      <c r="BA260">
        <f>IF(OR(GDP.PCAP!AZ260="",GDP.PCAP!BA260=""),"",GDP.PCAP!BA260/GDP.PCAP!AZ260-1)</f>
        <v>9.2056553970059074E-2</v>
      </c>
      <c r="BB260">
        <f>IF(OR(GDP.PCAP!BA260="",GDP.PCAP!BB260=""),"",GDP.PCAP!BB260/GDP.PCAP!BA260-1)</f>
        <v>7.6418084000219766E-2</v>
      </c>
      <c r="BC260">
        <f>IF(OR(GDP.PCAP!BB260="",GDP.PCAP!BC260=""),"",GDP.PCAP!BC260/GDP.PCAP!BB260-1)</f>
        <v>0.16121427635186714</v>
      </c>
      <c r="BD260">
        <f>IF(OR(GDP.PCAP!BC260="",GDP.PCAP!BD260=""),"",GDP.PCAP!BD260/GDP.PCAP!BC260-1)</f>
        <v>-0.13525119634329419</v>
      </c>
      <c r="BE260">
        <f>IF(OR(GDP.PCAP!BD260="",GDP.PCAP!BE260=""),"",GDP.PCAP!BE260/GDP.PCAP!BD260-1)</f>
        <v>0.13784482424017352</v>
      </c>
      <c r="BF260">
        <f>IF(OR(GDP.PCAP!BE260="",GDP.PCAP!BF260=""),"",GDP.PCAP!BF260/GDP.PCAP!BE260-1)</f>
        <v>0.14145770088200127</v>
      </c>
      <c r="BG260">
        <f>IF(OR(GDP.PCAP!BF260="",GDP.PCAP!BG260=""),"",GDP.PCAP!BG260/GDP.PCAP!BF260-1)</f>
        <v>7.4212046421985312E-2</v>
      </c>
      <c r="BH260">
        <f>IF(OR(GDP.PCAP!BG260="",GDP.PCAP!BH260=""),"",GDP.PCAP!BH260/GDP.PCAP!BG260-1)</f>
        <v>-3.6578393470441117E-3</v>
      </c>
      <c r="BI260">
        <f>IF(OR(GDP.PCAP!BH260="",GDP.PCAP!BI260=""),"",GDP.PCAP!BI260/GDP.PCAP!BH260-1)</f>
        <v>-9.5025208771503111E-3</v>
      </c>
      <c r="BJ260">
        <f>IF(OR(GDP.PCAP!BI260="",GDP.PCAP!BJ260=""),"",GDP.PCAP!BJ260/GDP.PCAP!BI260-1)</f>
        <v>-7.085454304308958E-3</v>
      </c>
      <c r="BK260">
        <f>IF(OR(GDP.PCAP!BJ260="",GDP.PCAP!BK260=""),"",GDP.PCAP!BK260/GDP.PCAP!BJ260-1)</f>
        <v>-2.9306199647403774E-2</v>
      </c>
      <c r="BM260">
        <f t="shared" si="20"/>
        <v>0.6453001991530749</v>
      </c>
      <c r="BN260">
        <f t="shared" si="21"/>
        <v>1994</v>
      </c>
      <c r="BO260">
        <f t="shared" si="22"/>
        <v>-0.13525119634329419</v>
      </c>
      <c r="BP260">
        <f t="shared" si="23"/>
        <v>2009</v>
      </c>
    </row>
    <row r="261" spans="1:68">
      <c r="A261" t="s">
        <v>17</v>
      </c>
      <c r="B261">
        <f t="shared" si="24"/>
        <v>260</v>
      </c>
      <c r="C261" t="s">
        <v>539</v>
      </c>
      <c r="D261" t="s">
        <v>16</v>
      </c>
      <c r="E261" t="s">
        <v>545</v>
      </c>
      <c r="F261" t="s">
        <v>546</v>
      </c>
      <c r="H261" t="str">
        <f>IF(OR(GDP.PCAP!G261="",GDP.PCAP!H261=""),"",GDP.PCAP!H261/GDP.PCAP!G261-1)</f>
        <v/>
      </c>
      <c r="I261" t="str">
        <f>IF(OR(GDP.PCAP!H261="",GDP.PCAP!I261=""),"",GDP.PCAP!I261/GDP.PCAP!H261-1)</f>
        <v/>
      </c>
      <c r="J261" t="str">
        <f>IF(OR(GDP.PCAP!I261="",GDP.PCAP!J261=""),"",GDP.PCAP!J261/GDP.PCAP!I261-1)</f>
        <v/>
      </c>
      <c r="K261" t="str">
        <f>IF(OR(GDP.PCAP!J261="",GDP.PCAP!K261=""),"",GDP.PCAP!K261/GDP.PCAP!J261-1)</f>
        <v/>
      </c>
      <c r="L261" t="str">
        <f>IF(OR(GDP.PCAP!K261="",GDP.PCAP!L261=""),"",GDP.PCAP!L261/GDP.PCAP!K261-1)</f>
        <v/>
      </c>
      <c r="M261" t="str">
        <f>IF(OR(GDP.PCAP!L261="",GDP.PCAP!M261=""),"",GDP.PCAP!M261/GDP.PCAP!L261-1)</f>
        <v/>
      </c>
      <c r="N261" t="str">
        <f>IF(OR(GDP.PCAP!M261="",GDP.PCAP!N261=""),"",GDP.PCAP!N261/GDP.PCAP!M261-1)</f>
        <v/>
      </c>
      <c r="O261" t="str">
        <f>IF(OR(GDP.PCAP!N261="",GDP.PCAP!O261=""),"",GDP.PCAP!O261/GDP.PCAP!N261-1)</f>
        <v/>
      </c>
      <c r="P261" t="str">
        <f>IF(OR(GDP.PCAP!O261="",GDP.PCAP!P261=""),"",GDP.PCAP!P261/GDP.PCAP!O261-1)</f>
        <v/>
      </c>
      <c r="Q261" t="str">
        <f>IF(OR(GDP.PCAP!P261="",GDP.PCAP!Q261=""),"",GDP.PCAP!Q261/GDP.PCAP!P261-1)</f>
        <v/>
      </c>
      <c r="R261" t="str">
        <f>IF(OR(GDP.PCAP!Q261="",GDP.PCAP!R261=""),"",GDP.PCAP!R261/GDP.PCAP!Q261-1)</f>
        <v/>
      </c>
      <c r="S261" t="str">
        <f>IF(OR(GDP.PCAP!R261="",GDP.PCAP!S261=""),"",GDP.PCAP!S261/GDP.PCAP!R261-1)</f>
        <v/>
      </c>
      <c r="T261" t="str">
        <f>IF(OR(GDP.PCAP!S261="",GDP.PCAP!T261=""),"",GDP.PCAP!T261/GDP.PCAP!S261-1)</f>
        <v/>
      </c>
      <c r="U261" t="str">
        <f>IF(OR(GDP.PCAP!T261="",GDP.PCAP!U261=""),"",GDP.PCAP!U261/GDP.PCAP!T261-1)</f>
        <v/>
      </c>
      <c r="V261" t="str">
        <f>IF(OR(GDP.PCAP!U261="",GDP.PCAP!V261=""),"",GDP.PCAP!V261/GDP.PCAP!U261-1)</f>
        <v/>
      </c>
      <c r="W261" t="str">
        <f>IF(OR(GDP.PCAP!V261="",GDP.PCAP!W261=""),"",GDP.PCAP!W261/GDP.PCAP!V261-1)</f>
        <v/>
      </c>
      <c r="X261" t="str">
        <f>IF(OR(GDP.PCAP!W261="",GDP.PCAP!X261=""),"",GDP.PCAP!X261/GDP.PCAP!W261-1)</f>
        <v/>
      </c>
      <c r="Y261" t="str">
        <f>IF(OR(GDP.PCAP!X261="",GDP.PCAP!Y261=""),"",GDP.PCAP!Y261/GDP.PCAP!X261-1)</f>
        <v/>
      </c>
      <c r="Z261" t="str">
        <f>IF(OR(GDP.PCAP!Y261="",GDP.PCAP!Z261=""),"",GDP.PCAP!Z261/GDP.PCAP!Y261-1)</f>
        <v/>
      </c>
      <c r="AA261" t="str">
        <f>IF(OR(GDP.PCAP!Z261="",GDP.PCAP!AA261=""),"",GDP.PCAP!AA261/GDP.PCAP!Z261-1)</f>
        <v/>
      </c>
      <c r="AB261" t="str">
        <f>IF(OR(GDP.PCAP!AA261="",GDP.PCAP!AB261=""),"",GDP.PCAP!AB261/GDP.PCAP!AA261-1)</f>
        <v/>
      </c>
      <c r="AC261" t="str">
        <f>IF(OR(GDP.PCAP!AB261="",GDP.PCAP!AC261=""),"",GDP.PCAP!AC261/GDP.PCAP!AB261-1)</f>
        <v/>
      </c>
      <c r="AD261" t="str">
        <f>IF(OR(GDP.PCAP!AC261="",GDP.PCAP!AD261=""),"",GDP.PCAP!AD261/GDP.PCAP!AC261-1)</f>
        <v/>
      </c>
      <c r="AE261" t="str">
        <f>IF(OR(GDP.PCAP!AD261="",GDP.PCAP!AE261=""),"",GDP.PCAP!AE261/GDP.PCAP!AD261-1)</f>
        <v/>
      </c>
      <c r="AF261" t="str">
        <f>IF(OR(GDP.PCAP!AE261="",GDP.PCAP!AF261=""),"",GDP.PCAP!AF261/GDP.PCAP!AE261-1)</f>
        <v/>
      </c>
      <c r="AG261" t="str">
        <f>IF(OR(GDP.PCAP!AF261="",GDP.PCAP!AG261=""),"",GDP.PCAP!AG261/GDP.PCAP!AF261-1)</f>
        <v/>
      </c>
      <c r="AH261" t="str">
        <f>IF(OR(GDP.PCAP!AG261="",GDP.PCAP!AH261=""),"",GDP.PCAP!AH261/GDP.PCAP!AG261-1)</f>
        <v/>
      </c>
      <c r="AI261" t="str">
        <f>IF(OR(GDP.PCAP!AH261="",GDP.PCAP!AI261=""),"",GDP.PCAP!AI261/GDP.PCAP!AH261-1)</f>
        <v/>
      </c>
      <c r="AJ261" t="str">
        <f>IF(OR(GDP.PCAP!AI261="",GDP.PCAP!AJ261=""),"",GDP.PCAP!AJ261/GDP.PCAP!AI261-1)</f>
        <v/>
      </c>
      <c r="AK261" t="str">
        <f>IF(OR(GDP.PCAP!AJ261="",GDP.PCAP!AK261=""),"",GDP.PCAP!AK261/GDP.PCAP!AJ261-1)</f>
        <v/>
      </c>
      <c r="AL261" t="str">
        <f>IF(OR(GDP.PCAP!AK261="",GDP.PCAP!AL261=""),"",GDP.PCAP!AL261/GDP.PCAP!AK261-1)</f>
        <v/>
      </c>
      <c r="AM261" t="str">
        <f>IF(OR(GDP.PCAP!AL261="",GDP.PCAP!AM261=""),"",GDP.PCAP!AM261/GDP.PCAP!AL261-1)</f>
        <v/>
      </c>
      <c r="AN261" t="str">
        <f>IF(OR(GDP.PCAP!AM261="",GDP.PCAP!AN261=""),"",GDP.PCAP!AN261/GDP.PCAP!AM261-1)</f>
        <v/>
      </c>
      <c r="AO261" t="str">
        <f>IF(OR(GDP.PCAP!AN261="",GDP.PCAP!AO261=""),"",GDP.PCAP!AO261/GDP.PCAP!AN261-1)</f>
        <v/>
      </c>
      <c r="AP261" t="str">
        <f>IF(OR(GDP.PCAP!AO261="",GDP.PCAP!AP261=""),"",GDP.PCAP!AP261/GDP.PCAP!AO261-1)</f>
        <v/>
      </c>
      <c r="AQ261" t="str">
        <f>IF(OR(GDP.PCAP!AP261="",GDP.PCAP!AQ261=""),"",GDP.PCAP!AQ261/GDP.PCAP!AP261-1)</f>
        <v/>
      </c>
      <c r="AR261" t="str">
        <f>IF(OR(GDP.PCAP!AQ261="",GDP.PCAP!AR261=""),"",GDP.PCAP!AR261/GDP.PCAP!AQ261-1)</f>
        <v/>
      </c>
      <c r="AS261" t="str">
        <f>IF(OR(GDP.PCAP!AR261="",GDP.PCAP!AS261=""),"",GDP.PCAP!AS261/GDP.PCAP!AR261-1)</f>
        <v/>
      </c>
      <c r="AT261" t="str">
        <f>IF(OR(GDP.PCAP!AS261="",GDP.PCAP!AT261=""),"",GDP.PCAP!AT261/GDP.PCAP!AS261-1)</f>
        <v/>
      </c>
      <c r="AU261" t="str">
        <f>IF(OR(GDP.PCAP!AT261="",GDP.PCAP!AU261=""),"",GDP.PCAP!AU261/GDP.PCAP!AT261-1)</f>
        <v/>
      </c>
      <c r="AV261">
        <f>IF(OR(GDP.PCAP!AU261="",GDP.PCAP!AV261=""),"",GDP.PCAP!AV261/GDP.PCAP!AU261-1)</f>
        <v>0.37011633316795645</v>
      </c>
      <c r="AW261">
        <f>IF(OR(GDP.PCAP!AV261="",GDP.PCAP!AW261=""),"",GDP.PCAP!AW261/GDP.PCAP!AV261-1)</f>
        <v>6.5182055818622686E-2</v>
      </c>
      <c r="AX261">
        <f>IF(OR(GDP.PCAP!AW261="",GDP.PCAP!AX261=""),"",GDP.PCAP!AX261/GDP.PCAP!AW261-1)</f>
        <v>0.24066487045232088</v>
      </c>
      <c r="AY261">
        <f>IF(OR(GDP.PCAP!AX261="",GDP.PCAP!AY261=""),"",GDP.PCAP!AY261/GDP.PCAP!AX261-1)</f>
        <v>8.41659584380825E-2</v>
      </c>
      <c r="AZ261">
        <f>IF(OR(GDP.PCAP!AY261="",GDP.PCAP!AZ261=""),"",GDP.PCAP!AZ261/GDP.PCAP!AY261-1)</f>
        <v>2.585977760077629E-2</v>
      </c>
      <c r="BA261">
        <f>IF(OR(GDP.PCAP!AZ261="",GDP.PCAP!BA261=""),"",GDP.PCAP!BA261/GDP.PCAP!AZ261-1)</f>
        <v>8.2677787603252284E-2</v>
      </c>
      <c r="BB261">
        <f>IF(OR(GDP.PCAP!BA261="",GDP.PCAP!BB261=""),"",GDP.PCAP!BB261/GDP.PCAP!BA261-1)</f>
        <v>0.17574906177757854</v>
      </c>
      <c r="BC261">
        <f>IF(OR(GDP.PCAP!BB261="",GDP.PCAP!BC261=""),"",GDP.PCAP!BC261/GDP.PCAP!BB261-1)</f>
        <v>0.16725287599866934</v>
      </c>
      <c r="BD261">
        <f>IF(OR(GDP.PCAP!BC261="",GDP.PCAP!BD261=""),"",GDP.PCAP!BD261/GDP.PCAP!BC261-1)</f>
        <v>-1.3876650847076011E-2</v>
      </c>
      <c r="BE261">
        <f>IF(OR(GDP.PCAP!BD261="",GDP.PCAP!BE261=""),"",GDP.PCAP!BE261/GDP.PCAP!BD261-1)</f>
        <v>2.2904933421832308E-2</v>
      </c>
      <c r="BF261">
        <f>IF(OR(GDP.PCAP!BE261="",GDP.PCAP!BF261=""),"",GDP.PCAP!BF261/GDP.PCAP!BE261-1)</f>
        <v>0.13078708766634306</v>
      </c>
      <c r="BG261">
        <f>IF(OR(GDP.PCAP!BF261="",GDP.PCAP!BG261=""),"",GDP.PCAP!BG261/GDP.PCAP!BF261-1)</f>
        <v>-3.4062228898027236E-2</v>
      </c>
      <c r="BH261">
        <f>IF(OR(GDP.PCAP!BG261="",GDP.PCAP!BH261=""),"",GDP.PCAP!BH261/GDP.PCAP!BG261-1)</f>
        <v>8.1111222806138139E-2</v>
      </c>
      <c r="BI261">
        <f>IF(OR(GDP.PCAP!BH261="",GDP.PCAP!BI261=""),"",GDP.PCAP!BI261/GDP.PCAP!BH261-1)</f>
        <v>4.5831526346789442E-2</v>
      </c>
      <c r="BJ261">
        <f>IF(OR(GDP.PCAP!BI261="",GDP.PCAP!BJ261=""),"",GDP.PCAP!BJ261/GDP.PCAP!BI261-1)</f>
        <v>-0.11843959593498199</v>
      </c>
      <c r="BK261">
        <f>IF(OR(GDP.PCAP!BJ261="",GDP.PCAP!BK261=""),"",GDP.PCAP!BK261/GDP.PCAP!BJ261-1)</f>
        <v>2.4324663099812183E-2</v>
      </c>
      <c r="BM261">
        <f t="shared" si="20"/>
        <v>0.37011633316795645</v>
      </c>
      <c r="BN261">
        <f t="shared" si="21"/>
        <v>2001</v>
      </c>
      <c r="BO261">
        <f t="shared" si="22"/>
        <v>-0.11843959593498199</v>
      </c>
      <c r="BP261">
        <f t="shared" si="23"/>
        <v>2015</v>
      </c>
    </row>
    <row r="262" spans="1:68">
      <c r="A262" t="s">
        <v>15</v>
      </c>
      <c r="B262">
        <f t="shared" si="24"/>
        <v>261</v>
      </c>
      <c r="C262" t="s">
        <v>539</v>
      </c>
      <c r="D262" t="s">
        <v>14</v>
      </c>
      <c r="E262" t="s">
        <v>545</v>
      </c>
      <c r="F262" t="s">
        <v>546</v>
      </c>
      <c r="H262" t="str">
        <f>IF(OR(GDP.PCAP!G262="",GDP.PCAP!H262=""),"",GDP.PCAP!H262/GDP.PCAP!G262-1)</f>
        <v/>
      </c>
      <c r="I262" t="str">
        <f>IF(OR(GDP.PCAP!H262="",GDP.PCAP!I262=""),"",GDP.PCAP!I262/GDP.PCAP!H262-1)</f>
        <v/>
      </c>
      <c r="J262" t="str">
        <f>IF(OR(GDP.PCAP!I262="",GDP.PCAP!J262=""),"",GDP.PCAP!J262/GDP.PCAP!I262-1)</f>
        <v/>
      </c>
      <c r="K262" t="str">
        <f>IF(OR(GDP.PCAP!J262="",GDP.PCAP!K262=""),"",GDP.PCAP!K262/GDP.PCAP!J262-1)</f>
        <v/>
      </c>
      <c r="L262" t="str">
        <f>IF(OR(GDP.PCAP!K262="",GDP.PCAP!L262=""),"",GDP.PCAP!L262/GDP.PCAP!K262-1)</f>
        <v/>
      </c>
      <c r="M262" t="str">
        <f>IF(OR(GDP.PCAP!L262="",GDP.PCAP!M262=""),"",GDP.PCAP!M262/GDP.PCAP!L262-1)</f>
        <v/>
      </c>
      <c r="N262" t="str">
        <f>IF(OR(GDP.PCAP!M262="",GDP.PCAP!N262=""),"",GDP.PCAP!N262/GDP.PCAP!M262-1)</f>
        <v/>
      </c>
      <c r="O262" t="str">
        <f>IF(OR(GDP.PCAP!N262="",GDP.PCAP!O262=""),"",GDP.PCAP!O262/GDP.PCAP!N262-1)</f>
        <v/>
      </c>
      <c r="P262" t="str">
        <f>IF(OR(GDP.PCAP!O262="",GDP.PCAP!P262=""),"",GDP.PCAP!P262/GDP.PCAP!O262-1)</f>
        <v/>
      </c>
      <c r="Q262" t="str">
        <f>IF(OR(GDP.PCAP!P262="",GDP.PCAP!Q262=""),"",GDP.PCAP!Q262/GDP.PCAP!P262-1)</f>
        <v/>
      </c>
      <c r="R262" t="str">
        <f>IF(OR(GDP.PCAP!Q262="",GDP.PCAP!R262=""),"",GDP.PCAP!R262/GDP.PCAP!Q262-1)</f>
        <v/>
      </c>
      <c r="S262" t="str">
        <f>IF(OR(GDP.PCAP!R262="",GDP.PCAP!S262=""),"",GDP.PCAP!S262/GDP.PCAP!R262-1)</f>
        <v/>
      </c>
      <c r="T262" t="str">
        <f>IF(OR(GDP.PCAP!S262="",GDP.PCAP!T262=""),"",GDP.PCAP!T262/GDP.PCAP!S262-1)</f>
        <v/>
      </c>
      <c r="U262" t="str">
        <f>IF(OR(GDP.PCAP!T262="",GDP.PCAP!U262=""),"",GDP.PCAP!U262/GDP.PCAP!T262-1)</f>
        <v/>
      </c>
      <c r="V262" t="str">
        <f>IF(OR(GDP.PCAP!U262="",GDP.PCAP!V262=""),"",GDP.PCAP!V262/GDP.PCAP!U262-1)</f>
        <v/>
      </c>
      <c r="W262" t="str">
        <f>IF(OR(GDP.PCAP!V262="",GDP.PCAP!W262=""),"",GDP.PCAP!W262/GDP.PCAP!V262-1)</f>
        <v/>
      </c>
      <c r="X262" t="str">
        <f>IF(OR(GDP.PCAP!W262="",GDP.PCAP!X262=""),"",GDP.PCAP!X262/GDP.PCAP!W262-1)</f>
        <v/>
      </c>
      <c r="Y262" t="str">
        <f>IF(OR(GDP.PCAP!X262="",GDP.PCAP!Y262=""),"",GDP.PCAP!Y262/GDP.PCAP!X262-1)</f>
        <v/>
      </c>
      <c r="Z262" t="str">
        <f>IF(OR(GDP.PCAP!Y262="",GDP.PCAP!Z262=""),"",GDP.PCAP!Z262/GDP.PCAP!Y262-1)</f>
        <v/>
      </c>
      <c r="AA262" t="str">
        <f>IF(OR(GDP.PCAP!Z262="",GDP.PCAP!AA262=""),"",GDP.PCAP!AA262/GDP.PCAP!Z262-1)</f>
        <v/>
      </c>
      <c r="AB262" t="str">
        <f>IF(OR(GDP.PCAP!AA262="",GDP.PCAP!AB262=""),"",GDP.PCAP!AB262/GDP.PCAP!AA262-1)</f>
        <v/>
      </c>
      <c r="AC262" t="str">
        <f>IF(OR(GDP.PCAP!AB262="",GDP.PCAP!AC262=""),"",GDP.PCAP!AC262/GDP.PCAP!AB262-1)</f>
        <v/>
      </c>
      <c r="AD262" t="str">
        <f>IF(OR(GDP.PCAP!AC262="",GDP.PCAP!AD262=""),"",GDP.PCAP!AD262/GDP.PCAP!AC262-1)</f>
        <v/>
      </c>
      <c r="AE262" t="str">
        <f>IF(OR(GDP.PCAP!AD262="",GDP.PCAP!AE262=""),"",GDP.PCAP!AE262/GDP.PCAP!AD262-1)</f>
        <v/>
      </c>
      <c r="AF262" t="str">
        <f>IF(OR(GDP.PCAP!AE262="",GDP.PCAP!AF262=""),"",GDP.PCAP!AF262/GDP.PCAP!AE262-1)</f>
        <v/>
      </c>
      <c r="AG262" t="str">
        <f>IF(OR(GDP.PCAP!AF262="",GDP.PCAP!AG262=""),"",GDP.PCAP!AG262/GDP.PCAP!AF262-1)</f>
        <v/>
      </c>
      <c r="AH262" t="str">
        <f>IF(OR(GDP.PCAP!AG262="",GDP.PCAP!AH262=""),"",GDP.PCAP!AH262/GDP.PCAP!AG262-1)</f>
        <v/>
      </c>
      <c r="AI262" t="str">
        <f>IF(OR(GDP.PCAP!AH262="",GDP.PCAP!AI262=""),"",GDP.PCAP!AI262/GDP.PCAP!AH262-1)</f>
        <v/>
      </c>
      <c r="AJ262" t="str">
        <f>IF(OR(GDP.PCAP!AI262="",GDP.PCAP!AJ262=""),"",GDP.PCAP!AJ262/GDP.PCAP!AI262-1)</f>
        <v/>
      </c>
      <c r="AK262" t="str">
        <f>IF(OR(GDP.PCAP!AJ262="",GDP.PCAP!AK262=""),"",GDP.PCAP!AK262/GDP.PCAP!AJ262-1)</f>
        <v/>
      </c>
      <c r="AL262">
        <f>IF(OR(GDP.PCAP!AK262="",GDP.PCAP!AL262=""),"",GDP.PCAP!AL262/GDP.PCAP!AK262-1)</f>
        <v>-8.6287581121391455E-6</v>
      </c>
      <c r="AM262">
        <f>IF(OR(GDP.PCAP!AL262="",GDP.PCAP!AM262=""),"",GDP.PCAP!AM262/GDP.PCAP!AL262-1)</f>
        <v>3.5616269074032925E-2</v>
      </c>
      <c r="AN262">
        <f>IF(OR(GDP.PCAP!AM262="",GDP.PCAP!AN262=""),"",GDP.PCAP!AN262/GDP.PCAP!AM262-1)</f>
        <v>-0.21044877788992211</v>
      </c>
      <c r="AO262">
        <f>IF(OR(GDP.PCAP!AN262="",GDP.PCAP!AO262=""),"",GDP.PCAP!AO262/GDP.PCAP!AN262-1)</f>
        <v>-0.25939355624212079</v>
      </c>
      <c r="AP262">
        <f>IF(OR(GDP.PCAP!AO262="",GDP.PCAP!AP262=""),"",GDP.PCAP!AP262/GDP.PCAP!AO262-1)</f>
        <v>-1.9947342139722046E-2</v>
      </c>
      <c r="AQ262">
        <f>IF(OR(GDP.PCAP!AP262="",GDP.PCAP!AQ262=""),"",GDP.PCAP!AQ262/GDP.PCAP!AP262-1)</f>
        <v>0.30989701198801822</v>
      </c>
      <c r="AR262">
        <f>IF(OR(GDP.PCAP!AQ262="",GDP.PCAP!AR262=""),"",GDP.PCAP!AR262/GDP.PCAP!AQ262-1)</f>
        <v>0.14463814282755272</v>
      </c>
      <c r="AS262">
        <f>IF(OR(GDP.PCAP!AR262="",GDP.PCAP!AS262=""),"",GDP.PCAP!AS262/GDP.PCAP!AR262-1)</f>
        <v>-0.10180189067662915</v>
      </c>
      <c r="AT262">
        <f>IF(OR(GDP.PCAP!AS262="",GDP.PCAP!AT262=""),"",GDP.PCAP!AT262/GDP.PCAP!AS262-1)</f>
        <v>0.17453885850026407</v>
      </c>
      <c r="AU262">
        <f>IF(OR(GDP.PCAP!AT262="",GDP.PCAP!AU262=""),"",GDP.PCAP!AU262/GDP.PCAP!AT262-1)</f>
        <v>0.22608092992490225</v>
      </c>
      <c r="AV262">
        <f>IF(OR(GDP.PCAP!AU262="",GDP.PCAP!AV262=""),"",GDP.PCAP!AV262/GDP.PCAP!AU262-1)</f>
        <v>-6.0680517398877809E-3</v>
      </c>
      <c r="AW262">
        <f>IF(OR(GDP.PCAP!AV262="",GDP.PCAP!AW262=""),"",GDP.PCAP!AW262/GDP.PCAP!AV262-1)</f>
        <v>5.4821769799992426E-2</v>
      </c>
      <c r="AX262">
        <f>IF(OR(GDP.PCAP!AW262="",GDP.PCAP!AX262=""),"",GDP.PCAP!AX262/GDP.PCAP!AW262-1)</f>
        <v>7.0693159242056103E-2</v>
      </c>
      <c r="AY262">
        <f>IF(OR(GDP.PCAP!AX262="",GDP.PCAP!AY262=""),"",GDP.PCAP!AY262/GDP.PCAP!AX262-1)</f>
        <v>0.14528082773978435</v>
      </c>
      <c r="AZ262">
        <f>IF(OR(GDP.PCAP!AY262="",GDP.PCAP!AZ262=""),"",GDP.PCAP!AZ262/GDP.PCAP!AY262-1)</f>
        <v>0.17441016441443047</v>
      </c>
      <c r="BA262">
        <f>IF(OR(GDP.PCAP!AZ262="",GDP.PCAP!BA262=""),"",GDP.PCAP!BA262/GDP.PCAP!AZ262-1)</f>
        <v>0.10786172383983939</v>
      </c>
      <c r="BB262">
        <f>IF(OR(GDP.PCAP!BA262="",GDP.PCAP!BB262=""),"",GDP.PCAP!BB262/GDP.PCAP!BA262-1)</f>
        <v>0.10409476644141402</v>
      </c>
      <c r="BC262">
        <f>IF(OR(GDP.PCAP!BB262="",GDP.PCAP!BC262=""),"",GDP.PCAP!BC262/GDP.PCAP!BB262-1)</f>
        <v>0.20900592320831546</v>
      </c>
      <c r="BD262">
        <f>IF(OR(GDP.PCAP!BC262="",GDP.PCAP!BD262=""),"",GDP.PCAP!BD262/GDP.PCAP!BC262-1)</f>
        <v>-9.130673938860312E-2</v>
      </c>
      <c r="BE262">
        <f>IF(OR(GDP.PCAP!BD262="",GDP.PCAP!BE262=""),"",GDP.PCAP!BE262/GDP.PCAP!BD262-1)</f>
        <v>0.19694322356926053</v>
      </c>
      <c r="BF262">
        <f>IF(OR(GDP.PCAP!BE262="",GDP.PCAP!BF262=""),"",GDP.PCAP!BF262/GDP.PCAP!BE262-1)</f>
        <v>3.0696080821808192E-2</v>
      </c>
      <c r="BG262">
        <f>IF(OR(GDP.PCAP!BF262="",GDP.PCAP!BG262=""),"",GDP.PCAP!BG262/GDP.PCAP!BF262-1)</f>
        <v>5.3171963974036451E-2</v>
      </c>
      <c r="BH262">
        <f>IF(OR(GDP.PCAP!BG262="",GDP.PCAP!BH262=""),"",GDP.PCAP!BH262/GDP.PCAP!BG262-1)</f>
        <v>0.11188657919078415</v>
      </c>
      <c r="BI262">
        <f>IF(OR(GDP.PCAP!BH262="",GDP.PCAP!BI262=""),"",GDP.PCAP!BI262/GDP.PCAP!BH262-1)</f>
        <v>4.2306565329382373E-2</v>
      </c>
      <c r="BJ262">
        <f>IF(OR(GDP.PCAP!BI262="",GDP.PCAP!BJ262=""),"",GDP.PCAP!BJ262/GDP.PCAP!BI262-1)</f>
        <v>-0.14883140757029845</v>
      </c>
      <c r="BK262">
        <f>IF(OR(GDP.PCAP!BJ262="",GDP.PCAP!BK262=""),"",GDP.PCAP!BK262/GDP.PCAP!BJ262-1)</f>
        <v>-0.29357840849564598</v>
      </c>
      <c r="BM262">
        <f t="shared" si="20"/>
        <v>0.30989701198801822</v>
      </c>
      <c r="BN262">
        <f t="shared" si="21"/>
        <v>1996</v>
      </c>
      <c r="BO262">
        <f t="shared" si="22"/>
        <v>-0.29357840849564598</v>
      </c>
      <c r="BP262">
        <f t="shared" si="23"/>
        <v>2016</v>
      </c>
    </row>
    <row r="263" spans="1:68">
      <c r="A263" t="s">
        <v>13</v>
      </c>
      <c r="B263">
        <f t="shared" si="24"/>
        <v>262</v>
      </c>
      <c r="C263" t="s">
        <v>539</v>
      </c>
      <c r="D263" t="s">
        <v>12</v>
      </c>
      <c r="E263" t="s">
        <v>545</v>
      </c>
      <c r="F263" t="s">
        <v>546</v>
      </c>
      <c r="H263">
        <f>IF(OR(GDP.PCAP!G263="",GDP.PCAP!H263=""),"",GDP.PCAP!H263/GDP.PCAP!G263-1)</f>
        <v>2.5735627275525363E-2</v>
      </c>
      <c r="I263">
        <f>IF(OR(GDP.PCAP!H263="",GDP.PCAP!I263=""),"",GDP.PCAP!I263/GDP.PCAP!H263-1)</f>
        <v>3.8373171184453714E-2</v>
      </c>
      <c r="J263">
        <f>IF(OR(GDP.PCAP!I263="",GDP.PCAP!J263=""),"",GDP.PCAP!J263/GDP.PCAP!I263-1)</f>
        <v>8.0150650985547189E-2</v>
      </c>
      <c r="K263">
        <f>IF(OR(GDP.PCAP!J263="",GDP.PCAP!K263=""),"",GDP.PCAP!K263/GDP.PCAP!J263-1)</f>
        <v>7.2469575298262479E-2</v>
      </c>
      <c r="L263">
        <f>IF(OR(GDP.PCAP!K263="",GDP.PCAP!L263=""),"",GDP.PCAP!L263/GDP.PCAP!K263-1)</f>
        <v>6.468790024473936E-2</v>
      </c>
      <c r="M263">
        <f>IF(OR(GDP.PCAP!L263="",GDP.PCAP!M263=""),"",GDP.PCAP!M263/GDP.PCAP!L263-1)</f>
        <v>6.2624299206234468E-2</v>
      </c>
      <c r="N263">
        <f>IF(OR(GDP.PCAP!M263="",GDP.PCAP!N263=""),"",GDP.PCAP!N263/GDP.PCAP!M263-1)</f>
        <v>8.7385159892305442E-2</v>
      </c>
      <c r="O263">
        <f>IF(OR(GDP.PCAP!N263="",GDP.PCAP!O263=""),"",GDP.PCAP!O263/GDP.PCAP!N263-1)</f>
        <v>5.4225314498472343E-2</v>
      </c>
      <c r="P263">
        <f>IF(OR(GDP.PCAP!O263="",GDP.PCAP!P263=""),"",GDP.PCAP!P263/GDP.PCAP!O263-1)</f>
        <v>9.8286152611714916E-2</v>
      </c>
      <c r="Q263">
        <f>IF(OR(GDP.PCAP!P263="",GDP.PCAP!Q263=""),"",GDP.PCAP!Q263/GDP.PCAP!P263-1)</f>
        <v>6.9501653725095647E-2</v>
      </c>
      <c r="R263">
        <f>IF(OR(GDP.PCAP!Q263="",GDP.PCAP!R263=""),"",GDP.PCAP!R263/GDP.PCAP!Q263-1)</f>
        <v>7.5162663516350703E-2</v>
      </c>
      <c r="S263">
        <f>IF(OR(GDP.PCAP!R263="",GDP.PCAP!S263=""),"",GDP.PCAP!S263/GDP.PCAP!R263-1)</f>
        <v>2.2492920308823994E-2</v>
      </c>
      <c r="T263">
        <f>IF(OR(GDP.PCAP!S263="",GDP.PCAP!T263=""),"",GDP.PCAP!T263/GDP.PCAP!S263-1)</f>
        <v>0.3351082718159446</v>
      </c>
      <c r="U263">
        <f>IF(OR(GDP.PCAP!T263="",GDP.PCAP!U263=""),"",GDP.PCAP!U263/GDP.PCAP!T263-1)</f>
        <v>0.22351761572502937</v>
      </c>
      <c r="V263">
        <f>IF(OR(GDP.PCAP!U263="",GDP.PCAP!V263=""),"",GDP.PCAP!V263/GDP.PCAP!U263-1)</f>
        <v>9.0388211342038449E-3</v>
      </c>
      <c r="W263">
        <f>IF(OR(GDP.PCAP!V263="",GDP.PCAP!W263=""),"",GDP.PCAP!W263/GDP.PCAP!V263-1)</f>
        <v>-6.357470587035563E-2</v>
      </c>
      <c r="X263">
        <f>IF(OR(GDP.PCAP!W263="",GDP.PCAP!X263=""),"",GDP.PCAP!X263/GDP.PCAP!W263-1)</f>
        <v>8.3633299126779193E-2</v>
      </c>
      <c r="Y263">
        <f>IF(OR(GDP.PCAP!X263="",GDP.PCAP!Y263=""),"",GDP.PCAP!Y263/GDP.PCAP!X263-1)</f>
        <v>0.12214850166258939</v>
      </c>
      <c r="Z263">
        <f>IF(OR(GDP.PCAP!Y263="",GDP.PCAP!Z263=""),"",GDP.PCAP!Z263/GDP.PCAP!Y263-1)</f>
        <v>0.20357361736065571</v>
      </c>
      <c r="AA263">
        <f>IF(OR(GDP.PCAP!Z263="",GDP.PCAP!AA263=""),"",GDP.PCAP!AA263/GDP.PCAP!Z263-1)</f>
        <v>0.40405167323682178</v>
      </c>
      <c r="AB263">
        <f>IF(OR(GDP.PCAP!AA263="",GDP.PCAP!AB263=""),"",GDP.PCAP!AB263/GDP.PCAP!AA263-1)</f>
        <v>5.286104530543656E-2</v>
      </c>
      <c r="AC263">
        <f>IF(OR(GDP.PCAP!AB263="",GDP.PCAP!AC263=""),"",GDP.PCAP!AC263/GDP.PCAP!AB263-1)</f>
        <v>-0.10092752577308783</v>
      </c>
      <c r="AD263">
        <f>IF(OR(GDP.PCAP!AC263="",GDP.PCAP!AD263=""),"",GDP.PCAP!AD263/GDP.PCAP!AC263-1)</f>
        <v>4.6337512331499964E-2</v>
      </c>
      <c r="AE263">
        <f>IF(OR(GDP.PCAP!AD263="",GDP.PCAP!AE263=""),"",GDP.PCAP!AE263/GDP.PCAP!AD263-1)</f>
        <v>-3.4640421028203416E-2</v>
      </c>
      <c r="AF263">
        <f>IF(OR(GDP.PCAP!AE263="",GDP.PCAP!AF263=""),"",GDP.PCAP!AF263/GDP.PCAP!AE263-1)</f>
        <v>-0.23104823042243117</v>
      </c>
      <c r="AG263">
        <f>IF(OR(GDP.PCAP!AF263="",GDP.PCAP!AG263=""),"",GDP.PCAP!AG263/GDP.PCAP!AF263-1)</f>
        <v>0.1599900291411307</v>
      </c>
      <c r="AH263">
        <f>IF(OR(GDP.PCAP!AG263="",GDP.PCAP!AH263=""),"",GDP.PCAP!AH263/GDP.PCAP!AG263-1)</f>
        <v>0.28052397636897908</v>
      </c>
      <c r="AI263">
        <f>IF(OR(GDP.PCAP!AH263="",GDP.PCAP!AI263=""),"",GDP.PCAP!AI263/GDP.PCAP!AH263-1)</f>
        <v>7.8701498063384889E-2</v>
      </c>
      <c r="AJ263">
        <f>IF(OR(GDP.PCAP!AI263="",GDP.PCAP!AJ263=""),"",GDP.PCAP!AJ263/GDP.PCAP!AI263-1)</f>
        <v>6.6027048258736398E-2</v>
      </c>
      <c r="AK263">
        <f>IF(OR(GDP.PCAP!AJ263="",GDP.PCAP!AK263=""),"",GDP.PCAP!AK263/GDP.PCAP!AJ263-1)</f>
        <v>-0.12374399413859449</v>
      </c>
      <c r="AL263">
        <f>IF(OR(GDP.PCAP!AK263="",GDP.PCAP!AL263=""),"",GDP.PCAP!AL263/GDP.PCAP!AK263-1)</f>
        <v>4.702925576523409E-2</v>
      </c>
      <c r="AM263">
        <f>IF(OR(GDP.PCAP!AL263="",GDP.PCAP!AM263=""),"",GDP.PCAP!AM263/GDP.PCAP!AL263-1)</f>
        <v>5.8728970652339285E-2</v>
      </c>
      <c r="AN263">
        <f>IF(OR(GDP.PCAP!AM263="",GDP.PCAP!AN263=""),"",GDP.PCAP!AN263/GDP.PCAP!AM263-1)</f>
        <v>-2.6259469579498096E-2</v>
      </c>
      <c r="AO263">
        <f>IF(OR(GDP.PCAP!AN263="",GDP.PCAP!AO263=""),"",GDP.PCAP!AO263/GDP.PCAP!AN263-1)</f>
        <v>1.6434615785777318E-2</v>
      </c>
      <c r="AP263">
        <f>IF(OR(GDP.PCAP!AO263="",GDP.PCAP!AP263=""),"",GDP.PCAP!AP263/GDP.PCAP!AO263-1)</f>
        <v>8.9081467461930464E-2</v>
      </c>
      <c r="AQ263">
        <f>IF(OR(GDP.PCAP!AP263="",GDP.PCAP!AQ263=""),"",GDP.PCAP!AQ263/GDP.PCAP!AP263-1)</f>
        <v>-6.8132204639188232E-2</v>
      </c>
      <c r="AR263">
        <f>IF(OR(GDP.PCAP!AQ263="",GDP.PCAP!AR263=""),"",GDP.PCAP!AR263/GDP.PCAP!AQ263-1)</f>
        <v>1.659485143419559E-2</v>
      </c>
      <c r="AS263">
        <f>IF(OR(GDP.PCAP!AR263="",GDP.PCAP!AS263=""),"",GDP.PCAP!AS263/GDP.PCAP!AR263-1)</f>
        <v>-0.11079715327674855</v>
      </c>
      <c r="AT263">
        <f>IF(OR(GDP.PCAP!AS263="",GDP.PCAP!AT263=""),"",GDP.PCAP!AT263/GDP.PCAP!AS263-1)</f>
        <v>-2.2857875607227296E-2</v>
      </c>
      <c r="AU263">
        <f>IF(OR(GDP.PCAP!AT263="",GDP.PCAP!AU263=""),"",GDP.PCAP!AU263/GDP.PCAP!AT263-1)</f>
        <v>-1.6717717989177094E-2</v>
      </c>
      <c r="AV263">
        <f>IF(OR(GDP.PCAP!AU263="",GDP.PCAP!AV263=""),"",GDP.PCAP!AV263/GDP.PCAP!AU263-1)</f>
        <v>-0.11705320680949849</v>
      </c>
      <c r="AW263">
        <f>IF(OR(GDP.PCAP!AV263="",GDP.PCAP!AW263=""),"",GDP.PCAP!AW263/GDP.PCAP!AV263-1)</f>
        <v>-6.0897694078841047E-2</v>
      </c>
      <c r="AX263">
        <f>IF(OR(GDP.PCAP!AW263="",GDP.PCAP!AX263=""),"",GDP.PCAP!AX263/GDP.PCAP!AW263-1)</f>
        <v>0.49921016611102464</v>
      </c>
      <c r="AY263">
        <f>IF(OR(GDP.PCAP!AX263="",GDP.PCAP!AY263=""),"",GDP.PCAP!AY263/GDP.PCAP!AX263-1)</f>
        <v>0.28814128104518488</v>
      </c>
      <c r="AZ263">
        <f>IF(OR(GDP.PCAP!AY263="",GDP.PCAP!AZ263=""),"",GDP.PCAP!AZ263/GDP.PCAP!AY263-1)</f>
        <v>0.1133166511261412</v>
      </c>
      <c r="BA263">
        <f>IF(OR(GDP.PCAP!AZ263="",GDP.PCAP!BA263=""),"",GDP.PCAP!BA263/GDP.PCAP!AZ263-1)</f>
        <v>4.0089347971987488E-2</v>
      </c>
      <c r="BB263">
        <f>IF(OR(GDP.PCAP!BA263="",GDP.PCAP!BB263=""),"",GDP.PCAP!BB263/GDP.PCAP!BA263-1)</f>
        <v>8.7599871024007792E-2</v>
      </c>
      <c r="BC263">
        <f>IF(OR(GDP.PCAP!BB263="",GDP.PCAP!BC263=""),"",GDP.PCAP!BC263/GDP.PCAP!BB263-1)</f>
        <v>-5.5255192711640144E-2</v>
      </c>
      <c r="BD263">
        <f>IF(OR(GDP.PCAP!BC263="",GDP.PCAP!BD263=""),"",GDP.PCAP!BD263/GDP.PCAP!BC263-1)</f>
        <v>1.7627340715402395E-2</v>
      </c>
      <c r="BE263">
        <f>IF(OR(GDP.PCAP!BD263="",GDP.PCAP!BE263=""),"",GDP.PCAP!BE263/GDP.PCAP!BD263-1)</f>
        <v>0.25034113094561605</v>
      </c>
      <c r="BF263">
        <f>IF(OR(GDP.PCAP!BE263="",GDP.PCAP!BF263=""),"",GDP.PCAP!BF263/GDP.PCAP!BE263-1)</f>
        <v>9.3333573847513618E-2</v>
      </c>
      <c r="BG263">
        <f>IF(OR(GDP.PCAP!BF263="",GDP.PCAP!BG263=""),"",GDP.PCAP!BG263/GDP.PCAP!BF263-1)</f>
        <v>-6.2334581276566325E-2</v>
      </c>
      <c r="BH263">
        <f>IF(OR(GDP.PCAP!BG263="",GDP.PCAP!BH263=""),"",GDP.PCAP!BH263/GDP.PCAP!BG263-1)</f>
        <v>-8.8923598386765335E-2</v>
      </c>
      <c r="BI263">
        <f>IF(OR(GDP.PCAP!BH263="",GDP.PCAP!BI263=""),"",GDP.PCAP!BI263/GDP.PCAP!BH263-1)</f>
        <v>-5.7776767508706528E-2</v>
      </c>
      <c r="BJ263">
        <f>IF(OR(GDP.PCAP!BI263="",GDP.PCAP!BJ263=""),"",GDP.PCAP!BJ263/GDP.PCAP!BI263-1)</f>
        <v>-0.109551556892312</v>
      </c>
      <c r="BK263">
        <f>IF(OR(GDP.PCAP!BJ263="",GDP.PCAP!BK263=""),"",GDP.PCAP!BK263/GDP.PCAP!BJ263-1)</f>
        <v>-8.5996231760773534E-2</v>
      </c>
      <c r="BM263">
        <f t="shared" si="20"/>
        <v>0.49921016611102464</v>
      </c>
      <c r="BN263">
        <f t="shared" si="21"/>
        <v>2003</v>
      </c>
      <c r="BO263">
        <f t="shared" si="22"/>
        <v>-0.23104823042243117</v>
      </c>
      <c r="BP263">
        <f t="shared" si="23"/>
        <v>1985</v>
      </c>
    </row>
    <row r="264" spans="1:68">
      <c r="A264" t="s">
        <v>11</v>
      </c>
      <c r="B264">
        <f t="shared" si="24"/>
        <v>263</v>
      </c>
      <c r="C264" t="s">
        <v>539</v>
      </c>
      <c r="D264" t="s">
        <v>10</v>
      </c>
      <c r="E264" t="s">
        <v>545</v>
      </c>
      <c r="F264" t="s">
        <v>546</v>
      </c>
      <c r="H264">
        <f>IF(OR(GDP.PCAP!G264="",GDP.PCAP!H264=""),"",GDP.PCAP!H264/GDP.PCAP!G264-1)</f>
        <v>-5.311524017657121E-2</v>
      </c>
      <c r="I264">
        <f>IF(OR(GDP.PCAP!H264="",GDP.PCAP!I264=""),"",GDP.PCAP!I264/GDP.PCAP!H264-1)</f>
        <v>-3.5332288673300294E-2</v>
      </c>
      <c r="J264">
        <f>IF(OR(GDP.PCAP!I264="",GDP.PCAP!J264=""),"",GDP.PCAP!J264/GDP.PCAP!I264-1)</f>
        <v>4.4822410658400536E-3</v>
      </c>
      <c r="K264">
        <f>IF(OR(GDP.PCAP!J264="",GDP.PCAP!K264=""),"",GDP.PCAP!K264/GDP.PCAP!J264-1)</f>
        <v>0.13149628908667577</v>
      </c>
      <c r="L264">
        <f>IF(OR(GDP.PCAP!K264="",GDP.PCAP!L264=""),"",GDP.PCAP!L264/GDP.PCAP!K264-1)</f>
        <v>0.25000362703687151</v>
      </c>
      <c r="M264">
        <f>IF(OR(GDP.PCAP!L264="",GDP.PCAP!M264=""),"",GDP.PCAP!M264/GDP.PCAP!L264-1)</f>
        <v>0.13172696228690439</v>
      </c>
      <c r="N264">
        <f>IF(OR(GDP.PCAP!M264="",GDP.PCAP!N264=""),"",GDP.PCAP!N264/GDP.PCAP!M264-1)</f>
        <v>4.9018896020970759E-2</v>
      </c>
      <c r="O264">
        <f>IF(OR(GDP.PCAP!N264="",GDP.PCAP!O264=""),"",GDP.PCAP!O264/GDP.PCAP!N264-1)</f>
        <v>0.13780520124544493</v>
      </c>
      <c r="P264">
        <f>IF(OR(GDP.PCAP!O264="",GDP.PCAP!P264=""),"",GDP.PCAP!P264/GDP.PCAP!O264-1)</f>
        <v>0.1856491514230898</v>
      </c>
      <c r="Q264">
        <f>IF(OR(GDP.PCAP!P264="",GDP.PCAP!Q264=""),"",GDP.PCAP!Q264/GDP.PCAP!P264-1)</f>
        <v>-0.10147310455286129</v>
      </c>
      <c r="R264">
        <f>IF(OR(GDP.PCAP!Q264="",GDP.PCAP!R264=""),"",GDP.PCAP!R264/GDP.PCAP!Q264-1)</f>
        <v>-0.10654663392484431</v>
      </c>
      <c r="S264">
        <f>IF(OR(GDP.PCAP!R264="",GDP.PCAP!S264=""),"",GDP.PCAP!S264/GDP.PCAP!R264-1)</f>
        <v>9.4058736012392341E-2</v>
      </c>
      <c r="T264">
        <f>IF(OR(GDP.PCAP!S264="",GDP.PCAP!T264=""),"",GDP.PCAP!T264/GDP.PCAP!S264-1)</f>
        <v>0.14645359790863299</v>
      </c>
      <c r="U264">
        <f>IF(OR(GDP.PCAP!T264="",GDP.PCAP!U264=""),"",GDP.PCAP!U264/GDP.PCAP!T264-1)</f>
        <v>0.32858233143070059</v>
      </c>
      <c r="V264">
        <f>IF(OR(GDP.PCAP!U264="",GDP.PCAP!V264=""),"",GDP.PCAP!V264/GDP.PCAP!U264-1)</f>
        <v>-0.18991168692675675</v>
      </c>
      <c r="W264">
        <f>IF(OR(GDP.PCAP!V264="",GDP.PCAP!W264=""),"",GDP.PCAP!W264/GDP.PCAP!V264-1)</f>
        <v>1.3343259940653995E-2</v>
      </c>
      <c r="X264">
        <f>IF(OR(GDP.PCAP!W264="",GDP.PCAP!X264=""),"",GDP.PCAP!X264/GDP.PCAP!W264-1)</f>
        <v>-0.12637271646810977</v>
      </c>
      <c r="Y264">
        <f>IF(OR(GDP.PCAP!X264="",GDP.PCAP!Y264=""),"",GDP.PCAP!Y264/GDP.PCAP!X264-1)</f>
        <v>9.5197204133151914E-2</v>
      </c>
      <c r="Z264">
        <f>IF(OR(GDP.PCAP!Y264="",GDP.PCAP!Z264=""),"",GDP.PCAP!Z264/GDP.PCAP!Y264-1)</f>
        <v>0.14251093083739619</v>
      </c>
      <c r="AA264">
        <f>IF(OR(GDP.PCAP!Z264="",GDP.PCAP!AA264=""),"",GDP.PCAP!AA264/GDP.PCAP!Z264-1)</f>
        <v>0.11294152289373094</v>
      </c>
      <c r="AB264">
        <f>IF(OR(GDP.PCAP!AA264="",GDP.PCAP!AB264=""),"",GDP.PCAP!AB264/GDP.PCAP!AA264-1)</f>
        <v>-2.2741562214229516E-2</v>
      </c>
      <c r="AC264">
        <f>IF(OR(GDP.PCAP!AB264="",GDP.PCAP!AC264=""),"",GDP.PCAP!AC264/GDP.PCAP!AB264-1)</f>
        <v>-3.0675934064433585E-3</v>
      </c>
      <c r="AD264">
        <f>IF(OR(GDP.PCAP!AC264="",GDP.PCAP!AD264=""),"",GDP.PCAP!AD264/GDP.PCAP!AC264-1)</f>
        <v>-0.22151796771263965</v>
      </c>
      <c r="AE264">
        <f>IF(OR(GDP.PCAP!AD264="",GDP.PCAP!AE264=""),"",GDP.PCAP!AE264/GDP.PCAP!AD264-1)</f>
        <v>-0.17571975401047502</v>
      </c>
      <c r="AF264">
        <f>IF(OR(GDP.PCAP!AE264="",GDP.PCAP!AF264=""),"",GDP.PCAP!AF264/GDP.PCAP!AE264-1)</f>
        <v>-0.1931703324748808</v>
      </c>
      <c r="AG264">
        <f>IF(OR(GDP.PCAP!AF264="",GDP.PCAP!AG264=""),"",GDP.PCAP!AG264/GDP.PCAP!AF264-1)</f>
        <v>-0.29336574691978246</v>
      </c>
      <c r="AH264">
        <f>IF(OR(GDP.PCAP!AG264="",GDP.PCAP!AH264=""),"",GDP.PCAP!AH264/GDP.PCAP!AG264-1)</f>
        <v>0.32603854337508453</v>
      </c>
      <c r="AI264">
        <f>IF(OR(GDP.PCAP!AH264="",GDP.PCAP!AI264=""),"",GDP.PCAP!AI264/GDP.PCAP!AH264-1)</f>
        <v>0.58987957201439722</v>
      </c>
      <c r="AJ264">
        <f>IF(OR(GDP.PCAP!AI264="",GDP.PCAP!AJ264=""),"",GDP.PCAP!AJ264/GDP.PCAP!AI264-1)</f>
        <v>4.7297848578878199E-2</v>
      </c>
      <c r="AK264">
        <f>IF(OR(GDP.PCAP!AJ264="",GDP.PCAP!AK264=""),"",GDP.PCAP!AK264/GDP.PCAP!AJ264-1)</f>
        <v>-0.20026179524288812</v>
      </c>
      <c r="AL264">
        <f>IF(OR(GDP.PCAP!AK264="",GDP.PCAP!AL264=""),"",GDP.PCAP!AL264/GDP.PCAP!AK264-1)</f>
        <v>1.9886962942452513E-3</v>
      </c>
      <c r="AM264">
        <f>IF(OR(GDP.PCAP!AL264="",GDP.PCAP!AM264=""),"",GDP.PCAP!AM264/GDP.PCAP!AL264-1)</f>
        <v>-8.1972063375712167E-2</v>
      </c>
      <c r="AN264">
        <f>IF(OR(GDP.PCAP!AM264="",GDP.PCAP!AN264=""),"",GDP.PCAP!AN264/GDP.PCAP!AM264-1)</f>
        <v>2.9615036435675091E-3</v>
      </c>
      <c r="AO264">
        <f>IF(OR(GDP.PCAP!AN264="",GDP.PCAP!AO264=""),"",GDP.PCAP!AO264/GDP.PCAP!AN264-1)</f>
        <v>8.8636482366150071E-2</v>
      </c>
      <c r="AP264">
        <f>IF(OR(GDP.PCAP!AO264="",GDP.PCAP!AP264=""),"",GDP.PCAP!AP264/GDP.PCAP!AO264-1)</f>
        <v>1.3678462196618835E-2</v>
      </c>
      <c r="AQ264">
        <f>IF(OR(GDP.PCAP!AP264="",GDP.PCAP!AQ264=""),"",GDP.PCAP!AQ264/GDP.PCAP!AP264-1)</f>
        <v>-8.0992074826181648E-2</v>
      </c>
      <c r="AR264">
        <f>IF(OR(GDP.PCAP!AQ264="",GDP.PCAP!AR264=""),"",GDP.PCAP!AR264/GDP.PCAP!AQ264-1)</f>
        <v>0.16258451695894238</v>
      </c>
      <c r="AS264">
        <f>IF(OR(GDP.PCAP!AR264="",GDP.PCAP!AS264=""),"",GDP.PCAP!AS264/GDP.PCAP!AR264-1)</f>
        <v>-0.20134535458279468</v>
      </c>
      <c r="AT264">
        <f>IF(OR(GDP.PCAP!AS264="",GDP.PCAP!AT264=""),"",GDP.PCAP!AT264/GDP.PCAP!AS264-1)</f>
        <v>-6.4905584499694191E-2</v>
      </c>
      <c r="AU264">
        <f>IF(OR(GDP.PCAP!AT264="",GDP.PCAP!AU264=""),"",GDP.PCAP!AU264/GDP.PCAP!AT264-1)</f>
        <v>2.8406091757722463E-2</v>
      </c>
      <c r="AV264">
        <f>IF(OR(GDP.PCAP!AU264="",GDP.PCAP!AV264=""),"",GDP.PCAP!AV264/GDP.PCAP!AU264-1)</f>
        <v>0.10636873244812484</v>
      </c>
      <c r="AW264">
        <f>IF(OR(GDP.PCAP!AV264="",GDP.PCAP!AW264=""),"",GDP.PCAP!AW264/GDP.PCAP!AV264-1)</f>
        <v>-3.0218848954014499E-3</v>
      </c>
      <c r="AX264">
        <f>IF(OR(GDP.PCAP!AW264="",GDP.PCAP!AX264=""),"",GDP.PCAP!AX264/GDP.PCAP!AW264-1)</f>
        <v>0.13795706139348485</v>
      </c>
      <c r="AY264">
        <f>IF(OR(GDP.PCAP!AX264="",GDP.PCAP!AY264=""),"",GDP.PCAP!AY264/GDP.PCAP!AX264-1)</f>
        <v>0.23562137362272084</v>
      </c>
      <c r="AZ264">
        <f>IF(OR(GDP.PCAP!AY264="",GDP.PCAP!AZ264=""),"",GDP.PCAP!AZ264/GDP.PCAP!AY264-1)</f>
        <v>0.30369132995547932</v>
      </c>
      <c r="BA264">
        <f>IF(OR(GDP.PCAP!AZ264="",GDP.PCAP!BA264=""),"",GDP.PCAP!BA264/GDP.PCAP!AZ264-1)</f>
        <v>0.49013113052943913</v>
      </c>
      <c r="BB264">
        <f>IF(OR(GDP.PCAP!BA264="",GDP.PCAP!BB264=""),"",GDP.PCAP!BB264/GDP.PCAP!BA264-1)</f>
        <v>7.2254994037085574E-2</v>
      </c>
      <c r="BC264">
        <f>IF(OR(GDP.PCAP!BB264="",GDP.PCAP!BC264=""),"",GDP.PCAP!BC264/GDP.PCAP!BB264-1)</f>
        <v>0.23943793292427573</v>
      </c>
      <c r="BD264">
        <f>IF(OR(GDP.PCAP!BC264="",GDP.PCAP!BD264=""),"",GDP.PCAP!BD264/GDP.PCAP!BC264-1)</f>
        <v>-0.16796680219964888</v>
      </c>
      <c r="BE264">
        <f>IF(OR(GDP.PCAP!BD264="",GDP.PCAP!BE264=""),"",GDP.PCAP!BE264/GDP.PCAP!BD264-1)</f>
        <v>0.28452324519829486</v>
      </c>
      <c r="BF264">
        <f>IF(OR(GDP.PCAP!BE264="",GDP.PCAP!BF264=""),"",GDP.PCAP!BF264/GDP.PCAP!BE264-1)</f>
        <v>0.12397786805572308</v>
      </c>
      <c r="BG264">
        <f>IF(OR(GDP.PCAP!BF264="",GDP.PCAP!BG264=""),"",GDP.PCAP!BG264/GDP.PCAP!BF264-1)</f>
        <v>5.4912963366030132E-2</v>
      </c>
      <c r="BH264">
        <f>IF(OR(GDP.PCAP!BG264="",GDP.PCAP!BH264=""),"",GDP.PCAP!BH264/GDP.PCAP!BG264-1)</f>
        <v>6.6782352209871165E-2</v>
      </c>
      <c r="BI264">
        <f>IF(OR(GDP.PCAP!BH264="",GDP.PCAP!BI264=""),"",GDP.PCAP!BI264/GDP.PCAP!BH264-1)</f>
        <v>-6.089559228478969E-2</v>
      </c>
      <c r="BJ264">
        <f>IF(OR(GDP.PCAP!BI264="",GDP.PCAP!BJ264=""),"",GDP.PCAP!BJ264/GDP.PCAP!BI264-1)</f>
        <v>-0.24406043129256283</v>
      </c>
      <c r="BK264">
        <f>IF(OR(GDP.PCAP!BJ264="",GDP.PCAP!BK264=""),"",GDP.PCAP!BK264/GDP.PCAP!BJ264-1)</f>
        <v>-0.1031302293605143</v>
      </c>
      <c r="BM264">
        <f t="shared" si="20"/>
        <v>0.58987957201439722</v>
      </c>
      <c r="BN264">
        <f t="shared" si="21"/>
        <v>1988</v>
      </c>
      <c r="BO264">
        <f t="shared" si="22"/>
        <v>-0.29336574691978246</v>
      </c>
      <c r="BP264">
        <f t="shared" si="23"/>
        <v>1986</v>
      </c>
    </row>
    <row r="265" spans="1:68">
      <c r="A265" t="s">
        <v>9</v>
      </c>
      <c r="B265">
        <f t="shared" si="24"/>
        <v>264</v>
      </c>
      <c r="C265" t="s">
        <v>539</v>
      </c>
      <c r="D265" t="s">
        <v>8</v>
      </c>
      <c r="E265" t="s">
        <v>545</v>
      </c>
      <c r="F265" t="s">
        <v>546</v>
      </c>
      <c r="H265">
        <f>IF(OR(GDP.PCAP!G265="",GDP.PCAP!H265=""),"",GDP.PCAP!H265/GDP.PCAP!G265-1)</f>
        <v>8.2609536289990348E-3</v>
      </c>
      <c r="I265">
        <f>IF(OR(GDP.PCAP!H265="",GDP.PCAP!I265=""),"",GDP.PCAP!I265/GDP.PCAP!H265-1)</f>
        <v>-1.3676890935001795E-2</v>
      </c>
      <c r="J265">
        <f>IF(OR(GDP.PCAP!I265="",GDP.PCAP!J265=""),"",GDP.PCAP!J265/GDP.PCAP!I265-1)</f>
        <v>4.0266968683666526E-3</v>
      </c>
      <c r="K265">
        <f>IF(OR(GDP.PCAP!J265="",GDP.PCAP!K265=""),"",GDP.PCAP!K265/GDP.PCAP!J265-1)</f>
        <v>1.5992520381384434E-2</v>
      </c>
      <c r="L265">
        <f>IF(OR(GDP.PCAP!K265="",GDP.PCAP!L265=""),"",GDP.PCAP!L265/GDP.PCAP!K265-1)</f>
        <v>4.3185849857450664E-2</v>
      </c>
      <c r="M265">
        <f>IF(OR(GDP.PCAP!L265="",GDP.PCAP!M265=""),"",GDP.PCAP!M265/GDP.PCAP!L265-1)</f>
        <v>-5.337790376954521E-2</v>
      </c>
      <c r="N265">
        <f>IF(OR(GDP.PCAP!M265="",GDP.PCAP!N265=""),"",GDP.PCAP!N265/GDP.PCAP!M265-1)</f>
        <v>5.5920387906546409E-2</v>
      </c>
      <c r="O265">
        <f>IF(OR(GDP.PCAP!N265="",GDP.PCAP!O265=""),"",GDP.PCAP!O265/GDP.PCAP!N265-1)</f>
        <v>2.6074873885880034E-2</v>
      </c>
      <c r="P265">
        <f>IF(OR(GDP.PCAP!O265="",GDP.PCAP!P265=""),"",GDP.PCAP!P265/GDP.PCAP!O265-1)</f>
        <v>0.14411874530813051</v>
      </c>
      <c r="Q265">
        <f>IF(OR(GDP.PCAP!P265="",GDP.PCAP!Q265=""),"",GDP.PCAP!Q265/GDP.PCAP!P265-1)</f>
        <v>4.3327612433974316E-2</v>
      </c>
      <c r="R265">
        <f>IF(OR(GDP.PCAP!Q265="",GDP.PCAP!R265=""),"",GDP.PCAP!R265/GDP.PCAP!Q265-1)</f>
        <v>0.11836526112192969</v>
      </c>
      <c r="S265">
        <f>IF(OR(GDP.PCAP!R265="",GDP.PCAP!S265=""),"",GDP.PCAP!S265/GDP.PCAP!R265-1)</f>
        <v>0.18803869144953245</v>
      </c>
      <c r="T265">
        <f>IF(OR(GDP.PCAP!S265="",GDP.PCAP!T265=""),"",GDP.PCAP!T265/GDP.PCAP!S265-1)</f>
        <v>0.1946265527155282</v>
      </c>
      <c r="U265">
        <f>IF(OR(GDP.PCAP!T265="",GDP.PCAP!U265=""),"",GDP.PCAP!U265/GDP.PCAP!T265-1)</f>
        <v>0.1638990787483019</v>
      </c>
      <c r="V265">
        <f>IF(OR(GDP.PCAP!U265="",GDP.PCAP!V265=""),"",GDP.PCAP!V265/GDP.PCAP!U265-1)</f>
        <v>6.2820605993152201E-2</v>
      </c>
      <c r="W265">
        <f>IF(OR(GDP.PCAP!V265="",GDP.PCAP!W265=""),"",GDP.PCAP!W265/GDP.PCAP!V265-1)</f>
        <v>-4.2321431530677023E-2</v>
      </c>
      <c r="X265">
        <f>IF(OR(GDP.PCAP!W265="",GDP.PCAP!X265=""),"",GDP.PCAP!X265/GDP.PCAP!W265-1)</f>
        <v>-1.9437602184100955E-2</v>
      </c>
      <c r="Y265">
        <f>IF(OR(GDP.PCAP!X265="",GDP.PCAP!Y265=""),"",GDP.PCAP!Y265/GDP.PCAP!X265-1)</f>
        <v>-3.2869545984299697E-2</v>
      </c>
      <c r="Z265">
        <f>IF(OR(GDP.PCAP!Y265="",GDP.PCAP!Z265=""),"",GDP.PCAP!Z265/GDP.PCAP!Y265-1)</f>
        <v>0.15220638111049922</v>
      </c>
      <c r="AA265">
        <f>IF(OR(GDP.PCAP!Z265="",GDP.PCAP!AA265=""),"",GDP.PCAP!AA265/GDP.PCAP!Z265-1)</f>
        <v>0.2463458913901726</v>
      </c>
      <c r="AB265">
        <f>IF(OR(GDP.PCAP!AA265="",GDP.PCAP!AB265=""),"",GDP.PCAP!AB265/GDP.PCAP!AA265-1)</f>
        <v>0.15629309383277556</v>
      </c>
      <c r="AC265">
        <f>IF(OR(GDP.PCAP!AB265="",GDP.PCAP!AC265=""),"",GDP.PCAP!AC265/GDP.PCAP!AB265-1)</f>
        <v>2.5968786393667287E-2</v>
      </c>
      <c r="AD265">
        <f>IF(OR(GDP.PCAP!AC265="",GDP.PCAP!AD265=""),"",GDP.PCAP!AD265/GDP.PCAP!AC265-1)</f>
        <v>-0.12548654756855449</v>
      </c>
      <c r="AE265">
        <f>IF(OR(GDP.PCAP!AD265="",GDP.PCAP!AE265=""),"",GDP.PCAP!AE265/GDP.PCAP!AD265-1)</f>
        <v>-0.21271257217436412</v>
      </c>
      <c r="AF265">
        <f>IF(OR(GDP.PCAP!AE265="",GDP.PCAP!AF265=""),"",GDP.PCAP!AF265/GDP.PCAP!AE265-1)</f>
        <v>-0.14499494101390387</v>
      </c>
      <c r="AG265">
        <f>IF(OR(GDP.PCAP!AF265="",GDP.PCAP!AG265=""),"",GDP.PCAP!AG265/GDP.PCAP!AF265-1)</f>
        <v>6.3940258527571237E-2</v>
      </c>
      <c r="AH265">
        <f>IF(OR(GDP.PCAP!AG265="",GDP.PCAP!AH265=""),"",GDP.PCAP!AH265/GDP.PCAP!AG265-1)</f>
        <v>4.7235450949675739E-2</v>
      </c>
      <c r="AI265">
        <f>IF(OR(GDP.PCAP!AH265="",GDP.PCAP!AI265=""),"",GDP.PCAP!AI265/GDP.PCAP!AH265-1)</f>
        <v>0.12171403584547069</v>
      </c>
      <c r="AJ265">
        <f>IF(OR(GDP.PCAP!AI265="",GDP.PCAP!AJ265=""),"",GDP.PCAP!AJ265/GDP.PCAP!AI265-1)</f>
        <v>2.8404718073277824E-2</v>
      </c>
      <c r="AK265">
        <f>IF(OR(GDP.PCAP!AJ265="",GDP.PCAP!AK265=""),"",GDP.PCAP!AK265/GDP.PCAP!AJ265-1)</f>
        <v>3.0830985279742373E-2</v>
      </c>
      <c r="AL265">
        <f>IF(OR(GDP.PCAP!AK265="",GDP.PCAP!AL265=""),"",GDP.PCAP!AL265/GDP.PCAP!AK265-1)</f>
        <v>-4.0691158822205309E-2</v>
      </c>
      <c r="AM265">
        <f>IF(OR(GDP.PCAP!AL265="",GDP.PCAP!AM265=""),"",GDP.PCAP!AM265/GDP.PCAP!AL265-1)</f>
        <v>-0.23625307759540959</v>
      </c>
      <c r="AN265">
        <f>IF(OR(GDP.PCAP!AM265="",GDP.PCAP!AN265=""),"",GDP.PCAP!AN265/GDP.PCAP!AM265-1)</f>
        <v>-4.7664834401256795E-2</v>
      </c>
      <c r="AO265">
        <f>IF(OR(GDP.PCAP!AN265="",GDP.PCAP!AO265=""),"",GDP.PCAP!AO265/GDP.PCAP!AN265-1)</f>
        <v>2.9854212564542015E-2</v>
      </c>
      <c r="AP265">
        <f>IF(OR(GDP.PCAP!AO265="",GDP.PCAP!AP265=""),"",GDP.PCAP!AP265/GDP.PCAP!AO265-1)</f>
        <v>1.347097964690902E-2</v>
      </c>
      <c r="AQ265">
        <f>IF(OR(GDP.PCAP!AP265="",GDP.PCAP!AQ265=""),"",GDP.PCAP!AQ265/GDP.PCAP!AP265-1)</f>
        <v>0.18209247566387243</v>
      </c>
      <c r="AR265">
        <f>IF(OR(GDP.PCAP!AQ265="",GDP.PCAP!AR265=""),"",GDP.PCAP!AR265/GDP.PCAP!AQ265-1)</f>
        <v>-1.9084781525796735E-2</v>
      </c>
      <c r="AS265">
        <f>IF(OR(GDP.PCAP!AR265="",GDP.PCAP!AS265=""),"",GDP.PCAP!AS265/GDP.PCAP!AR265-1)</f>
        <v>-0.26100461562367949</v>
      </c>
      <c r="AT265">
        <f>IF(OR(GDP.PCAP!AS265="",GDP.PCAP!AT265=""),"",GDP.PCAP!AT265/GDP.PCAP!AS265-1)</f>
        <v>5.6028136228112535E-2</v>
      </c>
      <c r="AU265">
        <f>IF(OR(GDP.PCAP!AT265="",GDP.PCAP!AU265=""),"",GDP.PCAP!AU265/GDP.PCAP!AT265-1)</f>
        <v>-3.7092617709112874E-2</v>
      </c>
      <c r="AV265">
        <f>IF(OR(GDP.PCAP!AU265="",GDP.PCAP!AV265=""),"",GDP.PCAP!AV265/GDP.PCAP!AU265-1)</f>
        <v>1.2785993972079801E-3</v>
      </c>
      <c r="AW265">
        <f>IF(OR(GDP.PCAP!AV265="",GDP.PCAP!AW265=""),"",GDP.PCAP!AW265/GDP.PCAP!AV265-1)</f>
        <v>-7.428168829410764E-2</v>
      </c>
      <c r="AX265">
        <f>IF(OR(GDP.PCAP!AW265="",GDP.PCAP!AX265=""),"",GDP.PCAP!AX265/GDP.PCAP!AW265-1)</f>
        <v>-0.1064296060973059</v>
      </c>
      <c r="AY265">
        <f>IF(OR(GDP.PCAP!AX265="",GDP.PCAP!AY265=""),"",GDP.PCAP!AY265/GDP.PCAP!AX265-1)</f>
        <v>2.2267731091707432E-3</v>
      </c>
      <c r="AZ265">
        <f>IF(OR(GDP.PCAP!AY265="",GDP.PCAP!AZ265=""),"",GDP.PCAP!AZ265/GDP.PCAP!AY265-1)</f>
        <v>-2.1128936932171771E-2</v>
      </c>
      <c r="BA265">
        <f>IF(OR(GDP.PCAP!AZ265="",GDP.PCAP!BA265=""),"",GDP.PCAP!BA265/GDP.PCAP!AZ265-1)</f>
        <v>-6.7371709021667114E-2</v>
      </c>
      <c r="BB265">
        <f>IF(OR(GDP.PCAP!BA265="",GDP.PCAP!BB265=""),"",GDP.PCAP!BB265/GDP.PCAP!BA265-1)</f>
        <v>-4.2907852353780918E-2</v>
      </c>
      <c r="BC265">
        <f>IF(OR(GDP.PCAP!BB265="",GDP.PCAP!BC265=""),"",GDP.PCAP!BC265/GDP.PCAP!BB265-1)</f>
        <v>-0.17964727105765266</v>
      </c>
      <c r="BD265">
        <f>IF(OR(GDP.PCAP!BC265="",GDP.PCAP!BD265=""),"",GDP.PCAP!BD265/GDP.PCAP!BC265-1)</f>
        <v>0.86019031089819609</v>
      </c>
      <c r="BE265">
        <f>IF(OR(GDP.PCAP!BD265="",GDP.PCAP!BE265=""),"",GDP.PCAP!BE265/GDP.PCAP!BD265-1)</f>
        <v>0.17790540420741396</v>
      </c>
      <c r="BF265">
        <f>IF(OR(GDP.PCAP!BE265="",GDP.PCAP!BF265=""),"",GDP.PCAP!BF265/GDP.PCAP!BE265-1)</f>
        <v>0.1758529580737993</v>
      </c>
      <c r="BG265">
        <f>IF(OR(GDP.PCAP!BF265="",GDP.PCAP!BG265=""),"",GDP.PCAP!BG265/GDP.PCAP!BF265-1)</f>
        <v>0.13890677318616906</v>
      </c>
      <c r="BH265">
        <f>IF(OR(GDP.PCAP!BG265="",GDP.PCAP!BH265=""),"",GDP.PCAP!BH265/GDP.PCAP!BG265-1)</f>
        <v>5.8158341673940406E-2</v>
      </c>
      <c r="BI265">
        <f>IF(OR(GDP.PCAP!BH265="",GDP.PCAP!BI265=""),"",GDP.PCAP!BI265/GDP.PCAP!BH265-1)</f>
        <v>1.6000423143251341E-2</v>
      </c>
      <c r="BJ265">
        <f>IF(OR(GDP.PCAP!BI265="",GDP.PCAP!BJ265=""),"",GDP.PCAP!BJ265/GDP.PCAP!BI265-1)</f>
        <v>-8.4819115963716829E-3</v>
      </c>
      <c r="BK265">
        <f>IF(OR(GDP.PCAP!BJ265="",GDP.PCAP!BK265=""),"",GDP.PCAP!BK265/GDP.PCAP!BJ265-1)</f>
        <v>-9.9104947205332916E-3</v>
      </c>
      <c r="BM265">
        <f t="shared" si="20"/>
        <v>0.86019031089819609</v>
      </c>
      <c r="BN265">
        <f t="shared" si="21"/>
        <v>2009</v>
      </c>
      <c r="BO265">
        <f t="shared" si="22"/>
        <v>-0.26100461562367949</v>
      </c>
      <c r="BP265">
        <f t="shared" si="23"/>
        <v>1998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RUR.POP</vt:lpstr>
      <vt:lpstr>GDP.PCAP</vt:lpstr>
      <vt:lpstr>HEALTH</vt:lpstr>
      <vt:lpstr>Q1</vt:lpstr>
      <vt:lpstr>Q2</vt:lpstr>
      <vt:lpstr>Q3</vt:lpstr>
      <vt:lpstr>Q4</vt:lpstr>
      <vt:lpstr>Q5</vt:lpstr>
      <vt:lpstr>Q6</vt:lpstr>
      <vt:lpstr>Q7</vt:lpstr>
      <vt:lpstr>Q8</vt:lpstr>
      <vt:lpstr>Q7A Solution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Coke</dc:creator>
  <cp:lastModifiedBy>Chris</cp:lastModifiedBy>
  <dcterms:created xsi:type="dcterms:W3CDTF">2017-09-24T21:51:38Z</dcterms:created>
  <dcterms:modified xsi:type="dcterms:W3CDTF">2017-12-29T05:05:44Z</dcterms:modified>
</cp:coreProperties>
</file>