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3965" windowHeight="694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E62" i="1"/>
  <c r="I54"/>
  <c r="I53"/>
  <c r="I52"/>
  <c r="I51"/>
  <c r="I50"/>
  <c r="I49"/>
  <c r="I48"/>
  <c r="I47"/>
  <c r="I46"/>
  <c r="I44"/>
  <c r="I43"/>
  <c r="I42"/>
  <c r="I41"/>
  <c r="I40"/>
  <c r="I39"/>
  <c r="I55" s="1"/>
  <c r="A58" s="1"/>
  <c r="C33"/>
  <c r="I25"/>
  <c r="H24"/>
  <c r="G13"/>
  <c r="F58" l="1"/>
  <c r="I57"/>
</calcChain>
</file>

<file path=xl/sharedStrings.xml><?xml version="1.0" encoding="utf-8"?>
<sst xmlns="http://schemas.openxmlformats.org/spreadsheetml/2006/main" count="112" uniqueCount="97">
  <si>
    <t xml:space="preserve">             CONDITIONS PARTICULIERES </t>
  </si>
  <si>
    <t>Avenant de</t>
  </si>
  <si>
    <t>Nouvelle Affaire</t>
  </si>
  <si>
    <t xml:space="preserve">  Information Générales / </t>
  </si>
  <si>
    <t>Compagnie</t>
  </si>
  <si>
    <t>ASSURANCES GENERALES DU CAMEROUN S.A</t>
  </si>
  <si>
    <t xml:space="preserve">Intermediaire </t>
  </si>
  <si>
    <t xml:space="preserve">AGENCE: </t>
  </si>
  <si>
    <t>E C SIC CACAO</t>
  </si>
  <si>
    <t>Catégorie</t>
  </si>
  <si>
    <t>O5/A</t>
  </si>
  <si>
    <t>TRICYCLE</t>
  </si>
  <si>
    <t>Police N°</t>
  </si>
  <si>
    <t>3047CF105A00037</t>
  </si>
  <si>
    <t>date d'effet</t>
  </si>
  <si>
    <t>date d'écheance</t>
  </si>
  <si>
    <t>Durée</t>
  </si>
  <si>
    <t xml:space="preserve"> Jours</t>
  </si>
  <si>
    <t>Information Sur L'Assuré / Insured</t>
  </si>
  <si>
    <t>Attestation N</t>
  </si>
  <si>
    <t>Nom et Prénom ou Raison Sociale / Name or Business name</t>
  </si>
  <si>
    <t>M. DONGMO NGUEGUIM DESIRE</t>
  </si>
  <si>
    <t>Adresse / Adress</t>
  </si>
  <si>
    <t>TEL:679037733</t>
  </si>
  <si>
    <t>Ville</t>
  </si>
  <si>
    <t>DOUALA</t>
  </si>
  <si>
    <t>Activité / Activity</t>
  </si>
  <si>
    <t>Profession</t>
  </si>
  <si>
    <t>Genre</t>
  </si>
  <si>
    <t>Marque / Make &amp; Type</t>
  </si>
  <si>
    <t>LIFAN 200</t>
  </si>
  <si>
    <t>USAGE</t>
  </si>
  <si>
    <t>CAT-</t>
  </si>
  <si>
    <t>Immatriculation</t>
  </si>
  <si>
    <t>CH.001584</t>
  </si>
  <si>
    <t>chassis</t>
  </si>
  <si>
    <t>001580.</t>
  </si>
  <si>
    <t>Zone de Cirulation</t>
  </si>
  <si>
    <t>A</t>
  </si>
  <si>
    <t>Puissance</t>
  </si>
  <si>
    <t>CV</t>
  </si>
  <si>
    <t>Source d'énergie</t>
  </si>
  <si>
    <t>ESSENCE</t>
  </si>
  <si>
    <t>Nomb de Place</t>
  </si>
  <si>
    <t xml:space="preserve">Conducteur Habituel </t>
  </si>
  <si>
    <t>Max</t>
  </si>
  <si>
    <t>Nom et Prénom</t>
  </si>
  <si>
    <t>Sexe</t>
  </si>
  <si>
    <t>à</t>
  </si>
  <si>
    <t>Cat Permis de conduire</t>
  </si>
  <si>
    <t>Numéros</t>
  </si>
  <si>
    <t xml:space="preserve">Délivréele </t>
  </si>
  <si>
    <t xml:space="preserve">VALEUR NEUVE  : </t>
  </si>
  <si>
    <t xml:space="preserve">VALEUR VENALE  : </t>
  </si>
  <si>
    <t xml:space="preserve">Garanties- Prime </t>
  </si>
  <si>
    <t>Majoration %</t>
  </si>
  <si>
    <t>Prime Comptant</t>
  </si>
  <si>
    <t>Garanties / Cover details</t>
  </si>
  <si>
    <t>Val</t>
  </si>
  <si>
    <t>Limite de Garantie</t>
  </si>
  <si>
    <t>Prime de Base / Basic Premium</t>
  </si>
  <si>
    <t>Réduction %</t>
  </si>
  <si>
    <t>Responsabilité Civil / Third party</t>
  </si>
  <si>
    <t>Oui</t>
  </si>
  <si>
    <t>illimités Dom corp</t>
  </si>
  <si>
    <t>Recours des tiers Incendie / 3rd party fire risk</t>
  </si>
  <si>
    <t>500 000 000, Dom maté</t>
  </si>
  <si>
    <t>Dommages par Accidents / Damage by Accident</t>
  </si>
  <si>
    <t>Non</t>
  </si>
  <si>
    <t>Dommages par  collision / damage by collision</t>
  </si>
  <si>
    <t>Dommage au 1ère risque / 1 st rist damage</t>
  </si>
  <si>
    <t>Incendie Explosion / Fire-Explosion</t>
  </si>
  <si>
    <t>Vol Total /Total theft</t>
  </si>
  <si>
    <t>Vol Total + vol partiel /Total theft + partiel</t>
  </si>
  <si>
    <t>vol total + vol partiel + vol braquage /Total theft + partiel</t>
  </si>
  <si>
    <t>Brise de glaces / Glass and windshield</t>
  </si>
  <si>
    <t xml:space="preserve"> Défense et Recours  / defense and recourse</t>
  </si>
  <si>
    <t>Individuelle Personne transportées</t>
  </si>
  <si>
    <t>Individuelle chauffeur</t>
  </si>
  <si>
    <t>Avance sur Recours</t>
  </si>
  <si>
    <t>Autre garanties / other covers</t>
  </si>
  <si>
    <t>MAL</t>
  </si>
  <si>
    <t>Décompte de Prime</t>
  </si>
  <si>
    <t>Carte Rose</t>
  </si>
  <si>
    <t>PTTC</t>
  </si>
  <si>
    <t>Prime Nette</t>
  </si>
  <si>
    <t>Accessoires</t>
  </si>
  <si>
    <t>Coût de police</t>
  </si>
  <si>
    <t>TVA</t>
  </si>
  <si>
    <t>DTA</t>
  </si>
  <si>
    <t>Toutes fausses déclarations , omisions,ou déclaration inexacte ou réticence exposent le souscripteur aux sanctions prévues par les articles 18 et 19 du code CIMA, sous reserve de l'article 7 dudit code.</t>
  </si>
  <si>
    <t>Les garanties souscrites ne sont pas acquises en cas de non paiement intégral de la prime</t>
  </si>
  <si>
    <t>VIGNETTE PAYEE</t>
  </si>
  <si>
    <t>Pour la Compagnie</t>
  </si>
  <si>
    <t>Pour L' Assuré</t>
  </si>
  <si>
    <t xml:space="preserve">Délivé à Douala le </t>
  </si>
  <si>
    <t>Lu et Approuvé et Signé</t>
  </si>
</sst>
</file>

<file path=xl/styles.xml><?xml version="1.0" encoding="utf-8"?>
<styleSheet xmlns="http://schemas.openxmlformats.org/spreadsheetml/2006/main">
  <numFmts count="3">
    <numFmt numFmtId="43" formatCode="_-* #,##0.00\ _F_C_F_A_-;\-* #,##0.00\ _F_C_F_A_-;_-* &quot;-&quot;??\ _F_C_F_A_-;_-@_-"/>
    <numFmt numFmtId="164" formatCode="0;[Red]0"/>
    <numFmt numFmtId="166" formatCode="_-* #,##0\ _€_-;\-* #,##0\ _€_-;_-* &quot;-&quot;??\ _€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4"/>
      <color indexed="12"/>
      <name val="Arial"/>
      <family val="2"/>
    </font>
    <font>
      <b/>
      <sz val="10"/>
      <color indexed="12"/>
      <name val="Arial"/>
      <family val="2"/>
    </font>
    <font>
      <i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9"/>
      <color indexed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8"/>
      <color indexed="12"/>
      <name val="Arial"/>
      <family val="2"/>
    </font>
    <font>
      <sz val="7"/>
      <color indexed="12"/>
      <name val="Arial"/>
      <family val="2"/>
    </font>
    <font>
      <sz val="6"/>
      <color indexed="12"/>
      <name val="Arial"/>
      <family val="2"/>
    </font>
    <font>
      <sz val="5"/>
      <color indexed="12"/>
      <name val="Arial"/>
      <family val="2"/>
    </font>
    <font>
      <sz val="12"/>
      <name val="Arial"/>
      <family val="2"/>
    </font>
    <font>
      <i/>
      <sz val="7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4" fillId="0" borderId="0" xfId="0" applyFont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4" fillId="0" borderId="0" xfId="0" applyFont="1"/>
    <xf numFmtId="1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0" borderId="7" xfId="0" applyFont="1" applyBorder="1"/>
    <xf numFmtId="0" fontId="2" fillId="2" borderId="8" xfId="0" applyFont="1" applyFill="1" applyBorder="1"/>
    <xf numFmtId="0" fontId="2" fillId="2" borderId="0" xfId="0" applyFont="1" applyFill="1" applyBorder="1"/>
    <xf numFmtId="0" fontId="6" fillId="0" borderId="5" xfId="0" applyFont="1" applyBorder="1" applyAlignment="1"/>
    <xf numFmtId="0" fontId="5" fillId="0" borderId="2" xfId="0" applyFont="1" applyBorder="1" applyAlignment="1"/>
    <xf numFmtId="0" fontId="5" fillId="0" borderId="4" xfId="0" applyFont="1" applyBorder="1" applyAlignment="1"/>
    <xf numFmtId="0" fontId="5" fillId="0" borderId="0" xfId="0" applyFont="1" applyBorder="1" applyAlignment="1"/>
    <xf numFmtId="0" fontId="2" fillId="0" borderId="9" xfId="0" applyFont="1" applyBorder="1"/>
    <xf numFmtId="0" fontId="2" fillId="0" borderId="8" xfId="0" applyFont="1" applyBorder="1"/>
    <xf numFmtId="0" fontId="2" fillId="0" borderId="0" xfId="0" applyFont="1" applyBorder="1"/>
    <xf numFmtId="22" fontId="7" fillId="2" borderId="2" xfId="0" applyNumberFormat="1" applyFont="1" applyFill="1" applyBorder="1" applyAlignment="1" applyProtection="1">
      <alignment horizontal="center"/>
      <protection locked="0"/>
    </xf>
    <xf numFmtId="22" fontId="7" fillId="2" borderId="3" xfId="0" applyNumberFormat="1" applyFont="1" applyFill="1" applyBorder="1" applyAlignment="1" applyProtection="1">
      <alignment horizontal="center"/>
      <protection locked="0"/>
    </xf>
    <xf numFmtId="22" fontId="7" fillId="2" borderId="4" xfId="0" applyNumberFormat="1" applyFont="1" applyFill="1" applyBorder="1" applyAlignment="1" applyProtection="1">
      <alignment horizontal="center"/>
      <protection locked="0"/>
    </xf>
    <xf numFmtId="0" fontId="5" fillId="0" borderId="8" xfId="0" applyFont="1" applyBorder="1"/>
    <xf numFmtId="0" fontId="2" fillId="3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/>
    <xf numFmtId="0" fontId="2" fillId="0" borderId="9" xfId="0" applyFont="1" applyFill="1" applyBorder="1" applyAlignment="1">
      <alignment horizontal="right"/>
    </xf>
    <xf numFmtId="1" fontId="8" fillId="0" borderId="10" xfId="0" applyNumberFormat="1" applyFont="1" applyBorder="1" applyAlignment="1">
      <alignment horizontal="center"/>
    </xf>
    <xf numFmtId="0" fontId="0" fillId="0" borderId="6" xfId="0" applyBorder="1" applyAlignment="1"/>
    <xf numFmtId="0" fontId="2" fillId="0" borderId="4" xfId="0" applyFont="1" applyBorder="1" applyAlignment="1"/>
    <xf numFmtId="0" fontId="9" fillId="0" borderId="11" xfId="0" applyFont="1" applyBorder="1" applyAlignment="1">
      <alignment horizontal="center"/>
    </xf>
    <xf numFmtId="14" fontId="9" fillId="2" borderId="1" xfId="0" applyNumberFormat="1" applyFont="1" applyFill="1" applyBorder="1" applyAlignment="1" applyProtection="1">
      <protection locked="0"/>
    </xf>
    <xf numFmtId="0" fontId="7" fillId="0" borderId="1" xfId="0" applyFont="1" applyBorder="1" applyAlignment="1">
      <alignment horizontal="center"/>
    </xf>
    <xf numFmtId="14" fontId="9" fillId="2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right"/>
    </xf>
    <xf numFmtId="1" fontId="2" fillId="2" borderId="1" xfId="0" applyNumberFormat="1" applyFont="1" applyFill="1" applyBorder="1" applyAlignment="1" applyProtection="1">
      <alignment horizontal="center"/>
      <protection hidden="1"/>
    </xf>
    <xf numFmtId="0" fontId="6" fillId="0" borderId="1" xfId="0" applyFont="1" applyBorder="1" applyAlignment="1">
      <alignment horizontal="center"/>
    </xf>
    <xf numFmtId="0" fontId="2" fillId="0" borderId="12" xfId="0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0" xfId="0" applyFont="1" applyBorder="1" applyAlignment="1"/>
    <xf numFmtId="0" fontId="10" fillId="0" borderId="6" xfId="0" applyFont="1" applyBorder="1" applyAlignment="1"/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/>
    <xf numFmtId="0" fontId="11" fillId="2" borderId="0" xfId="2" applyFill="1" applyBorder="1" applyAlignment="1" applyProtection="1">
      <protection locked="0"/>
    </xf>
    <xf numFmtId="0" fontId="2" fillId="2" borderId="0" xfId="0" applyFont="1" applyFill="1" applyBorder="1" applyAlignment="1" applyProtection="1">
      <protection locked="0"/>
    </xf>
    <xf numFmtId="0" fontId="2" fillId="0" borderId="0" xfId="0" applyFont="1" applyBorder="1" applyAlignment="1">
      <alignment horizontal="right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0" borderId="11" xfId="0" applyFont="1" applyBorder="1"/>
    <xf numFmtId="0" fontId="2" fillId="0" borderId="1" xfId="0" applyFont="1" applyBorder="1"/>
    <xf numFmtId="0" fontId="1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protection locked="0"/>
    </xf>
    <xf numFmtId="0" fontId="2" fillId="0" borderId="1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6" xfId="0" applyFont="1" applyBorder="1"/>
    <xf numFmtId="0" fontId="2" fillId="0" borderId="10" xfId="0" applyFont="1" applyBorder="1"/>
    <xf numFmtId="0" fontId="9" fillId="2" borderId="2" xfId="0" applyFont="1" applyFill="1" applyBorder="1" applyAlignment="1" applyProtection="1">
      <protection locked="0"/>
    </xf>
    <xf numFmtId="0" fontId="9" fillId="2" borderId="4" xfId="0" applyFont="1" applyFill="1" applyBorder="1" applyAlignment="1" applyProtection="1">
      <protection locked="0"/>
    </xf>
    <xf numFmtId="0" fontId="2" fillId="2" borderId="0" xfId="0" applyFont="1" applyFill="1" applyBorder="1" applyAlignment="1" applyProtection="1">
      <protection locked="0"/>
    </xf>
    <xf numFmtId="14" fontId="2" fillId="2" borderId="0" xfId="0" applyNumberFormat="1" applyFont="1" applyFill="1" applyBorder="1" applyProtection="1">
      <protection locked="0"/>
    </xf>
    <xf numFmtId="0" fontId="2" fillId="0" borderId="0" xfId="0" applyFont="1" applyBorder="1" applyAlignment="1">
      <alignment horizontal="center"/>
    </xf>
    <xf numFmtId="0" fontId="9" fillId="0" borderId="0" xfId="0" applyFont="1" applyFill="1" applyBorder="1"/>
    <xf numFmtId="0" fontId="7" fillId="0" borderId="8" xfId="0" applyFont="1" applyBorder="1"/>
    <xf numFmtId="0" fontId="2" fillId="2" borderId="0" xfId="0" applyFont="1" applyFill="1" applyBorder="1" applyAlignment="1" applyProtection="1">
      <alignment horizontal="center"/>
      <protection locked="0"/>
    </xf>
    <xf numFmtId="0" fontId="7" fillId="5" borderId="0" xfId="0" applyFont="1" applyFill="1" applyBorder="1" applyAlignment="1" applyProtection="1">
      <protection locked="0"/>
    </xf>
    <xf numFmtId="49" fontId="2" fillId="2" borderId="0" xfId="0" applyNumberFormat="1" applyFont="1" applyFill="1" applyBorder="1" applyAlignment="1" applyProtection="1">
      <alignment horizontal="center"/>
      <protection locked="0"/>
    </xf>
    <xf numFmtId="49" fontId="10" fillId="0" borderId="0" xfId="0" applyNumberFormat="1" applyFont="1" applyAlignment="1">
      <alignment horizontal="center"/>
    </xf>
    <xf numFmtId="0" fontId="2" fillId="2" borderId="1" xfId="0" applyFont="1" applyFill="1" applyBorder="1" applyProtection="1">
      <protection locked="0"/>
    </xf>
    <xf numFmtId="0" fontId="2" fillId="2" borderId="12" xfId="0" applyFont="1" applyFill="1" applyBorder="1" applyProtection="1"/>
    <xf numFmtId="0" fontId="9" fillId="0" borderId="11" xfId="0" applyFont="1" applyBorder="1"/>
    <xf numFmtId="164" fontId="2" fillId="2" borderId="1" xfId="0" applyNumberFormat="1" applyFont="1" applyFill="1" applyBorder="1" applyAlignment="1" applyProtection="1">
      <alignment horizontal="center" shrinkToFit="1"/>
      <protection locked="0"/>
    </xf>
    <xf numFmtId="0" fontId="0" fillId="0" borderId="1" xfId="0" applyBorder="1" applyAlignment="1"/>
    <xf numFmtId="0" fontId="7" fillId="0" borderId="1" xfId="0" applyFont="1" applyBorder="1"/>
    <xf numFmtId="0" fontId="2" fillId="2" borderId="3" xfId="0" applyFont="1" applyFill="1" applyBorder="1" applyProtection="1">
      <protection locked="0" hidden="1"/>
    </xf>
    <xf numFmtId="0" fontId="2" fillId="0" borderId="4" xfId="0" applyFont="1" applyBorder="1"/>
    <xf numFmtId="0" fontId="2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" fillId="2" borderId="6" xfId="0" applyFont="1" applyFill="1" applyBorder="1" applyAlignment="1" applyProtection="1">
      <alignment horizontal="center"/>
      <protection locked="0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Protection="1">
      <protection locked="0"/>
    </xf>
    <xf numFmtId="0" fontId="2" fillId="0" borderId="2" xfId="0" applyFont="1" applyBorder="1" applyAlignment="1"/>
    <xf numFmtId="0" fontId="0" fillId="0" borderId="3" xfId="0" applyBorder="1" applyAlignment="1"/>
    <xf numFmtId="0" fontId="2" fillId="2" borderId="3" xfId="0" applyFont="1" applyFill="1" applyBorder="1" applyProtection="1">
      <protection locked="0"/>
    </xf>
    <xf numFmtId="14" fontId="2" fillId="2" borderId="3" xfId="0" applyNumberFormat="1" applyFont="1" applyFill="1" applyBorder="1" applyProtection="1">
      <protection locked="0"/>
    </xf>
    <xf numFmtId="0" fontId="2" fillId="0" borderId="0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3" fillId="0" borderId="5" xfId="0" applyFont="1" applyBorder="1" applyAlignment="1"/>
    <xf numFmtId="0" fontId="2" fillId="0" borderId="5" xfId="0" applyFont="1" applyBorder="1"/>
    <xf numFmtId="0" fontId="2" fillId="0" borderId="5" xfId="0" applyFont="1" applyBorder="1" applyProtection="1">
      <protection locked="0"/>
    </xf>
    <xf numFmtId="166" fontId="2" fillId="0" borderId="5" xfId="1" applyNumberFormat="1" applyFont="1" applyBorder="1" applyProtection="1">
      <protection locked="0"/>
    </xf>
    <xf numFmtId="0" fontId="14" fillId="0" borderId="5" xfId="0" applyFont="1" applyBorder="1" applyAlignment="1">
      <alignment horizontal="left"/>
    </xf>
    <xf numFmtId="0" fontId="14" fillId="0" borderId="5" xfId="0" applyFont="1" applyBorder="1" applyAlignment="1" applyProtection="1">
      <alignment horizontal="center"/>
      <protection locked="0"/>
    </xf>
    <xf numFmtId="0" fontId="14" fillId="0" borderId="5" xfId="0" applyFont="1" applyBorder="1"/>
    <xf numFmtId="3" fontId="2" fillId="0" borderId="5" xfId="0" applyNumberFormat="1" applyFont="1" applyBorder="1" applyAlignment="1" applyProtection="1">
      <alignment horizontal="center"/>
      <protection locked="0"/>
    </xf>
    <xf numFmtId="9" fontId="2" fillId="0" borderId="5" xfId="0" applyNumberFormat="1" applyFont="1" applyBorder="1" applyAlignment="1" applyProtection="1">
      <alignment horizontal="center"/>
      <protection locked="0"/>
    </xf>
    <xf numFmtId="0" fontId="15" fillId="0" borderId="5" xfId="0" applyFont="1" applyBorder="1" applyAlignment="1">
      <alignment horizontal="left"/>
    </xf>
    <xf numFmtId="0" fontId="15" fillId="0" borderId="5" xfId="0" applyFont="1" applyBorder="1"/>
    <xf numFmtId="14" fontId="2" fillId="6" borderId="5" xfId="0" applyNumberFormat="1" applyFont="1" applyFill="1" applyBorder="1" applyProtection="1">
      <protection locked="0"/>
    </xf>
    <xf numFmtId="14" fontId="5" fillId="6" borderId="5" xfId="0" applyNumberFormat="1" applyFont="1" applyFill="1" applyBorder="1" applyProtection="1">
      <protection locked="0"/>
    </xf>
    <xf numFmtId="0" fontId="13" fillId="0" borderId="5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4" fillId="0" borderId="5" xfId="0" applyFont="1" applyBorder="1" applyProtection="1">
      <protection locked="0"/>
    </xf>
    <xf numFmtId="3" fontId="2" fillId="0" borderId="2" xfId="0" applyNumberFormat="1" applyFont="1" applyBorder="1" applyAlignment="1" applyProtection="1">
      <alignment horizontal="center"/>
      <protection locked="0"/>
    </xf>
    <xf numFmtId="3" fontId="2" fillId="0" borderId="4" xfId="0" applyNumberFormat="1" applyFont="1" applyBorder="1" applyAlignment="1" applyProtection="1">
      <alignment horizontal="center"/>
      <protection locked="0"/>
    </xf>
    <xf numFmtId="0" fontId="7" fillId="0" borderId="5" xfId="0" applyFont="1" applyBorder="1" applyAlignment="1" applyProtection="1">
      <alignment horizontal="center"/>
      <protection locked="0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7" fillId="0" borderId="13" xfId="0" applyFont="1" applyBorder="1"/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6" fontId="2" fillId="0" borderId="4" xfId="1" applyNumberFormat="1" applyFont="1" applyBorder="1" applyAlignment="1" applyProtection="1">
      <alignment horizontal="center"/>
      <protection hidden="1"/>
    </xf>
    <xf numFmtId="166" fontId="2" fillId="0" borderId="5" xfId="1" applyNumberFormat="1" applyFont="1" applyBorder="1" applyAlignment="1" applyProtection="1">
      <alignment horizontal="center"/>
      <protection hidden="1"/>
    </xf>
    <xf numFmtId="166" fontId="2" fillId="0" borderId="5" xfId="1" applyNumberFormat="1" applyFont="1" applyBorder="1" applyAlignment="1" applyProtection="1">
      <alignment horizontal="center"/>
      <protection hidden="1"/>
    </xf>
    <xf numFmtId="166" fontId="2" fillId="0" borderId="5" xfId="1" applyNumberFormat="1" applyFont="1" applyBorder="1" applyAlignment="1" applyProtection="1">
      <protection locked="0"/>
    </xf>
    <xf numFmtId="166" fontId="2" fillId="0" borderId="5" xfId="1" applyNumberFormat="1" applyFont="1" applyBorder="1" applyAlignment="1" applyProtection="1">
      <protection hidden="1"/>
    </xf>
    <xf numFmtId="0" fontId="13" fillId="0" borderId="0" xfId="0" applyFont="1"/>
    <xf numFmtId="0" fontId="14" fillId="0" borderId="0" xfId="0" applyFont="1"/>
    <xf numFmtId="0" fontId="13" fillId="0" borderId="0" xfId="0" applyFont="1" applyAlignment="1"/>
    <xf numFmtId="0" fontId="13" fillId="0" borderId="0" xfId="0" applyFont="1" applyAlignment="1">
      <alignment horizontal="center"/>
    </xf>
    <xf numFmtId="3" fontId="2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3" fontId="16" fillId="7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/>
    <xf numFmtId="14" fontId="10" fillId="7" borderId="0" xfId="0" applyNumberFormat="1" applyFont="1" applyFill="1" applyAlignment="1">
      <alignment horizontal="right"/>
    </xf>
    <xf numFmtId="22" fontId="5" fillId="0" borderId="0" xfId="0" applyNumberFormat="1" applyFont="1" applyAlignment="1"/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Lien hypertexte" xfId="2" builtinId="8"/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142875</xdr:rowOff>
    </xdr:from>
    <xdr:to>
      <xdr:col>2</xdr:col>
      <xdr:colOff>95251</xdr:colOff>
      <xdr:row>5</xdr:row>
      <xdr:rowOff>180975</xdr:rowOff>
    </xdr:to>
    <xdr:pic>
      <xdr:nvPicPr>
        <xdr:cNvPr id="3" name="Image 2" descr="AGC Nouveau logo 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42875"/>
          <a:ext cx="1619250" cy="128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6790377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4"/>
  <sheetViews>
    <sheetView tabSelected="1" workbookViewId="0">
      <selection activeCell="J27" sqref="J27"/>
    </sheetView>
  </sheetViews>
  <sheetFormatPr baseColWidth="10" defaultRowHeight="15"/>
  <cols>
    <col min="3" max="3" width="9.140625" customWidth="1"/>
    <col min="8" max="8" width="16.140625" customWidth="1"/>
    <col min="9" max="9" width="11.140625" customWidth="1"/>
  </cols>
  <sheetData>
    <row r="1" spans="1:9">
      <c r="A1" s="1"/>
      <c r="B1" s="1"/>
      <c r="C1" s="1"/>
      <c r="D1" s="2"/>
      <c r="E1" s="2"/>
      <c r="F1" s="2"/>
      <c r="G1" s="2"/>
      <c r="H1" s="2"/>
      <c r="I1" s="2"/>
    </row>
    <row r="2" spans="1:9" ht="18">
      <c r="A2" s="1"/>
      <c r="B2" s="1"/>
      <c r="C2" s="1"/>
      <c r="D2" s="3" t="s">
        <v>0</v>
      </c>
      <c r="E2" s="4"/>
      <c r="F2" s="4"/>
      <c r="G2" s="4"/>
      <c r="H2" s="5"/>
      <c r="I2" s="2"/>
    </row>
    <row r="3" spans="1:9">
      <c r="A3" s="1"/>
      <c r="B3" s="1"/>
      <c r="C3" s="1"/>
      <c r="D3" s="2"/>
      <c r="E3" s="6"/>
      <c r="F3" s="6"/>
      <c r="G3" s="2"/>
      <c r="H3" s="2"/>
      <c r="I3" s="2"/>
    </row>
    <row r="4" spans="1:9">
      <c r="A4" s="2"/>
      <c r="B4" s="2"/>
      <c r="C4" s="2"/>
      <c r="D4" s="2" t="s">
        <v>1</v>
      </c>
      <c r="E4" s="7" t="s">
        <v>2</v>
      </c>
      <c r="F4" s="7"/>
      <c r="G4" s="7"/>
      <c r="H4" s="8"/>
      <c r="I4" s="9"/>
    </row>
    <row r="5" spans="1:9">
      <c r="A5" s="2"/>
      <c r="B5" s="2"/>
      <c r="C5" s="2"/>
      <c r="D5" s="10"/>
      <c r="E5" s="10"/>
      <c r="F5" s="10"/>
      <c r="G5" s="2"/>
      <c r="H5" s="2"/>
      <c r="I5" s="2"/>
    </row>
    <row r="6" spans="1:9">
      <c r="A6" s="2"/>
      <c r="B6" s="2"/>
      <c r="C6" s="2"/>
      <c r="D6" s="11" t="s">
        <v>3</v>
      </c>
      <c r="E6" s="12"/>
      <c r="F6" s="12"/>
      <c r="G6" s="12"/>
      <c r="H6" s="13"/>
      <c r="I6" s="2"/>
    </row>
    <row r="7" spans="1:9">
      <c r="A7" s="2"/>
      <c r="B7" s="2"/>
      <c r="C7" s="2"/>
      <c r="D7" s="2"/>
      <c r="E7" s="2"/>
      <c r="F7" s="2"/>
      <c r="G7" s="2"/>
      <c r="H7" s="2"/>
      <c r="I7" s="14"/>
    </row>
    <row r="8" spans="1:9">
      <c r="A8" s="15" t="s">
        <v>4</v>
      </c>
      <c r="B8" s="15"/>
      <c r="C8" s="16"/>
      <c r="D8" s="17">
        <v>200</v>
      </c>
      <c r="E8" s="18" t="s">
        <v>5</v>
      </c>
      <c r="F8" s="19"/>
      <c r="G8" s="19"/>
      <c r="H8" s="20"/>
      <c r="I8" s="21"/>
    </row>
    <row r="9" spans="1:9">
      <c r="A9" s="22" t="s">
        <v>6</v>
      </c>
      <c r="B9" s="23"/>
      <c r="C9" s="23"/>
      <c r="D9" s="24" t="s">
        <v>7</v>
      </c>
      <c r="E9" s="25" t="s">
        <v>8</v>
      </c>
      <c r="F9" s="26"/>
      <c r="G9" s="27"/>
      <c r="H9" s="27"/>
      <c r="I9" s="28"/>
    </row>
    <row r="10" spans="1:9">
      <c r="A10" s="29"/>
      <c r="B10" s="30"/>
      <c r="C10" s="30"/>
      <c r="D10" s="30"/>
      <c r="E10" s="30"/>
      <c r="F10" s="30"/>
      <c r="G10" s="31"/>
      <c r="H10" s="32"/>
      <c r="I10" s="33"/>
    </row>
    <row r="11" spans="1:9">
      <c r="A11" s="34" t="s">
        <v>9</v>
      </c>
      <c r="B11" s="35" t="s">
        <v>10</v>
      </c>
      <c r="C11" s="35"/>
      <c r="D11" s="36" t="s">
        <v>11</v>
      </c>
      <c r="E11" s="36"/>
      <c r="F11" s="37" t="s">
        <v>12</v>
      </c>
      <c r="G11" s="38" t="s">
        <v>13</v>
      </c>
      <c r="H11" s="39"/>
      <c r="I11" s="40"/>
    </row>
    <row r="12" spans="1:9">
      <c r="A12" s="29"/>
      <c r="B12" s="30"/>
      <c r="C12" s="30"/>
      <c r="D12" s="30"/>
      <c r="E12" s="30"/>
      <c r="F12" s="30"/>
      <c r="G12" s="30"/>
      <c r="H12" s="30"/>
      <c r="I12" s="28"/>
    </row>
    <row r="13" spans="1:9">
      <c r="A13" s="41" t="s">
        <v>14</v>
      </c>
      <c r="B13" s="42">
        <v>43325</v>
      </c>
      <c r="C13" s="42"/>
      <c r="D13" s="43" t="s">
        <v>15</v>
      </c>
      <c r="E13" s="44">
        <v>43689</v>
      </c>
      <c r="F13" s="45" t="s">
        <v>16</v>
      </c>
      <c r="G13" s="46">
        <f>E13-B13+1</f>
        <v>365</v>
      </c>
      <c r="H13" s="47" t="s">
        <v>17</v>
      </c>
      <c r="I13" s="48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11" t="s">
        <v>18</v>
      </c>
      <c r="E15" s="12"/>
      <c r="F15" s="12"/>
      <c r="G15" s="12"/>
      <c r="H15" s="13"/>
      <c r="I15" s="2"/>
    </row>
    <row r="16" spans="1:9">
      <c r="A16" s="2" t="s">
        <v>19</v>
      </c>
      <c r="B16" s="49">
        <v>62423158</v>
      </c>
      <c r="C16" s="49"/>
      <c r="D16" s="2"/>
      <c r="E16" s="2"/>
      <c r="F16" s="2"/>
      <c r="G16" s="2"/>
      <c r="H16" s="2"/>
      <c r="I16" s="2"/>
    </row>
    <row r="17" spans="1:9">
      <c r="A17" s="50" t="s">
        <v>20</v>
      </c>
      <c r="B17" s="51"/>
      <c r="C17" s="51"/>
      <c r="D17" s="51"/>
      <c r="E17" s="51"/>
      <c r="F17" s="52" t="s">
        <v>21</v>
      </c>
      <c r="G17" s="52"/>
      <c r="H17" s="53"/>
      <c r="I17" s="54"/>
    </row>
    <row r="18" spans="1:9">
      <c r="A18" s="29"/>
      <c r="B18" s="30"/>
      <c r="C18" s="30"/>
      <c r="D18" s="30"/>
      <c r="E18" s="30"/>
      <c r="F18" s="30"/>
      <c r="G18" s="30"/>
      <c r="H18" s="30"/>
      <c r="I18" s="28"/>
    </row>
    <row r="19" spans="1:9">
      <c r="A19" s="29" t="s">
        <v>22</v>
      </c>
      <c r="B19" s="30"/>
      <c r="C19" s="30"/>
      <c r="D19" s="55" t="s">
        <v>23</v>
      </c>
      <c r="E19" s="56"/>
      <c r="F19" s="57" t="s">
        <v>24</v>
      </c>
      <c r="G19" s="58" t="s">
        <v>25</v>
      </c>
      <c r="H19" s="58"/>
      <c r="I19" s="28"/>
    </row>
    <row r="20" spans="1:9">
      <c r="A20" s="29"/>
      <c r="B20" s="30"/>
      <c r="C20" s="30"/>
      <c r="D20" s="30"/>
      <c r="E20" s="30"/>
      <c r="F20" s="30"/>
      <c r="G20" s="30"/>
      <c r="H20" s="30"/>
      <c r="I20" s="28"/>
    </row>
    <row r="21" spans="1:9">
      <c r="A21" s="59" t="s">
        <v>26</v>
      </c>
      <c r="B21" s="60"/>
      <c r="C21" s="61"/>
      <c r="D21" s="62"/>
      <c r="E21" s="62"/>
      <c r="F21" s="63" t="s">
        <v>27</v>
      </c>
      <c r="G21" s="64"/>
      <c r="H21" s="64"/>
      <c r="I21" s="2"/>
    </row>
    <row r="22" spans="1:9">
      <c r="A22" s="2"/>
      <c r="B22" s="2"/>
      <c r="C22" s="2"/>
      <c r="D22" s="2"/>
      <c r="E22" s="2"/>
      <c r="F22" s="2"/>
      <c r="G22" s="2"/>
      <c r="H22" s="65"/>
      <c r="I22" s="2"/>
    </row>
    <row r="23" spans="1:9">
      <c r="A23" s="2"/>
      <c r="B23" s="2"/>
      <c r="C23" s="2"/>
      <c r="D23" s="66"/>
      <c r="E23" s="67"/>
      <c r="F23" s="67"/>
      <c r="G23" s="67"/>
      <c r="H23" s="68"/>
      <c r="I23" s="21"/>
    </row>
    <row r="24" spans="1:9">
      <c r="A24" s="69"/>
      <c r="B24" s="68"/>
      <c r="C24" s="68"/>
      <c r="D24" s="68"/>
      <c r="E24" s="68"/>
      <c r="F24" s="68"/>
      <c r="G24" s="68" t="s">
        <v>28</v>
      </c>
      <c r="H24" s="70" t="str">
        <f>D11</f>
        <v>TRICYCLE</v>
      </c>
      <c r="I24" s="71"/>
    </row>
    <row r="25" spans="1:9">
      <c r="A25" s="34" t="s">
        <v>29</v>
      </c>
      <c r="B25" s="30"/>
      <c r="C25" s="30"/>
      <c r="D25" s="72" t="s">
        <v>30</v>
      </c>
      <c r="E25" s="72"/>
      <c r="F25" s="73"/>
      <c r="G25" s="74" t="s">
        <v>31</v>
      </c>
      <c r="H25" s="57" t="s">
        <v>32</v>
      </c>
      <c r="I25" s="28" t="str">
        <f>B11</f>
        <v>O5/A</v>
      </c>
    </row>
    <row r="26" spans="1:9">
      <c r="A26" s="29"/>
      <c r="B26" s="30"/>
      <c r="C26" s="30"/>
      <c r="D26" s="30"/>
      <c r="E26" s="30"/>
      <c r="F26" s="30"/>
      <c r="G26" s="30"/>
      <c r="H26" s="75"/>
      <c r="I26" s="28"/>
    </row>
    <row r="27" spans="1:9">
      <c r="A27" s="76" t="s">
        <v>33</v>
      </c>
      <c r="B27" s="77" t="s">
        <v>34</v>
      </c>
      <c r="C27" s="78" t="s">
        <v>35</v>
      </c>
      <c r="D27" s="79" t="s">
        <v>36</v>
      </c>
      <c r="E27" s="80"/>
      <c r="F27" s="30" t="s">
        <v>37</v>
      </c>
      <c r="G27" s="77" t="s">
        <v>38</v>
      </c>
      <c r="H27" s="30"/>
      <c r="I27" s="28"/>
    </row>
    <row r="28" spans="1:9">
      <c r="A28" s="29"/>
      <c r="B28" s="30"/>
      <c r="C28" s="30"/>
      <c r="D28" s="30"/>
      <c r="E28" s="30"/>
      <c r="F28" s="30"/>
      <c r="G28" s="30"/>
      <c r="H28" s="81"/>
      <c r="I28" s="82"/>
    </row>
    <row r="29" spans="1:9">
      <c r="A29" s="83" t="s">
        <v>39</v>
      </c>
      <c r="B29" s="84">
        <v>2</v>
      </c>
      <c r="C29" s="84" t="s">
        <v>40</v>
      </c>
      <c r="D29" s="10" t="s">
        <v>41</v>
      </c>
      <c r="E29" s="85"/>
      <c r="F29" s="81" t="s">
        <v>42</v>
      </c>
      <c r="G29" s="86" t="s">
        <v>43</v>
      </c>
      <c r="H29" s="2">
        <v>2</v>
      </c>
      <c r="I29" s="2"/>
    </row>
    <row r="30" spans="1:9">
      <c r="A30" s="2"/>
      <c r="B30" s="2"/>
      <c r="C30" s="2"/>
      <c r="D30" s="2"/>
      <c r="E30" s="2"/>
      <c r="F30" s="2"/>
      <c r="G30" s="2"/>
      <c r="H30" s="65"/>
      <c r="I30" s="2"/>
    </row>
    <row r="31" spans="1:9">
      <c r="A31" s="2"/>
      <c r="B31" s="2"/>
      <c r="C31" s="2"/>
      <c r="D31" s="66" t="s">
        <v>44</v>
      </c>
      <c r="E31" s="67"/>
      <c r="F31" s="67"/>
      <c r="G31" s="67"/>
      <c r="H31" s="2"/>
      <c r="I31" s="2"/>
    </row>
    <row r="32" spans="1:9">
      <c r="A32" s="2"/>
      <c r="B32" s="2"/>
      <c r="C32" s="2"/>
      <c r="D32" s="2"/>
      <c r="E32" s="2"/>
      <c r="F32" s="2"/>
      <c r="G32" s="2"/>
      <c r="H32" s="87" t="s">
        <v>45</v>
      </c>
      <c r="I32" s="88"/>
    </row>
    <row r="33" spans="1:9">
      <c r="A33" s="89" t="s">
        <v>46</v>
      </c>
      <c r="B33" s="90"/>
      <c r="C33" s="91" t="str">
        <f>F17</f>
        <v>M. DONGMO NGUEGUIM DESIRE</v>
      </c>
      <c r="D33" s="39"/>
      <c r="E33" s="39"/>
      <c r="F33" s="39"/>
      <c r="G33" s="92" t="s">
        <v>47</v>
      </c>
      <c r="H33" s="30"/>
      <c r="I33" s="28"/>
    </row>
    <row r="34" spans="1:9">
      <c r="A34" s="29"/>
      <c r="B34" s="30"/>
      <c r="C34" s="30"/>
      <c r="D34" s="30"/>
      <c r="E34" s="30"/>
      <c r="F34" s="30"/>
      <c r="G34" s="30"/>
      <c r="H34" s="93" t="s">
        <v>48</v>
      </c>
      <c r="I34" s="94" t="s">
        <v>25</v>
      </c>
    </row>
    <row r="35" spans="1:9">
      <c r="A35" s="95" t="s">
        <v>49</v>
      </c>
      <c r="B35" s="96"/>
      <c r="C35" s="96"/>
      <c r="D35" s="92" t="s">
        <v>50</v>
      </c>
      <c r="E35" s="97">
        <v>0</v>
      </c>
      <c r="F35" s="92" t="s">
        <v>51</v>
      </c>
      <c r="G35" s="98"/>
      <c r="H35" s="74" t="s">
        <v>25</v>
      </c>
      <c r="I35" s="30"/>
    </row>
    <row r="36" spans="1:9">
      <c r="A36" s="30"/>
      <c r="B36" s="30"/>
      <c r="C36" s="30"/>
      <c r="D36" s="30"/>
      <c r="E36" s="99"/>
      <c r="F36" s="30"/>
      <c r="G36" s="99"/>
      <c r="H36" s="100"/>
      <c r="I36" s="101"/>
    </row>
    <row r="37" spans="1:9">
      <c r="A37" s="102" t="s">
        <v>52</v>
      </c>
      <c r="B37" s="102"/>
      <c r="C37" s="102"/>
      <c r="D37" s="102"/>
      <c r="E37" s="102"/>
      <c r="F37" s="103" t="s">
        <v>53</v>
      </c>
      <c r="G37" s="100"/>
      <c r="H37" s="104"/>
      <c r="I37" s="2"/>
    </row>
    <row r="38" spans="1:9">
      <c r="A38" s="2"/>
      <c r="B38" s="2"/>
      <c r="C38" s="2"/>
      <c r="D38" s="105" t="s">
        <v>54</v>
      </c>
      <c r="E38" s="106"/>
      <c r="F38" s="106"/>
      <c r="G38" s="106"/>
      <c r="H38" s="107" t="s">
        <v>55</v>
      </c>
      <c r="I38" s="108" t="s">
        <v>56</v>
      </c>
    </row>
    <row r="39" spans="1:9">
      <c r="A39" s="109" t="s">
        <v>57</v>
      </c>
      <c r="B39" s="109"/>
      <c r="C39" s="110" t="s">
        <v>58</v>
      </c>
      <c r="D39" s="107" t="s">
        <v>59</v>
      </c>
      <c r="E39" s="111" t="s">
        <v>60</v>
      </c>
      <c r="F39" s="112"/>
      <c r="G39" s="107" t="s">
        <v>61</v>
      </c>
      <c r="H39" s="113"/>
      <c r="I39" s="114">
        <f t="shared" ref="I39:I54" si="0">E40-(E40*G40)</f>
        <v>22984</v>
      </c>
    </row>
    <row r="40" spans="1:9">
      <c r="A40" s="115" t="s">
        <v>62</v>
      </c>
      <c r="B40" s="115"/>
      <c r="C40" s="116" t="s">
        <v>63</v>
      </c>
      <c r="D40" s="117" t="s">
        <v>64</v>
      </c>
      <c r="E40" s="118">
        <v>22984</v>
      </c>
      <c r="F40" s="118"/>
      <c r="G40" s="119">
        <v>0</v>
      </c>
      <c r="H40" s="113"/>
      <c r="I40" s="114">
        <f t="shared" si="0"/>
        <v>0</v>
      </c>
    </row>
    <row r="41" spans="1:9">
      <c r="A41" s="120" t="s">
        <v>65</v>
      </c>
      <c r="B41" s="120"/>
      <c r="C41" s="116" t="s">
        <v>63</v>
      </c>
      <c r="D41" s="121" t="s">
        <v>66</v>
      </c>
      <c r="E41" s="118"/>
      <c r="F41" s="118"/>
      <c r="G41" s="119">
        <v>0</v>
      </c>
      <c r="H41" s="113"/>
      <c r="I41" s="114">
        <f t="shared" si="0"/>
        <v>0</v>
      </c>
    </row>
    <row r="42" spans="1:9">
      <c r="A42" s="120" t="s">
        <v>67</v>
      </c>
      <c r="B42" s="120"/>
      <c r="C42" s="116" t="s">
        <v>68</v>
      </c>
      <c r="D42" s="113"/>
      <c r="E42" s="118"/>
      <c r="F42" s="118"/>
      <c r="G42" s="119">
        <v>0</v>
      </c>
      <c r="H42" s="122"/>
      <c r="I42" s="114">
        <f t="shared" si="0"/>
        <v>0</v>
      </c>
    </row>
    <row r="43" spans="1:9">
      <c r="A43" s="115" t="s">
        <v>69</v>
      </c>
      <c r="B43" s="115"/>
      <c r="C43" s="116" t="s">
        <v>68</v>
      </c>
      <c r="D43" s="113"/>
      <c r="E43" s="118"/>
      <c r="F43" s="118"/>
      <c r="G43" s="119">
        <v>0</v>
      </c>
      <c r="H43" s="123"/>
      <c r="I43" s="114">
        <f t="shared" si="0"/>
        <v>0</v>
      </c>
    </row>
    <row r="44" spans="1:9">
      <c r="A44" s="115" t="s">
        <v>70</v>
      </c>
      <c r="B44" s="115"/>
      <c r="C44" s="116" t="s">
        <v>68</v>
      </c>
      <c r="D44" s="113"/>
      <c r="E44" s="118"/>
      <c r="F44" s="118"/>
      <c r="G44" s="119">
        <v>0</v>
      </c>
      <c r="H44" s="122"/>
      <c r="I44" s="114">
        <f t="shared" si="0"/>
        <v>0</v>
      </c>
    </row>
    <row r="45" spans="1:9">
      <c r="A45" s="115" t="s">
        <v>71</v>
      </c>
      <c r="B45" s="115"/>
      <c r="C45" s="116" t="s">
        <v>68</v>
      </c>
      <c r="D45" s="113"/>
      <c r="E45" s="118"/>
      <c r="F45" s="118"/>
      <c r="G45" s="119">
        <v>0</v>
      </c>
      <c r="H45" s="123"/>
      <c r="I45" s="114">
        <v>0</v>
      </c>
    </row>
    <row r="46" spans="1:9">
      <c r="A46" s="115" t="s">
        <v>72</v>
      </c>
      <c r="B46" s="115"/>
      <c r="C46" s="116" t="s">
        <v>68</v>
      </c>
      <c r="D46" s="113"/>
      <c r="E46" s="118"/>
      <c r="F46" s="118"/>
      <c r="G46" s="119">
        <v>0</v>
      </c>
      <c r="H46" s="113"/>
      <c r="I46" s="114">
        <f t="shared" si="0"/>
        <v>0</v>
      </c>
    </row>
    <row r="47" spans="1:9">
      <c r="A47" s="115" t="s">
        <v>73</v>
      </c>
      <c r="B47" s="115"/>
      <c r="C47" s="116" t="s">
        <v>68</v>
      </c>
      <c r="D47" s="113"/>
      <c r="E47" s="118"/>
      <c r="F47" s="118"/>
      <c r="G47" s="119">
        <v>0</v>
      </c>
      <c r="H47" s="113"/>
      <c r="I47" s="114">
        <f t="shared" si="0"/>
        <v>0</v>
      </c>
    </row>
    <row r="48" spans="1:9">
      <c r="A48" s="115" t="s">
        <v>74</v>
      </c>
      <c r="B48" s="115"/>
      <c r="C48" s="116" t="s">
        <v>68</v>
      </c>
      <c r="D48" s="113"/>
      <c r="E48" s="118"/>
      <c r="F48" s="118"/>
      <c r="G48" s="119">
        <v>0</v>
      </c>
      <c r="H48" s="113"/>
      <c r="I48" s="114">
        <f t="shared" si="0"/>
        <v>0</v>
      </c>
    </row>
    <row r="49" spans="1:9">
      <c r="A49" s="115" t="s">
        <v>75</v>
      </c>
      <c r="B49" s="115"/>
      <c r="C49" s="116" t="s">
        <v>68</v>
      </c>
      <c r="D49" s="113"/>
      <c r="E49" s="118"/>
      <c r="F49" s="118"/>
      <c r="G49" s="119">
        <v>0</v>
      </c>
      <c r="H49" s="113"/>
      <c r="I49" s="114">
        <f t="shared" si="0"/>
        <v>689</v>
      </c>
    </row>
    <row r="50" spans="1:9">
      <c r="A50" s="115" t="s">
        <v>76</v>
      </c>
      <c r="B50" s="115"/>
      <c r="C50" s="116" t="s">
        <v>63</v>
      </c>
      <c r="D50" s="113"/>
      <c r="E50" s="118">
        <v>689</v>
      </c>
      <c r="F50" s="118"/>
      <c r="G50" s="119">
        <v>0</v>
      </c>
      <c r="H50" s="113"/>
      <c r="I50" s="114">
        <f t="shared" si="0"/>
        <v>0</v>
      </c>
    </row>
    <row r="51" spans="1:9">
      <c r="A51" s="124" t="s">
        <v>77</v>
      </c>
      <c r="B51" s="124"/>
      <c r="C51" s="116" t="s">
        <v>63</v>
      </c>
      <c r="D51" s="113"/>
      <c r="E51" s="118"/>
      <c r="F51" s="118"/>
      <c r="G51" s="119">
        <v>0</v>
      </c>
      <c r="H51" s="113"/>
      <c r="I51" s="114">
        <f t="shared" si="0"/>
        <v>0</v>
      </c>
    </row>
    <row r="52" spans="1:9">
      <c r="A52" s="125" t="s">
        <v>78</v>
      </c>
      <c r="B52" s="126"/>
      <c r="C52" s="116" t="s">
        <v>63</v>
      </c>
      <c r="D52" s="127"/>
      <c r="E52" s="128"/>
      <c r="F52" s="129"/>
      <c r="G52" s="119">
        <v>0</v>
      </c>
      <c r="H52" s="113"/>
      <c r="I52" s="114">
        <f t="shared" si="0"/>
        <v>0</v>
      </c>
    </row>
    <row r="53" spans="1:9">
      <c r="A53" s="124" t="s">
        <v>79</v>
      </c>
      <c r="B53" s="124"/>
      <c r="C53" s="116" t="s">
        <v>68</v>
      </c>
      <c r="D53" s="113"/>
      <c r="E53" s="118"/>
      <c r="F53" s="118"/>
      <c r="G53" s="119">
        <v>0</v>
      </c>
      <c r="H53" s="113"/>
      <c r="I53" s="114">
        <f t="shared" si="0"/>
        <v>0</v>
      </c>
    </row>
    <row r="54" spans="1:9">
      <c r="A54" s="124" t="s">
        <v>80</v>
      </c>
      <c r="B54" s="124"/>
      <c r="C54" s="116" t="s">
        <v>68</v>
      </c>
      <c r="D54" s="113"/>
      <c r="E54" s="118"/>
      <c r="F54" s="118"/>
      <c r="G54" s="119">
        <v>0</v>
      </c>
      <c r="H54" s="113"/>
      <c r="I54" s="114">
        <f t="shared" si="0"/>
        <v>0</v>
      </c>
    </row>
    <row r="55" spans="1:9">
      <c r="A55" s="130" t="s">
        <v>81</v>
      </c>
      <c r="B55" s="130"/>
      <c r="C55" s="116"/>
      <c r="D55" s="113"/>
      <c r="E55" s="118"/>
      <c r="F55" s="118"/>
      <c r="G55" s="119">
        <v>0</v>
      </c>
      <c r="H55" s="65"/>
      <c r="I55" s="114">
        <f>SUM(I39:I54)</f>
        <v>23673</v>
      </c>
    </row>
    <row r="56" spans="1:9">
      <c r="A56" s="131"/>
      <c r="B56" s="132"/>
      <c r="C56" s="133"/>
      <c r="D56" s="66" t="s">
        <v>82</v>
      </c>
      <c r="E56" s="67"/>
      <c r="F56" s="67"/>
      <c r="G56" s="67"/>
      <c r="H56" s="112" t="s">
        <v>83</v>
      </c>
      <c r="I56" s="134" t="s">
        <v>84</v>
      </c>
    </row>
    <row r="57" spans="1:9">
      <c r="A57" s="135" t="s">
        <v>85</v>
      </c>
      <c r="B57" s="135"/>
      <c r="C57" s="74"/>
      <c r="D57" s="30" t="s">
        <v>86</v>
      </c>
      <c r="E57" s="136" t="s">
        <v>87</v>
      </c>
      <c r="F57" s="137" t="s">
        <v>88</v>
      </c>
      <c r="G57" s="138" t="s">
        <v>89</v>
      </c>
      <c r="H57" s="114">
        <v>1000</v>
      </c>
      <c r="I57" s="139">
        <f>A58+D58+E58+F58+G58+H57</f>
        <v>38701.927499999998</v>
      </c>
    </row>
    <row r="58" spans="1:9">
      <c r="A58" s="140">
        <f>I55</f>
        <v>23673</v>
      </c>
      <c r="B58" s="140"/>
      <c r="C58" s="141"/>
      <c r="D58" s="114">
        <v>3500</v>
      </c>
      <c r="E58" s="142">
        <v>250</v>
      </c>
      <c r="F58" s="143">
        <f>(A58+D58+E58)*19.25%</f>
        <v>5278.9274999999998</v>
      </c>
      <c r="G58" s="114">
        <v>5000</v>
      </c>
      <c r="H58" s="144"/>
      <c r="I58" s="144"/>
    </row>
    <row r="59" spans="1:9">
      <c r="A59" s="145" t="s">
        <v>90</v>
      </c>
      <c r="B59" s="146"/>
      <c r="C59" s="147"/>
      <c r="D59" s="144"/>
      <c r="E59" s="144"/>
      <c r="F59" s="144"/>
      <c r="G59" s="144"/>
      <c r="H59" s="2"/>
      <c r="I59" s="2"/>
    </row>
    <row r="60" spans="1:9">
      <c r="A60" s="2"/>
      <c r="B60" s="144" t="s">
        <v>91</v>
      </c>
      <c r="C60" s="2"/>
      <c r="D60" s="2"/>
      <c r="E60" s="2"/>
      <c r="F60" s="2"/>
      <c r="G60" s="2" t="s">
        <v>92</v>
      </c>
      <c r="H60" s="148"/>
      <c r="I60" s="149"/>
    </row>
    <row r="61" spans="1:9" ht="15.75">
      <c r="A61" s="150"/>
      <c r="B61" s="150"/>
      <c r="C61" s="151"/>
      <c r="D61" s="151"/>
      <c r="E61" s="152"/>
      <c r="F61" s="148"/>
      <c r="G61" s="150"/>
      <c r="H61" s="2" t="s">
        <v>93</v>
      </c>
      <c r="I61" s="2"/>
    </row>
    <row r="62" spans="1:9">
      <c r="A62" s="1" t="s">
        <v>94</v>
      </c>
      <c r="B62" s="1"/>
      <c r="C62" s="153" t="s">
        <v>95</v>
      </c>
      <c r="D62" s="153"/>
      <c r="E62" s="154">
        <f>J17</f>
        <v>0</v>
      </c>
      <c r="F62" s="155"/>
      <c r="G62" s="2"/>
      <c r="H62" s="2"/>
      <c r="I62" s="2"/>
    </row>
    <row r="63" spans="1:9">
      <c r="A63" s="156" t="s">
        <v>96</v>
      </c>
      <c r="B63" s="156"/>
      <c r="C63" s="157"/>
      <c r="D63" s="2"/>
      <c r="E63" s="2"/>
      <c r="F63" s="2"/>
      <c r="G63" s="2"/>
      <c r="H63" s="2"/>
      <c r="I63" s="2"/>
    </row>
    <row r="64" spans="1:9">
      <c r="A64" s="1"/>
      <c r="B64" s="1"/>
      <c r="C64" s="157"/>
      <c r="D64" s="2"/>
      <c r="E64" s="2"/>
      <c r="F64" s="2"/>
      <c r="G64" s="2"/>
      <c r="H64" s="2"/>
      <c r="I64" s="2"/>
    </row>
  </sheetData>
  <protectedRanges>
    <protectedRange password="C99D" sqref="E4:H4 D8 B11:C11 B13:C13 E13 H11 B16:C16 F17 D19 G19 C21:D21 D25:F25 B27:D27 B29:C29 F29 H28:I28 C56 H32 E35 G35 D42:D55 G37 C33 H57 A58 A55:B56 H24 H39:H54 E40:G55 D58:G58 I39:I55" name="Plage1_2"/>
  </protectedRanges>
  <mergeCells count="61">
    <mergeCell ref="A58:B58"/>
    <mergeCell ref="C61:D61"/>
    <mergeCell ref="A62:B62"/>
    <mergeCell ref="A63:B63"/>
    <mergeCell ref="A64:B64"/>
    <mergeCell ref="A54:B54"/>
    <mergeCell ref="E54:F54"/>
    <mergeCell ref="A55:B55"/>
    <mergeCell ref="E55:F55"/>
    <mergeCell ref="A56:B56"/>
    <mergeCell ref="A57:B57"/>
    <mergeCell ref="A51:B51"/>
    <mergeCell ref="E51:F51"/>
    <mergeCell ref="A52:B52"/>
    <mergeCell ref="E52:F52"/>
    <mergeCell ref="A53:B53"/>
    <mergeCell ref="E53:F53"/>
    <mergeCell ref="A48:B48"/>
    <mergeCell ref="E48:F48"/>
    <mergeCell ref="A49:B49"/>
    <mergeCell ref="E49:F49"/>
    <mergeCell ref="A50:B50"/>
    <mergeCell ref="E50:F50"/>
    <mergeCell ref="A45:B45"/>
    <mergeCell ref="E45:F45"/>
    <mergeCell ref="A46:B46"/>
    <mergeCell ref="E46:F46"/>
    <mergeCell ref="A47:B47"/>
    <mergeCell ref="E47:F47"/>
    <mergeCell ref="A42:B42"/>
    <mergeCell ref="E42:F42"/>
    <mergeCell ref="A43:B43"/>
    <mergeCell ref="E43:F43"/>
    <mergeCell ref="A44:B44"/>
    <mergeCell ref="E44:F44"/>
    <mergeCell ref="A35:C35"/>
    <mergeCell ref="A37:E37"/>
    <mergeCell ref="A39:B39"/>
    <mergeCell ref="A40:B40"/>
    <mergeCell ref="E40:F40"/>
    <mergeCell ref="A41:B41"/>
    <mergeCell ref="E41:F41"/>
    <mergeCell ref="D19:E19"/>
    <mergeCell ref="G19:H19"/>
    <mergeCell ref="G21:H21"/>
    <mergeCell ref="D27:E27"/>
    <mergeCell ref="D29:E29"/>
    <mergeCell ref="A33:B33"/>
    <mergeCell ref="C33:F33"/>
    <mergeCell ref="B11:C11"/>
    <mergeCell ref="G11:H11"/>
    <mergeCell ref="D15:H15"/>
    <mergeCell ref="B16:C16"/>
    <mergeCell ref="A17:E17"/>
    <mergeCell ref="F17:I17"/>
    <mergeCell ref="A1:C3"/>
    <mergeCell ref="E3:F3"/>
    <mergeCell ref="E4:G4"/>
    <mergeCell ref="D5:F5"/>
    <mergeCell ref="D6:H6"/>
    <mergeCell ref="G10:I10"/>
  </mergeCells>
  <dataValidations count="9">
    <dataValidation type="list" allowBlank="1" showInputMessage="1" showErrorMessage="1" promptTitle="Type D'avenant " prompt="Choisir le Type D'avenant ICI" sqref="E4:G4">
      <formula1>$P$40:$P$48</formula1>
    </dataValidation>
    <dataValidation type="list" allowBlank="1" showInputMessage="1" showErrorMessage="1" promptTitle="Validation de la Garantie" prompt="Valider la Garantie ICI" sqref="C40:C55">
      <formula1>$O$36:$O$38</formula1>
    </dataValidation>
    <dataValidation type="list" allowBlank="1" showInputMessage="1" showErrorMessage="1" promptTitle="Catégorie du Permis " prompt="Choisir la Catégorie ICI" sqref="B36:C36">
      <formula1>$N$27:$N$34</formula1>
    </dataValidation>
    <dataValidation type="list" allowBlank="1" showInputMessage="1" showErrorMessage="1" promptTitle="Source d'énergie" prompt="Choisir la source ICI" sqref="F29">
      <formula1>$N$38:$N$39</formula1>
    </dataValidation>
    <dataValidation type="list" showInputMessage="1" showErrorMessage="1" promptTitle="Zone de Circulation " prompt="Choisir la zone ICI" sqref="G27">
      <formula1>$N$27:$N$29</formula1>
    </dataValidation>
    <dataValidation type="list" showInputMessage="1" showErrorMessage="1" errorTitle="CATEGORIE" error="Choisir dans la liste proposée" promptTitle="CATEGORIE D'USAGE " prompt="CHOISIR LA CATEGORIE ICI" sqref="B11">
      <formula1>$N$7:$N$22</formula1>
    </dataValidation>
    <dataValidation type="list" allowBlank="1" showInputMessage="1" showErrorMessage="1" promptTitle="CODE DE LA POLICE " prompt="CHOISIR LE CODE ICI" sqref="D8">
      <formula1>$N$3:$N$6</formula1>
    </dataValidation>
    <dataValidation type="list" allowBlank="1" showInputMessage="1" showErrorMessage="1" promptTitle="SEXE du Conducteur " prompt="CHOISIR LE SEXE ICI" sqref="H32">
      <formula1>$O$29:$O$30</formula1>
    </dataValidation>
    <dataValidation type="date" operator="greaterThanOrEqual" allowBlank="1" showInputMessage="1" showErrorMessage="1" sqref="B13:C13">
      <formula1>I4</formula1>
    </dataValidation>
  </dataValidations>
  <hyperlinks>
    <hyperlink ref="D19" r:id="rId1"/>
  </hyperlinks>
  <pageMargins left="0.23622047244094491" right="0.23622047244094491" top="0.74803149606299213" bottom="0.74803149606299213" header="0.31496062992125984" footer="0.31496062992125984"/>
  <pageSetup paperSize="9" scale="10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2018-08-13T15:56:22Z</dcterms:created>
  <dcterms:modified xsi:type="dcterms:W3CDTF">2018-08-13T16:03:56Z</dcterms:modified>
</cp:coreProperties>
</file>