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67C1A646-F176-45EB-BA93-42C48BC633C9}" xr6:coauthVersionLast="47" xr6:coauthVersionMax="47" xr10:uidLastSave="{00000000-0000-0000-0000-000000000000}"/>
  <bookViews>
    <workbookView xWindow="45" yWindow="135" windowWidth="29055" windowHeight="21060" activeTab="4" xr2:uid="{3C40590B-D4B6-470C-B0F2-DCBF10F87F6E}"/>
  </bookViews>
  <sheets>
    <sheet name="&lt; dec 3" sheetId="1" r:id="rId1"/>
    <sheet name="Daily" sheetId="2" r:id="rId2"/>
    <sheet name="Cum" sheetId="3" r:id="rId3"/>
    <sheet name="sgtf" sheetId="6" r:id="rId4"/>
    <sheet name="sgtf_chart" sheetId="5" r:id="rId5"/>
  </sheets>
  <definedNames>
    <definedName name="ExternalData_1" localSheetId="3" hidden="1">sgtf!$A$1:$E$50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3" l="1"/>
  <c r="F27" i="3" s="1"/>
  <c r="C27" i="3"/>
  <c r="D27" i="3"/>
  <c r="E27" i="3"/>
  <c r="F27" i="2"/>
  <c r="B26" i="3"/>
  <c r="F26" i="3" s="1"/>
  <c r="C26" i="3"/>
  <c r="D26" i="3"/>
  <c r="E26" i="3"/>
  <c r="F26" i="2"/>
  <c r="B25" i="3"/>
  <c r="C25" i="3"/>
  <c r="D25" i="3"/>
  <c r="E25" i="3"/>
  <c r="F25" i="2"/>
  <c r="B24" i="3"/>
  <c r="C24" i="3"/>
  <c r="D24" i="3"/>
  <c r="E24" i="3"/>
  <c r="F24" i="2"/>
  <c r="B23" i="3"/>
  <c r="F23" i="3" s="1"/>
  <c r="C23" i="3"/>
  <c r="D23" i="3"/>
  <c r="E23" i="3"/>
  <c r="F23" i="2"/>
  <c r="B22" i="3"/>
  <c r="F22" i="3" s="1"/>
  <c r="C22" i="3"/>
  <c r="D22" i="3"/>
  <c r="E22" i="3"/>
  <c r="F22" i="2"/>
  <c r="B21" i="3"/>
  <c r="C21" i="3"/>
  <c r="D21" i="3"/>
  <c r="E21" i="3"/>
  <c r="F21" i="2"/>
  <c r="B20" i="3"/>
  <c r="F20" i="3" s="1"/>
  <c r="C20" i="3"/>
  <c r="D20" i="3"/>
  <c r="E20" i="3"/>
  <c r="F20" i="2"/>
  <c r="B19" i="3"/>
  <c r="C19" i="3"/>
  <c r="D19" i="3"/>
  <c r="E19" i="3"/>
  <c r="F19" i="2"/>
  <c r="F18" i="2"/>
  <c r="B18" i="3"/>
  <c r="F18" i="3" s="1"/>
  <c r="C18" i="3"/>
  <c r="D18" i="3"/>
  <c r="E18" i="3"/>
  <c r="B17" i="3"/>
  <c r="F17" i="3" s="1"/>
  <c r="C17" i="3"/>
  <c r="D17" i="3"/>
  <c r="E17" i="3"/>
  <c r="F17" i="2"/>
  <c r="B16" i="3"/>
  <c r="F16" i="3" s="1"/>
  <c r="C16" i="3"/>
  <c r="D16" i="3"/>
  <c r="E16" i="3"/>
  <c r="F16" i="2"/>
  <c r="B15" i="3"/>
  <c r="F15" i="3" s="1"/>
  <c r="C15" i="3"/>
  <c r="D15" i="3"/>
  <c r="E15" i="3"/>
  <c r="F15" i="2"/>
  <c r="B14" i="3"/>
  <c r="F14" i="2"/>
  <c r="F3" i="3"/>
  <c r="F6" i="3"/>
  <c r="F7" i="3"/>
  <c r="F2" i="3"/>
  <c r="B13" i="3"/>
  <c r="E13" i="3"/>
  <c r="E14" i="3" s="1"/>
  <c r="F13" i="2"/>
  <c r="B12" i="3"/>
  <c r="F12" i="2"/>
  <c r="F11" i="2"/>
  <c r="F3" i="2"/>
  <c r="F4" i="2"/>
  <c r="F5" i="2"/>
  <c r="F6" i="2"/>
  <c r="F7" i="2"/>
  <c r="F8" i="2"/>
  <c r="F9" i="2"/>
  <c r="F10" i="2"/>
  <c r="F2" i="2"/>
  <c r="G3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C4" i="3"/>
  <c r="C5" i="3" s="1"/>
  <c r="C6" i="3" s="1"/>
  <c r="C7" i="3" s="1"/>
  <c r="C8" i="3" s="1"/>
  <c r="C9" i="3" s="1"/>
  <c r="C10" i="3" s="1"/>
  <c r="C11" i="3" s="1"/>
  <c r="D8" i="3"/>
  <c r="D9" i="3" s="1"/>
  <c r="D10" i="3" s="1"/>
  <c r="D11" i="3" s="1"/>
  <c r="D12" i="3" s="1"/>
  <c r="D13" i="3" s="1"/>
  <c r="D14" i="3" s="1"/>
  <c r="B2" i="3"/>
  <c r="B3" i="3" s="1"/>
  <c r="D37" i="1"/>
  <c r="E37" i="1"/>
  <c r="F37" i="1"/>
  <c r="F25" i="3" l="1"/>
  <c r="F24" i="3"/>
  <c r="F21" i="3"/>
  <c r="F19" i="3"/>
  <c r="F11" i="3"/>
  <c r="F9" i="3"/>
  <c r="F8" i="3"/>
  <c r="F5" i="3"/>
  <c r="C12" i="3"/>
  <c r="F4" i="3"/>
  <c r="F10" i="3"/>
  <c r="B4" i="3"/>
  <c r="H37" i="1"/>
  <c r="F12" i="3" l="1"/>
  <c r="C13" i="3"/>
  <c r="B5" i="3"/>
  <c r="C14" i="3" l="1"/>
  <c r="F14" i="3" s="1"/>
  <c r="F13" i="3"/>
  <c r="B6" i="3"/>
  <c r="B7" i="3" l="1"/>
  <c r="B8" i="3" l="1"/>
  <c r="B9" i="3" l="1"/>
  <c r="B10" i="3" l="1"/>
  <c r="B1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BE6B86-7826-4C18-98B6-809E3E42F086}" keepAlive="1" name="Query - sgtf" description="Connection to the 'sgtf' query in the workbook." type="5" refreshedVersion="7" background="1" saveData="1">
    <dbPr connection="Provider=Microsoft.Mashup.OleDb.1;Data Source=$Workbook$;Location=sgtf;Extended Properties=&quot;&quot;" command="SELECT * FROM [sgtf]"/>
  </connection>
</connections>
</file>

<file path=xl/sharedStrings.xml><?xml version="1.0" encoding="utf-8"?>
<sst xmlns="http://schemas.openxmlformats.org/spreadsheetml/2006/main" count="94" uniqueCount="47">
  <si>
    <t>UK Omicron Report Log</t>
  </si>
  <si>
    <t>England</t>
  </si>
  <si>
    <t>Brentwood</t>
  </si>
  <si>
    <t>Nottingham</t>
  </si>
  <si>
    <t>Westminster</t>
  </si>
  <si>
    <t>Camden</t>
  </si>
  <si>
    <t>Wandsworth</t>
  </si>
  <si>
    <t>Scotland</t>
  </si>
  <si>
    <t>Lanarkshire</t>
  </si>
  <si>
    <t>Greater Glasgow and Clyde</t>
  </si>
  <si>
    <t>Barnet</t>
  </si>
  <si>
    <t>Haringey</t>
  </si>
  <si>
    <t>Liverpool</t>
  </si>
  <si>
    <t>North Norfolk</t>
  </si>
  <si>
    <t>Sutton</t>
  </si>
  <si>
    <t>Bexley</t>
  </si>
  <si>
    <t>Buckinghamshire</t>
  </si>
  <si>
    <t>Lancaster</t>
  </si>
  <si>
    <t>Lewisham</t>
  </si>
  <si>
    <t>Newham</t>
  </si>
  <si>
    <t>South Cambridgeshire</t>
  </si>
  <si>
    <t>Three Rivers</t>
  </si>
  <si>
    <t>Chiltern</t>
  </si>
  <si>
    <t>Lambeth</t>
  </si>
  <si>
    <t>Oxfordshire</t>
  </si>
  <si>
    <t>South Northamptonshire</t>
  </si>
  <si>
    <t>Spelthorne</t>
  </si>
  <si>
    <t>Wales</t>
  </si>
  <si>
    <t>UK</t>
  </si>
  <si>
    <t>&lt;</t>
  </si>
  <si>
    <t>Totals</t>
  </si>
  <si>
    <t>Eng daily</t>
  </si>
  <si>
    <t>Scot daily</t>
  </si>
  <si>
    <t>Wales daily</t>
  </si>
  <si>
    <t>UK daily</t>
  </si>
  <si>
    <t>UK total</t>
  </si>
  <si>
    <t>date</t>
  </si>
  <si>
    <t>NI</t>
  </si>
  <si>
    <t>NI daily</t>
  </si>
  <si>
    <t>specimen_date</t>
  </si>
  <si>
    <t>sgtf</t>
  </si>
  <si>
    <t>not_sgtf</t>
  </si>
  <si>
    <t>total</t>
  </si>
  <si>
    <t>sgtf_percent</t>
  </si>
  <si>
    <t>SGTF</t>
  </si>
  <si>
    <t>S-gene positive</t>
  </si>
  <si>
    <t>SGTF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</si>
</sst>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/m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1">
    <dxf>
      <numFmt numFmtId="164" formatCode="d/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</a:t>
            </a: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UKHSA Omicron daily overview</a:t>
            </a:r>
            <a:endParaRPr lang="en-GB" sz="1100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www.gov.uk/government/publications/covid-19-omicron-daily-overview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0198506680473512"/>
          <c:y val="1.2241753624203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Daily!$B$1</c:f>
              <c:strCache>
                <c:ptCount val="1"/>
                <c:pt idx="0">
                  <c:v>Eng daily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Daily!$A$2:$A$27</c:f>
              <c:numCache>
                <c:formatCode>d/m</c:formatCode>
                <c:ptCount val="26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Daily!$B$2:$B$30</c15:sqref>
                  </c15:fullRef>
                </c:ext>
              </c:extLst>
              <c:f>Daily!$B$2:$B$27</c:f>
              <c:numCache>
                <c:formatCode>General</c:formatCode>
                <c:ptCount val="2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75</c:v>
                </c:pt>
                <c:pt idx="7">
                  <c:v>25</c:v>
                </c:pt>
                <c:pt idx="8">
                  <c:v>68</c:v>
                </c:pt>
                <c:pt idx="9">
                  <c:v>64</c:v>
                </c:pt>
                <c:pt idx="10">
                  <c:v>72</c:v>
                </c:pt>
                <c:pt idx="11">
                  <c:v>115</c:v>
                </c:pt>
                <c:pt idx="12">
                  <c:v>248</c:v>
                </c:pt>
                <c:pt idx="13">
                  <c:v>443</c:v>
                </c:pt>
                <c:pt idx="14">
                  <c:v>618</c:v>
                </c:pt>
                <c:pt idx="15">
                  <c:v>1196</c:v>
                </c:pt>
                <c:pt idx="16">
                  <c:v>1534</c:v>
                </c:pt>
                <c:pt idx="17">
                  <c:v>519</c:v>
                </c:pt>
                <c:pt idx="18">
                  <c:v>4237</c:v>
                </c:pt>
                <c:pt idx="19">
                  <c:v>1497</c:v>
                </c:pt>
                <c:pt idx="20">
                  <c:v>3001</c:v>
                </c:pt>
                <c:pt idx="21">
                  <c:v>9427</c:v>
                </c:pt>
                <c:pt idx="22">
                  <c:v>11305</c:v>
                </c:pt>
                <c:pt idx="23">
                  <c:v>6777</c:v>
                </c:pt>
                <c:pt idx="24">
                  <c:v>14791</c:v>
                </c:pt>
                <c:pt idx="25">
                  <c:v>13106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C96-44C0-A85C-B2B6EF0E3770}"/>
            </c:ext>
          </c:extLst>
        </c:ser>
        <c:ser>
          <c:idx val="2"/>
          <c:order val="2"/>
          <c:tx>
            <c:strRef>
              <c:f>Daily!$C$1</c:f>
              <c:strCache>
                <c:ptCount val="1"/>
                <c:pt idx="0">
                  <c:v>Scot daily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Daily!$A$2:$A$27</c:f>
              <c:numCache>
                <c:formatCode>d/m</c:formatCode>
                <c:ptCount val="26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Daily!$C$2:$C$30</c15:sqref>
                  </c15:fullRef>
                </c:ext>
              </c:extLst>
              <c:f>Daily!$C$2:$C$27</c:f>
              <c:numCache>
                <c:formatCode>General</c:formatCode>
                <c:ptCount val="26"/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16</c:v>
                </c:pt>
                <c:pt idx="7">
                  <c:v>1</c:v>
                </c:pt>
                <c:pt idx="8">
                  <c:v>18</c:v>
                </c:pt>
                <c:pt idx="9">
                  <c:v>23</c:v>
                </c:pt>
                <c:pt idx="10">
                  <c:v>28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11</c:v>
                </c:pt>
                <c:pt idx="15">
                  <c:v>38</c:v>
                </c:pt>
                <c:pt idx="16">
                  <c:v>27</c:v>
                </c:pt>
                <c:pt idx="17">
                  <c:v>110</c:v>
                </c:pt>
                <c:pt idx="18">
                  <c:v>265</c:v>
                </c:pt>
                <c:pt idx="19">
                  <c:v>102</c:v>
                </c:pt>
                <c:pt idx="20">
                  <c:v>33</c:v>
                </c:pt>
                <c:pt idx="21">
                  <c:v>96</c:v>
                </c:pt>
                <c:pt idx="22">
                  <c:v>283</c:v>
                </c:pt>
                <c:pt idx="23">
                  <c:v>36</c:v>
                </c:pt>
                <c:pt idx="24">
                  <c:v>367</c:v>
                </c:pt>
                <c:pt idx="25">
                  <c:v>174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C96-44C0-A85C-B2B6EF0E3770}"/>
            </c:ext>
          </c:extLst>
        </c:ser>
        <c:ser>
          <c:idx val="3"/>
          <c:order val="3"/>
          <c:tx>
            <c:strRef>
              <c:f>Daily!$D$1</c:f>
              <c:strCache>
                <c:ptCount val="1"/>
                <c:pt idx="0">
                  <c:v>Wales daily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Daily!$A$2:$A$27</c:f>
              <c:numCache>
                <c:formatCode>d/m</c:formatCode>
                <c:ptCount val="26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Daily!$D$2:$D$30</c15:sqref>
                  </c15:fullRef>
                </c:ext>
              </c:extLst>
              <c:f>Daily!$D$2:$D$27</c:f>
              <c:numCache>
                <c:formatCode>General</c:formatCode>
                <c:ptCount val="26"/>
                <c:pt idx="6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3">
                  <c:v>4</c:v>
                </c:pt>
                <c:pt idx="14">
                  <c:v>2</c:v>
                </c:pt>
                <c:pt idx="16">
                  <c:v>15</c:v>
                </c:pt>
                <c:pt idx="17">
                  <c:v>2</c:v>
                </c:pt>
                <c:pt idx="18">
                  <c:v>30</c:v>
                </c:pt>
                <c:pt idx="19">
                  <c:v>33</c:v>
                </c:pt>
                <c:pt idx="20">
                  <c:v>64</c:v>
                </c:pt>
                <c:pt idx="21">
                  <c:v>22</c:v>
                </c:pt>
                <c:pt idx="22">
                  <c:v>91</c:v>
                </c:pt>
                <c:pt idx="23">
                  <c:v>163</c:v>
                </c:pt>
                <c:pt idx="24">
                  <c:v>205</c:v>
                </c:pt>
                <c:pt idx="25">
                  <c:v>301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C96-44C0-A85C-B2B6EF0E3770}"/>
            </c:ext>
          </c:extLst>
        </c:ser>
        <c:ser>
          <c:idx val="4"/>
          <c:order val="4"/>
          <c:tx>
            <c:strRef>
              <c:f>Daily!$E$1</c:f>
              <c:strCache>
                <c:ptCount val="1"/>
                <c:pt idx="0">
                  <c:v>NI daily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Daily!$A$2:$A$27</c:f>
              <c:numCache>
                <c:formatCode>d/m</c:formatCode>
                <c:ptCount val="26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Daily!$E$2:$E$30</c15:sqref>
                  </c15:fullRef>
                </c:ext>
              </c:extLst>
              <c:f>Daily!$E$2:$E$27</c:f>
              <c:numCache>
                <c:formatCode>General</c:formatCode>
                <c:ptCount val="26"/>
                <c:pt idx="11">
                  <c:v>3</c:v>
                </c:pt>
                <c:pt idx="14">
                  <c:v>2</c:v>
                </c:pt>
                <c:pt idx="15">
                  <c:v>5</c:v>
                </c:pt>
                <c:pt idx="17">
                  <c:v>2</c:v>
                </c:pt>
                <c:pt idx="18">
                  <c:v>139</c:v>
                </c:pt>
                <c:pt idx="19">
                  <c:v>59</c:v>
                </c:pt>
                <c:pt idx="20">
                  <c:v>103</c:v>
                </c:pt>
                <c:pt idx="21">
                  <c:v>514</c:v>
                </c:pt>
                <c:pt idx="22">
                  <c:v>454</c:v>
                </c:pt>
                <c:pt idx="23">
                  <c:v>1068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Daily!$A$2:$A$27</c15:sqref>
                        </c15:formulaRef>
                      </c:ext>
                    </c:extLst>
                    <c:numCache>
                      <c:formatCode>d/m</c:formatCode>
                      <c:ptCount val="2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  <c:pt idx="25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Daily!$A$2:$A$17</c15:sqref>
                        </c15:fullRef>
                        <c15:formulaRef>
                          <c15:sqref>Daily!$A$2:$A$17</c15:sqref>
                        </c15:formulaRef>
                      </c:ext>
                    </c:extLst>
                    <c:numCache>
                      <c:formatCode>d/m</c:formatCode>
                      <c:ptCount val="1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96-44C0-A85C-B2B6EF0E377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26"/>
              <c:pt idx="0">
                <c:v>27/11</c:v>
              </c:pt>
              <c:pt idx="1">
                <c:v>28/11</c:v>
              </c:pt>
              <c:pt idx="2">
                <c:v>29/11</c:v>
              </c:pt>
              <c:pt idx="3">
                <c:v>30/11</c:v>
              </c:pt>
              <c:pt idx="4">
                <c:v>1/12</c:v>
              </c:pt>
              <c:pt idx="5">
                <c:v>2/12</c:v>
              </c:pt>
              <c:pt idx="6">
                <c:v>3/12</c:v>
              </c:pt>
              <c:pt idx="7">
                <c:v>4/12</c:v>
              </c:pt>
              <c:pt idx="8">
                <c:v>5/12</c:v>
              </c:pt>
              <c:pt idx="9">
                <c:v>6/12</c:v>
              </c:pt>
              <c:pt idx="10">
                <c:v>7/12</c:v>
              </c:pt>
              <c:pt idx="11">
                <c:v>8/12</c:v>
              </c:pt>
              <c:pt idx="12">
                <c:v>9/12</c:v>
              </c:pt>
              <c:pt idx="13">
                <c:v>10/12</c:v>
              </c:pt>
              <c:pt idx="14">
                <c:v>11/12</c:v>
              </c:pt>
              <c:pt idx="15">
                <c:v>12/12</c:v>
              </c:pt>
              <c:pt idx="16">
                <c:v>13/12</c:v>
              </c:pt>
              <c:pt idx="17">
                <c:v>14/12</c:v>
              </c:pt>
              <c:pt idx="18">
                <c:v>15/12</c:v>
              </c:pt>
              <c:pt idx="19">
                <c:v>16/12</c:v>
              </c:pt>
              <c:pt idx="20">
                <c:v>17/12</c:v>
              </c:pt>
              <c:pt idx="21">
                <c:v>18/12</c:v>
              </c:pt>
              <c:pt idx="22">
                <c:v>19/12</c:v>
              </c:pt>
              <c:pt idx="23">
                <c:v>20/12</c:v>
              </c:pt>
              <c:pt idx="24">
                <c:v>21/12</c:v>
              </c:pt>
              <c:pt idx="25">
                <c:v>22/12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Daily!$F$2:$F$30</c15:sqref>
                  </c15:fullRef>
                </c:ext>
              </c:extLst>
              <c:f>Daily!$F$2:$F$27</c:f>
              <c:numCache>
                <c:formatCode>General</c:formatCode>
                <c:ptCount val="26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  <c:pt idx="13">
                  <c:v>448</c:v>
                </c:pt>
                <c:pt idx="14">
                  <c:v>633</c:v>
                </c:pt>
                <c:pt idx="15">
                  <c:v>1239</c:v>
                </c:pt>
                <c:pt idx="16">
                  <c:v>1576</c:v>
                </c:pt>
                <c:pt idx="17">
                  <c:v>633</c:v>
                </c:pt>
                <c:pt idx="18">
                  <c:v>4671</c:v>
                </c:pt>
                <c:pt idx="19">
                  <c:v>1691</c:v>
                </c:pt>
                <c:pt idx="20">
                  <c:v>3201</c:v>
                </c:pt>
                <c:pt idx="21">
                  <c:v>10059</c:v>
                </c:pt>
                <c:pt idx="22">
                  <c:v>12133</c:v>
                </c:pt>
                <c:pt idx="23">
                  <c:v>8044</c:v>
                </c:pt>
                <c:pt idx="24">
                  <c:v>15363</c:v>
                </c:pt>
                <c:pt idx="25">
                  <c:v>13581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 (log)</a:t>
            </a: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UKHSA Omicron daily overview</a:t>
            </a:r>
            <a:endParaRPr lang="en-GB" sz="1100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www.gov.uk/government/publications/covid-19-omicron-daily-overview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0338017695257079"/>
          <c:y val="1.2241719785026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Daily!$A$2:$A$27</c:f>
              <c:numCache>
                <c:formatCode>d/m</c:formatCode>
                <c:ptCount val="26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Daily!$F$2:$F$30</c15:sqref>
                  </c15:fullRef>
                </c:ext>
              </c:extLst>
              <c:f>Daily!$F$2:$F$27</c:f>
              <c:numCache>
                <c:formatCode>General</c:formatCode>
                <c:ptCount val="26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  <c:pt idx="13">
                  <c:v>448</c:v>
                </c:pt>
                <c:pt idx="14">
                  <c:v>633</c:v>
                </c:pt>
                <c:pt idx="15">
                  <c:v>1239</c:v>
                </c:pt>
                <c:pt idx="16">
                  <c:v>1576</c:v>
                </c:pt>
                <c:pt idx="17">
                  <c:v>633</c:v>
                </c:pt>
                <c:pt idx="18">
                  <c:v>4671</c:v>
                </c:pt>
                <c:pt idx="19">
                  <c:v>1691</c:v>
                </c:pt>
                <c:pt idx="20">
                  <c:v>3201</c:v>
                </c:pt>
                <c:pt idx="21">
                  <c:v>10059</c:v>
                </c:pt>
                <c:pt idx="22">
                  <c:v>12133</c:v>
                </c:pt>
                <c:pt idx="23">
                  <c:v>8044</c:v>
                </c:pt>
                <c:pt idx="24">
                  <c:v>15363</c:v>
                </c:pt>
                <c:pt idx="25">
                  <c:v>13581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4F-4376-99A8-3923287DD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Daily!$A$2:$A$27</c15:sqref>
                        </c15:formulaRef>
                      </c:ext>
                    </c:extLst>
                    <c:numCache>
                      <c:formatCode>d/m</c:formatCode>
                      <c:ptCount val="2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  <c:pt idx="25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Daily!$A$2:$A$27</c15:sqref>
                        </c15:formulaRef>
                      </c:ext>
                    </c:extLst>
                    <c:numCache>
                      <c:formatCode>d/m</c:formatCode>
                      <c:ptCount val="2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  <c:pt idx="25">
                        <c:v>44552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24F-4376-99A8-3923287DD82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Daily!$B$1</c15:sqref>
                        </c15:formulaRef>
                      </c:ext>
                    </c:extLst>
                    <c:strCache>
                      <c:ptCount val="1"/>
                      <c:pt idx="0">
                        <c:v>Eng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Daily!$A$2:$A$27</c15:sqref>
                        </c15:formulaRef>
                      </c:ext>
                    </c:extLst>
                    <c:numCache>
                      <c:formatCode>d/m</c:formatCode>
                      <c:ptCount val="2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  <c:pt idx="25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Daily!$B$2:$B$30</c15:sqref>
                        </c15:fullRef>
                        <c15:formulaRef>
                          <c15:sqref>Daily!$B$2:$B$27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7</c:v>
                      </c:pt>
                      <c:pt idx="6">
                        <c:v>75</c:v>
                      </c:pt>
                      <c:pt idx="7">
                        <c:v>25</c:v>
                      </c:pt>
                      <c:pt idx="8">
                        <c:v>68</c:v>
                      </c:pt>
                      <c:pt idx="9">
                        <c:v>64</c:v>
                      </c:pt>
                      <c:pt idx="10">
                        <c:v>72</c:v>
                      </c:pt>
                      <c:pt idx="11">
                        <c:v>115</c:v>
                      </c:pt>
                      <c:pt idx="12">
                        <c:v>248</c:v>
                      </c:pt>
                      <c:pt idx="13">
                        <c:v>443</c:v>
                      </c:pt>
                      <c:pt idx="14">
                        <c:v>618</c:v>
                      </c:pt>
                      <c:pt idx="15">
                        <c:v>1196</c:v>
                      </c:pt>
                      <c:pt idx="16">
                        <c:v>1534</c:v>
                      </c:pt>
                      <c:pt idx="17">
                        <c:v>519</c:v>
                      </c:pt>
                      <c:pt idx="18">
                        <c:v>4237</c:v>
                      </c:pt>
                      <c:pt idx="19">
                        <c:v>1497</c:v>
                      </c:pt>
                      <c:pt idx="20">
                        <c:v>3001</c:v>
                      </c:pt>
                      <c:pt idx="21">
                        <c:v>9427</c:v>
                      </c:pt>
                      <c:pt idx="22">
                        <c:v>11305</c:v>
                      </c:pt>
                      <c:pt idx="23">
                        <c:v>6777</c:v>
                      </c:pt>
                      <c:pt idx="24">
                        <c:v>14791</c:v>
                      </c:pt>
                      <c:pt idx="25">
                        <c:v>13106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4F-4376-99A8-3923287DD82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Daily!$C$1</c15:sqref>
                        </c15:formulaRef>
                      </c:ext>
                    </c:extLst>
                    <c:strCache>
                      <c:ptCount val="1"/>
                      <c:pt idx="0">
                        <c:v>Scot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Daily!$A$2:$A$27</c15:sqref>
                        </c15:formulaRef>
                      </c:ext>
                    </c:extLst>
                    <c:numCache>
                      <c:formatCode>d/m</c:formatCode>
                      <c:ptCount val="2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  <c:pt idx="25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Daily!$C$2:$C$30</c15:sqref>
                        </c15:fullRef>
                        <c15:formulaRef>
                          <c15:sqref>Daily!$C$2:$C$27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2">
                        <c:v>6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16</c:v>
                      </c:pt>
                      <c:pt idx="7">
                        <c:v>1</c:v>
                      </c:pt>
                      <c:pt idx="8">
                        <c:v>18</c:v>
                      </c:pt>
                      <c:pt idx="9">
                        <c:v>23</c:v>
                      </c:pt>
                      <c:pt idx="10">
                        <c:v>28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11</c:v>
                      </c:pt>
                      <c:pt idx="15">
                        <c:v>38</c:v>
                      </c:pt>
                      <c:pt idx="16">
                        <c:v>27</c:v>
                      </c:pt>
                      <c:pt idx="17">
                        <c:v>110</c:v>
                      </c:pt>
                      <c:pt idx="18">
                        <c:v>265</c:v>
                      </c:pt>
                      <c:pt idx="19">
                        <c:v>102</c:v>
                      </c:pt>
                      <c:pt idx="20">
                        <c:v>33</c:v>
                      </c:pt>
                      <c:pt idx="21">
                        <c:v>96</c:v>
                      </c:pt>
                      <c:pt idx="22">
                        <c:v>283</c:v>
                      </c:pt>
                      <c:pt idx="23">
                        <c:v>36</c:v>
                      </c:pt>
                      <c:pt idx="24">
                        <c:v>367</c:v>
                      </c:pt>
                      <c:pt idx="25">
                        <c:v>174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4F-4376-99A8-3923287DD8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Daily!$D$1</c15:sqref>
                        </c15:formulaRef>
                      </c:ext>
                    </c:extLst>
                    <c:strCache>
                      <c:ptCount val="1"/>
                      <c:pt idx="0">
                        <c:v>Wales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Daily!$A$2:$A$27</c15:sqref>
                        </c15:formulaRef>
                      </c:ext>
                    </c:extLst>
                    <c:numCache>
                      <c:formatCode>d/m</c:formatCode>
                      <c:ptCount val="2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  <c:pt idx="25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Daily!$D$2:$D$30</c15:sqref>
                        </c15:fullRef>
                        <c15:formulaRef>
                          <c15:sqref>Daily!$D$2:$D$27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6">
                        <c:v>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6">
                        <c:v>15</c:v>
                      </c:pt>
                      <c:pt idx="17">
                        <c:v>2</c:v>
                      </c:pt>
                      <c:pt idx="18">
                        <c:v>30</c:v>
                      </c:pt>
                      <c:pt idx="19">
                        <c:v>33</c:v>
                      </c:pt>
                      <c:pt idx="20">
                        <c:v>64</c:v>
                      </c:pt>
                      <c:pt idx="21">
                        <c:v>22</c:v>
                      </c:pt>
                      <c:pt idx="22">
                        <c:v>91</c:v>
                      </c:pt>
                      <c:pt idx="23">
                        <c:v>163</c:v>
                      </c:pt>
                      <c:pt idx="24">
                        <c:v>205</c:v>
                      </c:pt>
                      <c:pt idx="25">
                        <c:v>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4F-4376-99A8-3923287DD82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Daily!$E$1</c15:sqref>
                        </c15:formulaRef>
                      </c:ext>
                    </c:extLst>
                    <c:strCache>
                      <c:ptCount val="1"/>
                      <c:pt idx="0">
                        <c:v>NI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Daily!$A$2:$A$27</c15:sqref>
                        </c15:formulaRef>
                      </c:ext>
                    </c:extLst>
                    <c:numCache>
                      <c:formatCode>d/m</c:formatCode>
                      <c:ptCount val="2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  <c:pt idx="25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Daily!$E$2:$E$30</c15:sqref>
                        </c15:fullRef>
                        <c15:formulaRef>
                          <c15:sqref>Daily!$E$2:$E$27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11">
                        <c:v>3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7">
                        <c:v>2</c:v>
                      </c:pt>
                      <c:pt idx="18">
                        <c:v>139</c:v>
                      </c:pt>
                      <c:pt idx="19">
                        <c:v>59</c:v>
                      </c:pt>
                      <c:pt idx="20">
                        <c:v>103</c:v>
                      </c:pt>
                      <c:pt idx="21">
                        <c:v>514</c:v>
                      </c:pt>
                      <c:pt idx="22">
                        <c:v>454</c:v>
                      </c:pt>
                      <c:pt idx="23">
                        <c:v>1068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4F-4376-99A8-3923287DD82B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</a:t>
            </a: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UKHSA Omicron daily overview</a:t>
            </a:r>
            <a:endParaRPr lang="en-GB" sz="1100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www.gov.uk/government/publications/covid-19-omicron-daily-overview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0035925850279613"/>
          <c:y val="1.0689593809612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Cum!$B$1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Cum!$A$2:$A$27</c:f>
              <c:numCache>
                <c:formatCode>d/m</c:formatCode>
                <c:ptCount val="26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Cum!$B$2:$B$30</c15:sqref>
                  </c15:fullRef>
                </c:ext>
              </c:extLst>
              <c:f>Cum!$B$2:$B$27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22</c:v>
                </c:pt>
                <c:pt idx="5">
                  <c:v>29</c:v>
                </c:pt>
                <c:pt idx="6">
                  <c:v>104</c:v>
                </c:pt>
                <c:pt idx="7">
                  <c:v>129</c:v>
                </c:pt>
                <c:pt idx="8">
                  <c:v>197</c:v>
                </c:pt>
                <c:pt idx="9">
                  <c:v>261</c:v>
                </c:pt>
                <c:pt idx="10">
                  <c:v>333</c:v>
                </c:pt>
                <c:pt idx="11">
                  <c:v>448</c:v>
                </c:pt>
                <c:pt idx="12">
                  <c:v>696</c:v>
                </c:pt>
                <c:pt idx="13">
                  <c:v>1139</c:v>
                </c:pt>
                <c:pt idx="14">
                  <c:v>1757</c:v>
                </c:pt>
                <c:pt idx="15">
                  <c:v>2953</c:v>
                </c:pt>
                <c:pt idx="16">
                  <c:v>4487</c:v>
                </c:pt>
                <c:pt idx="17">
                  <c:v>5006</c:v>
                </c:pt>
                <c:pt idx="18">
                  <c:v>9243</c:v>
                </c:pt>
                <c:pt idx="19">
                  <c:v>10740</c:v>
                </c:pt>
                <c:pt idx="20">
                  <c:v>13741</c:v>
                </c:pt>
                <c:pt idx="21">
                  <c:v>23168</c:v>
                </c:pt>
                <c:pt idx="22">
                  <c:v>34473</c:v>
                </c:pt>
                <c:pt idx="23">
                  <c:v>41250</c:v>
                </c:pt>
                <c:pt idx="24">
                  <c:v>56041</c:v>
                </c:pt>
                <c:pt idx="25">
                  <c:v>69147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543-41CC-9F5D-E9292652B137}"/>
            </c:ext>
          </c:extLst>
        </c:ser>
        <c:ser>
          <c:idx val="1"/>
          <c:order val="1"/>
          <c:tx>
            <c:strRef>
              <c:f>Cum!$C$1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Cum!$A$2:$A$27</c:f>
              <c:numCache>
                <c:formatCode>d/m</c:formatCode>
                <c:ptCount val="26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Cum!$C$2:$C$30</c15:sqref>
                  </c15:fullRef>
                </c:ext>
              </c:extLst>
              <c:f>Cum!$C$2:$C$27</c:f>
              <c:numCache>
                <c:formatCode>General</c:formatCode>
                <c:ptCount val="26"/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29</c:v>
                </c:pt>
                <c:pt idx="7">
                  <c:v>30</c:v>
                </c:pt>
                <c:pt idx="8">
                  <c:v>48</c:v>
                </c:pt>
                <c:pt idx="9">
                  <c:v>71</c:v>
                </c:pt>
                <c:pt idx="10">
                  <c:v>99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121</c:v>
                </c:pt>
                <c:pt idx="15">
                  <c:v>159</c:v>
                </c:pt>
                <c:pt idx="16">
                  <c:v>186</c:v>
                </c:pt>
                <c:pt idx="17">
                  <c:v>296</c:v>
                </c:pt>
                <c:pt idx="18">
                  <c:v>561</c:v>
                </c:pt>
                <c:pt idx="19">
                  <c:v>663</c:v>
                </c:pt>
                <c:pt idx="20">
                  <c:v>696</c:v>
                </c:pt>
                <c:pt idx="21">
                  <c:v>792</c:v>
                </c:pt>
                <c:pt idx="22">
                  <c:v>1075</c:v>
                </c:pt>
                <c:pt idx="23">
                  <c:v>1111</c:v>
                </c:pt>
                <c:pt idx="24">
                  <c:v>1478</c:v>
                </c:pt>
                <c:pt idx="25">
                  <c:v>1652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543-41CC-9F5D-E9292652B137}"/>
            </c:ext>
          </c:extLst>
        </c:ser>
        <c:ser>
          <c:idx val="2"/>
          <c:order val="2"/>
          <c:tx>
            <c:strRef>
              <c:f>Cum!$D$1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Cum!$A$2:$A$27</c:f>
              <c:numCache>
                <c:formatCode>d/m</c:formatCode>
                <c:ptCount val="26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Cum!$D$2:$D$30</c15:sqref>
                  </c15:fullRef>
                </c:ext>
              </c:extLst>
              <c:f>Cum!$D$2:$D$27</c:f>
              <c:numCache>
                <c:formatCode>General</c:formatCode>
                <c:ptCount val="26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30</c:v>
                </c:pt>
                <c:pt idx="17">
                  <c:v>32</c:v>
                </c:pt>
                <c:pt idx="18">
                  <c:v>62</c:v>
                </c:pt>
                <c:pt idx="19">
                  <c:v>95</c:v>
                </c:pt>
                <c:pt idx="20">
                  <c:v>159</c:v>
                </c:pt>
                <c:pt idx="21">
                  <c:v>181</c:v>
                </c:pt>
                <c:pt idx="22">
                  <c:v>272</c:v>
                </c:pt>
                <c:pt idx="23">
                  <c:v>435</c:v>
                </c:pt>
                <c:pt idx="24">
                  <c:v>640</c:v>
                </c:pt>
                <c:pt idx="25">
                  <c:v>941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43-41CC-9F5D-E9292652B137}"/>
            </c:ext>
          </c:extLst>
        </c:ser>
        <c:ser>
          <c:idx val="3"/>
          <c:order val="3"/>
          <c:tx>
            <c:strRef>
              <c:f>Cum!$E$1</c:f>
              <c:strCache>
                <c:ptCount val="1"/>
                <c:pt idx="0">
                  <c:v>NI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Cum!$A$2:$A$27</c:f>
              <c:numCache>
                <c:formatCode>d/m</c:formatCode>
                <c:ptCount val="26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Cum!$E$2:$E$30</c15:sqref>
                  </c15:fullRef>
                </c:ext>
              </c:extLst>
              <c:f>Cum!$E$2:$E$27</c:f>
              <c:numCache>
                <c:formatCode>General</c:formatCode>
                <c:ptCount val="26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151</c:v>
                </c:pt>
                <c:pt idx="19">
                  <c:v>210</c:v>
                </c:pt>
                <c:pt idx="20">
                  <c:v>313</c:v>
                </c:pt>
                <c:pt idx="21">
                  <c:v>827</c:v>
                </c:pt>
                <c:pt idx="22">
                  <c:v>1281</c:v>
                </c:pt>
                <c:pt idx="23">
                  <c:v>2349</c:v>
                </c:pt>
                <c:pt idx="24">
                  <c:v>2349</c:v>
                </c:pt>
                <c:pt idx="25">
                  <c:v>2349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/>
      </c:barChart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Cum!$A$2:$A$20</c:f>
              <c:numCache>
                <c:formatCode>d/m</c:formatCode>
                <c:ptCount val="1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Cum!$F$2:$F$30</c15:sqref>
                  </c15:fullRef>
                </c:ext>
              </c:extLst>
              <c:f>Cum!$F$2:$F$27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  <c:pt idx="14">
                  <c:v>1898</c:v>
                </c:pt>
                <c:pt idx="15">
                  <c:v>3137</c:v>
                </c:pt>
                <c:pt idx="16">
                  <c:v>4713</c:v>
                </c:pt>
                <c:pt idx="17">
                  <c:v>5346</c:v>
                </c:pt>
                <c:pt idx="18">
                  <c:v>10017</c:v>
                </c:pt>
                <c:pt idx="19">
                  <c:v>11708</c:v>
                </c:pt>
                <c:pt idx="20">
                  <c:v>14909</c:v>
                </c:pt>
                <c:pt idx="21">
                  <c:v>24968</c:v>
                </c:pt>
                <c:pt idx="22">
                  <c:v>37101</c:v>
                </c:pt>
                <c:pt idx="23">
                  <c:v>45145</c:v>
                </c:pt>
                <c:pt idx="24">
                  <c:v>60508</c:v>
                </c:pt>
                <c:pt idx="25">
                  <c:v>74089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 (log)</a:t>
            </a: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UKHSA Omicron daily overview</a:t>
            </a:r>
            <a:endParaRPr lang="en-GB" sz="1100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www.gov.uk/government/publications/covid-19-omicron-daily-overview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0049355562398275"/>
          <c:y val="1.2241713971800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Cum!$A$2:$A$27</c:f>
              <c:numCache>
                <c:formatCode>d/m</c:formatCode>
                <c:ptCount val="26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Cum!$F$2:$F$30</c15:sqref>
                  </c15:fullRef>
                </c:ext>
              </c:extLst>
              <c:f>Cum!$F$2:$F$27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  <c:pt idx="14">
                  <c:v>1898</c:v>
                </c:pt>
                <c:pt idx="15">
                  <c:v>3137</c:v>
                </c:pt>
                <c:pt idx="16">
                  <c:v>4713</c:v>
                </c:pt>
                <c:pt idx="17">
                  <c:v>5346</c:v>
                </c:pt>
                <c:pt idx="18">
                  <c:v>10017</c:v>
                </c:pt>
                <c:pt idx="19">
                  <c:v>11708</c:v>
                </c:pt>
                <c:pt idx="20">
                  <c:v>14909</c:v>
                </c:pt>
                <c:pt idx="21">
                  <c:v>24968</c:v>
                </c:pt>
                <c:pt idx="22">
                  <c:v>37101</c:v>
                </c:pt>
                <c:pt idx="23">
                  <c:v>45145</c:v>
                </c:pt>
                <c:pt idx="24">
                  <c:v>60508</c:v>
                </c:pt>
                <c:pt idx="25">
                  <c:v>74089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B-4FCB-9DA7-BA95A975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Cum!$B$1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Cum!$A$2:$A$30</c15:sqref>
                        </c15:fullRef>
                        <c15:formulaRef>
                          <c15:sqref>Cum!$A$2:$A$27</c15:sqref>
                        </c15:formulaRef>
                      </c:ext>
                    </c:extLst>
                    <c:numCache>
                      <c:formatCode>d/m</c:formatCode>
                      <c:ptCount val="2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  <c:pt idx="25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Cum!$B$2:$B$20</c15:sqref>
                        </c15:fullRef>
                        <c15:formulaRef>
                          <c15:sqref>Cum!$B$2:$B$20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13</c:v>
                      </c:pt>
                      <c:pt idx="4">
                        <c:v>22</c:v>
                      </c:pt>
                      <c:pt idx="5">
                        <c:v>29</c:v>
                      </c:pt>
                      <c:pt idx="6">
                        <c:v>104</c:v>
                      </c:pt>
                      <c:pt idx="7">
                        <c:v>129</c:v>
                      </c:pt>
                      <c:pt idx="8">
                        <c:v>197</c:v>
                      </c:pt>
                      <c:pt idx="9">
                        <c:v>261</c:v>
                      </c:pt>
                      <c:pt idx="10">
                        <c:v>333</c:v>
                      </c:pt>
                      <c:pt idx="11">
                        <c:v>448</c:v>
                      </c:pt>
                      <c:pt idx="12">
                        <c:v>696</c:v>
                      </c:pt>
                      <c:pt idx="13">
                        <c:v>1139</c:v>
                      </c:pt>
                      <c:pt idx="14">
                        <c:v>1757</c:v>
                      </c:pt>
                      <c:pt idx="15">
                        <c:v>2953</c:v>
                      </c:pt>
                      <c:pt idx="16">
                        <c:v>4487</c:v>
                      </c:pt>
                      <c:pt idx="17">
                        <c:v>5006</c:v>
                      </c:pt>
                      <c:pt idx="18">
                        <c:v>9243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4B-4FCB-9DA7-BA95A97532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Cum!$C$1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Cum!$A$2:$A$27</c15:sqref>
                        </c15:formulaRef>
                      </c:ext>
                    </c:extLst>
                    <c:numCache>
                      <c:formatCode>d/m</c:formatCode>
                      <c:ptCount val="2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  <c:pt idx="25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Cum!$C$2:$C$20</c15:sqref>
                        </c15:fullRef>
                        <c15:formulaRef>
                          <c15:sqref>Cum!$C$2:$C$20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6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13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48</c:v>
                      </c:pt>
                      <c:pt idx="9">
                        <c:v>71</c:v>
                      </c:pt>
                      <c:pt idx="10">
                        <c:v>99</c:v>
                      </c:pt>
                      <c:pt idx="11">
                        <c:v>108</c:v>
                      </c:pt>
                      <c:pt idx="12">
                        <c:v>109</c:v>
                      </c:pt>
                      <c:pt idx="13">
                        <c:v>110</c:v>
                      </c:pt>
                      <c:pt idx="14">
                        <c:v>121</c:v>
                      </c:pt>
                      <c:pt idx="15">
                        <c:v>159</c:v>
                      </c:pt>
                      <c:pt idx="16">
                        <c:v>186</c:v>
                      </c:pt>
                      <c:pt idx="17">
                        <c:v>296</c:v>
                      </c:pt>
                      <c:pt idx="18">
                        <c:v>561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4B-4FCB-9DA7-BA95A97532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Cum!$D$1</c15:sqref>
                        </c15:formulaRef>
                      </c:ext>
                    </c:extLst>
                    <c:strCache>
                      <c:ptCount val="1"/>
                      <c:pt idx="0">
                        <c:v>Wales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Cum!$A$2:$A$27</c15:sqref>
                        </c15:formulaRef>
                      </c:ext>
                    </c:extLst>
                    <c:numCache>
                      <c:formatCode>d/m</c:formatCode>
                      <c:ptCount val="2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  <c:pt idx="25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Cum!$D$2:$D$20</c15:sqref>
                        </c15:fullRef>
                        <c15:formulaRef>
                          <c15:sqref>Cum!$D$2:$D$20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30</c:v>
                      </c:pt>
                      <c:pt idx="17">
                        <c:v>32</c:v>
                      </c:pt>
                      <c:pt idx="18">
                        <c:v>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4B-4FCB-9DA7-BA95A97532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Cum!$E$1</c15:sqref>
                        </c15:formulaRef>
                      </c:ext>
                    </c:extLst>
                    <c:strCache>
                      <c:ptCount val="1"/>
                      <c:pt idx="0">
                        <c:v>NI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Cum!$A$2:$A$27</c15:sqref>
                        </c15:formulaRef>
                      </c:ext>
                    </c:extLst>
                    <c:numCache>
                      <c:formatCode>d/m</c:formatCode>
                      <c:ptCount val="2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  <c:pt idx="25">
                        <c:v>44552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Cum!$E$2:$E$20</c15:sqref>
                        </c15:fullRef>
                        <c15:formulaRef>
                          <c15:sqref>Cum!$E$2:$E$20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4B-4FCB-9DA7-BA95A97532F8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S-gene positive/SGTF reported by TaqPath labs by specimen date</a:t>
            </a:r>
          </a:p>
          <a:p>
            <a:pPr algn="l">
              <a:defRPr/>
            </a:pPr>
            <a:r>
              <a:rPr lang="en-GB" sz="1100"/>
              <a:t>Source: UKHSA Omicron daily overview</a:t>
            </a:r>
          </a:p>
          <a:p>
            <a:pPr algn="l">
              <a:defRPr/>
            </a:pPr>
            <a:r>
              <a:rPr lang="en-GB" sz="1100"/>
              <a:t>www.gov.uk/government/publications/covid-19-omicron-daily-overview</a:t>
            </a:r>
          </a:p>
        </c:rich>
      </c:tx>
      <c:layout>
        <c:manualLayout>
          <c:xMode val="edge"/>
          <c:yMode val="edge"/>
          <c:x val="7.577804961090949E-2"/>
          <c:y val="1.4134275618374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sgtf_chart!$T$4</c:f>
              <c:strCache>
                <c:ptCount val="1"/>
                <c:pt idx="0">
                  <c:v>SGTF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sgtf!$A$2:$A$64</c15:sqref>
                  </c15:fullRef>
                </c:ext>
              </c:extLst>
              <c:f>(sgtf!$A$2:$A$50,sgtf!$A$64)</c:f>
              <c:numCache>
                <c:formatCode>d/m/yy;@</c:formatCode>
                <c:ptCount val="50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  <c:pt idx="30">
                  <c:v>44531</c:v>
                </c:pt>
                <c:pt idx="31">
                  <c:v>44532</c:v>
                </c:pt>
                <c:pt idx="32">
                  <c:v>44533</c:v>
                </c:pt>
                <c:pt idx="33">
                  <c:v>44534</c:v>
                </c:pt>
                <c:pt idx="34">
                  <c:v>44535</c:v>
                </c:pt>
                <c:pt idx="35">
                  <c:v>44536</c:v>
                </c:pt>
                <c:pt idx="36">
                  <c:v>44537</c:v>
                </c:pt>
                <c:pt idx="37">
                  <c:v>44538</c:v>
                </c:pt>
                <c:pt idx="38">
                  <c:v>44539</c:v>
                </c:pt>
                <c:pt idx="39">
                  <c:v>44540</c:v>
                </c:pt>
                <c:pt idx="40">
                  <c:v>44541</c:v>
                </c:pt>
                <c:pt idx="41">
                  <c:v>44542</c:v>
                </c:pt>
                <c:pt idx="42">
                  <c:v>44543</c:v>
                </c:pt>
                <c:pt idx="43">
                  <c:v>44544</c:v>
                </c:pt>
                <c:pt idx="44">
                  <c:v>44545</c:v>
                </c:pt>
                <c:pt idx="45">
                  <c:v>44546</c:v>
                </c:pt>
                <c:pt idx="46">
                  <c:v>44547</c:v>
                </c:pt>
                <c:pt idx="47">
                  <c:v>44548</c:v>
                </c:pt>
                <c:pt idx="48">
                  <c:v>44549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sgtf!$B$2:$B$64</c15:sqref>
                  </c15:fullRef>
                </c:ext>
              </c:extLst>
              <c:f>(sgtf!$B$2:$B$50,sgtf!$B$64)</c:f>
              <c:numCache>
                <c:formatCode>General</c:formatCode>
                <c:ptCount val="50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8</c:v>
                </c:pt>
                <c:pt idx="4">
                  <c:v>14</c:v>
                </c:pt>
                <c:pt idx="5">
                  <c:v>3</c:v>
                </c:pt>
                <c:pt idx="6">
                  <c:v>3</c:v>
                </c:pt>
                <c:pt idx="7">
                  <c:v>19</c:v>
                </c:pt>
                <c:pt idx="8">
                  <c:v>13</c:v>
                </c:pt>
                <c:pt idx="9">
                  <c:v>13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20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16</c:v>
                </c:pt>
                <c:pt idx="19">
                  <c:v>5</c:v>
                </c:pt>
                <c:pt idx="20">
                  <c:v>18</c:v>
                </c:pt>
                <c:pt idx="21">
                  <c:v>21</c:v>
                </c:pt>
                <c:pt idx="22">
                  <c:v>11</c:v>
                </c:pt>
                <c:pt idx="23">
                  <c:v>17</c:v>
                </c:pt>
                <c:pt idx="24">
                  <c:v>27</c:v>
                </c:pt>
                <c:pt idx="25">
                  <c:v>35</c:v>
                </c:pt>
                <c:pt idx="26">
                  <c:v>43</c:v>
                </c:pt>
                <c:pt idx="27">
                  <c:v>27</c:v>
                </c:pt>
                <c:pt idx="28">
                  <c:v>75</c:v>
                </c:pt>
                <c:pt idx="29">
                  <c:v>82</c:v>
                </c:pt>
                <c:pt idx="30">
                  <c:v>103</c:v>
                </c:pt>
                <c:pt idx="31">
                  <c:v>150</c:v>
                </c:pt>
                <c:pt idx="32">
                  <c:v>211</c:v>
                </c:pt>
                <c:pt idx="33">
                  <c:v>243</c:v>
                </c:pt>
                <c:pt idx="34">
                  <c:v>374</c:v>
                </c:pt>
                <c:pt idx="35">
                  <c:v>868</c:v>
                </c:pt>
                <c:pt idx="36">
                  <c:v>1664</c:v>
                </c:pt>
                <c:pt idx="37">
                  <c:v>2490</c:v>
                </c:pt>
                <c:pt idx="38">
                  <c:v>3507</c:v>
                </c:pt>
                <c:pt idx="39">
                  <c:v>5080</c:v>
                </c:pt>
                <c:pt idx="40">
                  <c:v>4041</c:v>
                </c:pt>
                <c:pt idx="41">
                  <c:v>6326</c:v>
                </c:pt>
                <c:pt idx="42">
                  <c:v>12521</c:v>
                </c:pt>
                <c:pt idx="43">
                  <c:v>19740</c:v>
                </c:pt>
                <c:pt idx="44">
                  <c:v>25042</c:v>
                </c:pt>
                <c:pt idx="45">
                  <c:v>27199</c:v>
                </c:pt>
                <c:pt idx="46">
                  <c:v>23483</c:v>
                </c:pt>
                <c:pt idx="47">
                  <c:v>19164</c:v>
                </c:pt>
                <c:pt idx="48">
                  <c:v>19379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C-4850-9689-38D8B04E2E7E}"/>
            </c:ext>
          </c:extLst>
        </c:ser>
        <c:ser>
          <c:idx val="2"/>
          <c:order val="2"/>
          <c:tx>
            <c:strRef>
              <c:f>sgtf_chart!$T$3</c:f>
              <c:strCache>
                <c:ptCount val="1"/>
                <c:pt idx="0">
                  <c:v>S-gene positive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1/11/21</c:v>
              </c:pt>
              <c:pt idx="1">
                <c:v>2/11/21</c:v>
              </c:pt>
              <c:pt idx="2">
                <c:v>3/11/21</c:v>
              </c:pt>
              <c:pt idx="3">
                <c:v>4/11/21</c:v>
              </c:pt>
              <c:pt idx="4">
                <c:v>5/11/21</c:v>
              </c:pt>
              <c:pt idx="5">
                <c:v>6/11/21</c:v>
              </c:pt>
              <c:pt idx="6">
                <c:v>7/11/21</c:v>
              </c:pt>
              <c:pt idx="7">
                <c:v>8/11/21</c:v>
              </c:pt>
              <c:pt idx="8">
                <c:v>9/11/21</c:v>
              </c:pt>
              <c:pt idx="9">
                <c:v>10/11/21</c:v>
              </c:pt>
              <c:pt idx="10">
                <c:v>11/11/21</c:v>
              </c:pt>
              <c:pt idx="11">
                <c:v>12/11/21</c:v>
              </c:pt>
              <c:pt idx="12">
                <c:v>13/11/21</c:v>
              </c:pt>
              <c:pt idx="13">
                <c:v>14/11/21</c:v>
              </c:pt>
              <c:pt idx="14">
                <c:v>15/11/21</c:v>
              </c:pt>
              <c:pt idx="15">
                <c:v>16/11/21</c:v>
              </c:pt>
              <c:pt idx="16">
                <c:v>17/11/21</c:v>
              </c:pt>
              <c:pt idx="17">
                <c:v>18/11/21</c:v>
              </c:pt>
              <c:pt idx="18">
                <c:v>19/11/21</c:v>
              </c:pt>
              <c:pt idx="19">
                <c:v>20/11/21</c:v>
              </c:pt>
              <c:pt idx="20">
                <c:v>21/11/21</c:v>
              </c:pt>
              <c:pt idx="21">
                <c:v>22/11/21</c:v>
              </c:pt>
              <c:pt idx="22">
                <c:v>23/11/21</c:v>
              </c:pt>
              <c:pt idx="23">
                <c:v>24/11/21</c:v>
              </c:pt>
              <c:pt idx="24">
                <c:v>25/11/21</c:v>
              </c:pt>
              <c:pt idx="25">
                <c:v>26/11/21</c:v>
              </c:pt>
              <c:pt idx="26">
                <c:v>27/11/21</c:v>
              </c:pt>
              <c:pt idx="27">
                <c:v>28/11/21</c:v>
              </c:pt>
              <c:pt idx="28">
                <c:v>29/11/21</c:v>
              </c:pt>
              <c:pt idx="29">
                <c:v>30/11/21</c:v>
              </c:pt>
              <c:pt idx="30">
                <c:v>1/12/21</c:v>
              </c:pt>
              <c:pt idx="31">
                <c:v>2/12/21</c:v>
              </c:pt>
              <c:pt idx="32">
                <c:v>3/12/21</c:v>
              </c:pt>
              <c:pt idx="33">
                <c:v>4/12/21</c:v>
              </c:pt>
              <c:pt idx="34">
                <c:v>5/12/21</c:v>
              </c:pt>
              <c:pt idx="35">
                <c:v>6/12/21</c:v>
              </c:pt>
              <c:pt idx="36">
                <c:v>7/12/21</c:v>
              </c:pt>
              <c:pt idx="37">
                <c:v>8/12/21</c:v>
              </c:pt>
              <c:pt idx="38">
                <c:v>9/12/21</c:v>
              </c:pt>
              <c:pt idx="39">
                <c:v>10/12/21</c:v>
              </c:pt>
              <c:pt idx="40">
                <c:v>11/12/21</c:v>
              </c:pt>
              <c:pt idx="41">
                <c:v>12/12/21</c:v>
              </c:pt>
              <c:pt idx="42">
                <c:v>13/12/21</c:v>
              </c:pt>
              <c:pt idx="43">
                <c:v>14/12/21</c:v>
              </c:pt>
              <c:pt idx="44">
                <c:v>15/12/21</c:v>
              </c:pt>
              <c:pt idx="45">
                <c:v>16/12/21</c:v>
              </c:pt>
              <c:pt idx="46">
                <c:v>17/12/21</c:v>
              </c:pt>
              <c:pt idx="47">
                <c:v>18/12/21</c:v>
              </c:pt>
              <c:pt idx="48">
                <c:v>19/12/21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sgtf!$C$2:$C$64</c15:sqref>
                  </c15:fullRef>
                </c:ext>
              </c:extLst>
              <c:f>(sgtf!$C$2:$C$50,sgtf!$C$64)</c:f>
              <c:numCache>
                <c:formatCode>General</c:formatCode>
                <c:ptCount val="50"/>
                <c:pt idx="0">
                  <c:v>16543</c:v>
                </c:pt>
                <c:pt idx="1">
                  <c:v>12426</c:v>
                </c:pt>
                <c:pt idx="2">
                  <c:v>13640</c:v>
                </c:pt>
                <c:pt idx="3">
                  <c:v>11110</c:v>
                </c:pt>
                <c:pt idx="4">
                  <c:v>11099</c:v>
                </c:pt>
                <c:pt idx="5">
                  <c:v>9780</c:v>
                </c:pt>
                <c:pt idx="6">
                  <c:v>10199</c:v>
                </c:pt>
                <c:pt idx="7">
                  <c:v>16023</c:v>
                </c:pt>
                <c:pt idx="8">
                  <c:v>16224</c:v>
                </c:pt>
                <c:pt idx="9">
                  <c:v>15396</c:v>
                </c:pt>
                <c:pt idx="10">
                  <c:v>15312</c:v>
                </c:pt>
                <c:pt idx="11">
                  <c:v>14616</c:v>
                </c:pt>
                <c:pt idx="12">
                  <c:v>13309</c:v>
                </c:pt>
                <c:pt idx="13">
                  <c:v>12190</c:v>
                </c:pt>
                <c:pt idx="14">
                  <c:v>23355</c:v>
                </c:pt>
                <c:pt idx="15">
                  <c:v>19633</c:v>
                </c:pt>
                <c:pt idx="16">
                  <c:v>18943</c:v>
                </c:pt>
                <c:pt idx="17">
                  <c:v>19522</c:v>
                </c:pt>
                <c:pt idx="18">
                  <c:v>16963</c:v>
                </c:pt>
                <c:pt idx="19">
                  <c:v>15132</c:v>
                </c:pt>
                <c:pt idx="20">
                  <c:v>15290</c:v>
                </c:pt>
                <c:pt idx="21">
                  <c:v>21126</c:v>
                </c:pt>
                <c:pt idx="22">
                  <c:v>20602</c:v>
                </c:pt>
                <c:pt idx="23">
                  <c:v>18106</c:v>
                </c:pt>
                <c:pt idx="24">
                  <c:v>19679</c:v>
                </c:pt>
                <c:pt idx="25">
                  <c:v>15459</c:v>
                </c:pt>
                <c:pt idx="26">
                  <c:v>12190</c:v>
                </c:pt>
                <c:pt idx="27">
                  <c:v>13748</c:v>
                </c:pt>
                <c:pt idx="28">
                  <c:v>22424</c:v>
                </c:pt>
                <c:pt idx="29">
                  <c:v>21416</c:v>
                </c:pt>
                <c:pt idx="30">
                  <c:v>21018</c:v>
                </c:pt>
                <c:pt idx="31">
                  <c:v>18684</c:v>
                </c:pt>
                <c:pt idx="32">
                  <c:v>17361</c:v>
                </c:pt>
                <c:pt idx="33">
                  <c:v>14546</c:v>
                </c:pt>
                <c:pt idx="34">
                  <c:v>14790</c:v>
                </c:pt>
                <c:pt idx="35">
                  <c:v>18590</c:v>
                </c:pt>
                <c:pt idx="36">
                  <c:v>17894</c:v>
                </c:pt>
                <c:pt idx="37">
                  <c:v>17029</c:v>
                </c:pt>
                <c:pt idx="38">
                  <c:v>18138</c:v>
                </c:pt>
                <c:pt idx="39">
                  <c:v>19652</c:v>
                </c:pt>
                <c:pt idx="40">
                  <c:v>14196</c:v>
                </c:pt>
                <c:pt idx="41">
                  <c:v>12920</c:v>
                </c:pt>
                <c:pt idx="42">
                  <c:v>16946</c:v>
                </c:pt>
                <c:pt idx="43">
                  <c:v>15075</c:v>
                </c:pt>
                <c:pt idx="44">
                  <c:v>13929</c:v>
                </c:pt>
                <c:pt idx="45">
                  <c:v>12811</c:v>
                </c:pt>
                <c:pt idx="46">
                  <c:v>10208</c:v>
                </c:pt>
                <c:pt idx="47">
                  <c:v>7490</c:v>
                </c:pt>
                <c:pt idx="48">
                  <c:v>5991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C-4850-9689-38D8B04E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67380224"/>
        <c:axId val="8673805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sgtf!$A$1</c15:sqref>
                        </c15:formulaRef>
                      </c:ext>
                    </c:extLst>
                    <c:strCache>
                      <c:ptCount val="1"/>
                      <c:pt idx="0">
                        <c:v>specimen_date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sgtf!$A$2:$A$64</c15:sqref>
                        </c15:fullRef>
                        <c15:formulaRef>
                          <c15:sqref>(sgtf!$A$2:$A$50,sgtf!$A$64)</c15:sqref>
                        </c15:formulaRef>
                      </c:ext>
                    </c:extLst>
                    <c:numCache>
                      <c:formatCode>d/m/yy;@</c:formatCode>
                      <c:ptCount val="50"/>
                      <c:pt idx="0">
                        <c:v>44501</c:v>
                      </c:pt>
                      <c:pt idx="1">
                        <c:v>44502</c:v>
                      </c:pt>
                      <c:pt idx="2">
                        <c:v>44503</c:v>
                      </c:pt>
                      <c:pt idx="3">
                        <c:v>44504</c:v>
                      </c:pt>
                      <c:pt idx="4">
                        <c:v>44505</c:v>
                      </c:pt>
                      <c:pt idx="5">
                        <c:v>44506</c:v>
                      </c:pt>
                      <c:pt idx="6">
                        <c:v>44507</c:v>
                      </c:pt>
                      <c:pt idx="7">
                        <c:v>44508</c:v>
                      </c:pt>
                      <c:pt idx="8">
                        <c:v>44509</c:v>
                      </c:pt>
                      <c:pt idx="9">
                        <c:v>44510</c:v>
                      </c:pt>
                      <c:pt idx="10">
                        <c:v>44511</c:v>
                      </c:pt>
                      <c:pt idx="11">
                        <c:v>44512</c:v>
                      </c:pt>
                      <c:pt idx="12">
                        <c:v>44513</c:v>
                      </c:pt>
                      <c:pt idx="13">
                        <c:v>44514</c:v>
                      </c:pt>
                      <c:pt idx="14">
                        <c:v>44515</c:v>
                      </c:pt>
                      <c:pt idx="15">
                        <c:v>44516</c:v>
                      </c:pt>
                      <c:pt idx="16">
                        <c:v>44517</c:v>
                      </c:pt>
                      <c:pt idx="17">
                        <c:v>44518</c:v>
                      </c:pt>
                      <c:pt idx="18">
                        <c:v>44519</c:v>
                      </c:pt>
                      <c:pt idx="19">
                        <c:v>44520</c:v>
                      </c:pt>
                      <c:pt idx="20">
                        <c:v>44521</c:v>
                      </c:pt>
                      <c:pt idx="21">
                        <c:v>44522</c:v>
                      </c:pt>
                      <c:pt idx="22">
                        <c:v>44523</c:v>
                      </c:pt>
                      <c:pt idx="23">
                        <c:v>44524</c:v>
                      </c:pt>
                      <c:pt idx="24">
                        <c:v>44525</c:v>
                      </c:pt>
                      <c:pt idx="25">
                        <c:v>44526</c:v>
                      </c:pt>
                      <c:pt idx="26">
                        <c:v>44527</c:v>
                      </c:pt>
                      <c:pt idx="27">
                        <c:v>44528</c:v>
                      </c:pt>
                      <c:pt idx="28">
                        <c:v>44529</c:v>
                      </c:pt>
                      <c:pt idx="29">
                        <c:v>44530</c:v>
                      </c:pt>
                      <c:pt idx="30">
                        <c:v>44531</c:v>
                      </c:pt>
                      <c:pt idx="31">
                        <c:v>44532</c:v>
                      </c:pt>
                      <c:pt idx="32">
                        <c:v>44533</c:v>
                      </c:pt>
                      <c:pt idx="33">
                        <c:v>44534</c:v>
                      </c:pt>
                      <c:pt idx="34">
                        <c:v>44535</c:v>
                      </c:pt>
                      <c:pt idx="35">
                        <c:v>44536</c:v>
                      </c:pt>
                      <c:pt idx="36">
                        <c:v>44537</c:v>
                      </c:pt>
                      <c:pt idx="37">
                        <c:v>44538</c:v>
                      </c:pt>
                      <c:pt idx="38">
                        <c:v>44539</c:v>
                      </c:pt>
                      <c:pt idx="39">
                        <c:v>44540</c:v>
                      </c:pt>
                      <c:pt idx="40">
                        <c:v>44541</c:v>
                      </c:pt>
                      <c:pt idx="41">
                        <c:v>44542</c:v>
                      </c:pt>
                      <c:pt idx="42">
                        <c:v>44543</c:v>
                      </c:pt>
                      <c:pt idx="43">
                        <c:v>44544</c:v>
                      </c:pt>
                      <c:pt idx="44">
                        <c:v>44545</c:v>
                      </c:pt>
                      <c:pt idx="45">
                        <c:v>44546</c:v>
                      </c:pt>
                      <c:pt idx="46">
                        <c:v>44547</c:v>
                      </c:pt>
                      <c:pt idx="47">
                        <c:v>44548</c:v>
                      </c:pt>
                      <c:pt idx="48">
                        <c:v>44549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sgtf!$A$2:$A$64</c15:sqref>
                        </c15:fullRef>
                        <c15:formulaRef>
                          <c15:sqref>(sgtf!$A$2:$A$50,sgtf!$A$64)</c15:sqref>
                        </c15:formulaRef>
                      </c:ext>
                    </c:extLst>
                    <c:numCache>
                      <c:formatCode>d/m/yy;@</c:formatCode>
                      <c:ptCount val="50"/>
                      <c:pt idx="0">
                        <c:v>44501</c:v>
                      </c:pt>
                      <c:pt idx="1">
                        <c:v>44502</c:v>
                      </c:pt>
                      <c:pt idx="2">
                        <c:v>44503</c:v>
                      </c:pt>
                      <c:pt idx="3">
                        <c:v>44504</c:v>
                      </c:pt>
                      <c:pt idx="4">
                        <c:v>44505</c:v>
                      </c:pt>
                      <c:pt idx="5">
                        <c:v>44506</c:v>
                      </c:pt>
                      <c:pt idx="6">
                        <c:v>44507</c:v>
                      </c:pt>
                      <c:pt idx="7">
                        <c:v>44508</c:v>
                      </c:pt>
                      <c:pt idx="8">
                        <c:v>44509</c:v>
                      </c:pt>
                      <c:pt idx="9">
                        <c:v>44510</c:v>
                      </c:pt>
                      <c:pt idx="10">
                        <c:v>44511</c:v>
                      </c:pt>
                      <c:pt idx="11">
                        <c:v>44512</c:v>
                      </c:pt>
                      <c:pt idx="12">
                        <c:v>44513</c:v>
                      </c:pt>
                      <c:pt idx="13">
                        <c:v>44514</c:v>
                      </c:pt>
                      <c:pt idx="14">
                        <c:v>44515</c:v>
                      </c:pt>
                      <c:pt idx="15">
                        <c:v>44516</c:v>
                      </c:pt>
                      <c:pt idx="16">
                        <c:v>44517</c:v>
                      </c:pt>
                      <c:pt idx="17">
                        <c:v>44518</c:v>
                      </c:pt>
                      <c:pt idx="18">
                        <c:v>44519</c:v>
                      </c:pt>
                      <c:pt idx="19">
                        <c:v>44520</c:v>
                      </c:pt>
                      <c:pt idx="20">
                        <c:v>44521</c:v>
                      </c:pt>
                      <c:pt idx="21">
                        <c:v>44522</c:v>
                      </c:pt>
                      <c:pt idx="22">
                        <c:v>44523</c:v>
                      </c:pt>
                      <c:pt idx="23">
                        <c:v>44524</c:v>
                      </c:pt>
                      <c:pt idx="24">
                        <c:v>44525</c:v>
                      </c:pt>
                      <c:pt idx="25">
                        <c:v>44526</c:v>
                      </c:pt>
                      <c:pt idx="26">
                        <c:v>44527</c:v>
                      </c:pt>
                      <c:pt idx="27">
                        <c:v>44528</c:v>
                      </c:pt>
                      <c:pt idx="28">
                        <c:v>44529</c:v>
                      </c:pt>
                      <c:pt idx="29">
                        <c:v>44530</c:v>
                      </c:pt>
                      <c:pt idx="30">
                        <c:v>44531</c:v>
                      </c:pt>
                      <c:pt idx="31">
                        <c:v>44532</c:v>
                      </c:pt>
                      <c:pt idx="32">
                        <c:v>44533</c:v>
                      </c:pt>
                      <c:pt idx="33">
                        <c:v>44534</c:v>
                      </c:pt>
                      <c:pt idx="34">
                        <c:v>44535</c:v>
                      </c:pt>
                      <c:pt idx="35">
                        <c:v>44536</c:v>
                      </c:pt>
                      <c:pt idx="36">
                        <c:v>44537</c:v>
                      </c:pt>
                      <c:pt idx="37">
                        <c:v>44538</c:v>
                      </c:pt>
                      <c:pt idx="38">
                        <c:v>44539</c:v>
                      </c:pt>
                      <c:pt idx="39">
                        <c:v>44540</c:v>
                      </c:pt>
                      <c:pt idx="40">
                        <c:v>44541</c:v>
                      </c:pt>
                      <c:pt idx="41">
                        <c:v>44542</c:v>
                      </c:pt>
                      <c:pt idx="42">
                        <c:v>44543</c:v>
                      </c:pt>
                      <c:pt idx="43">
                        <c:v>44544</c:v>
                      </c:pt>
                      <c:pt idx="44">
                        <c:v>44545</c:v>
                      </c:pt>
                      <c:pt idx="45">
                        <c:v>44546</c:v>
                      </c:pt>
                      <c:pt idx="46">
                        <c:v>44547</c:v>
                      </c:pt>
                      <c:pt idx="47">
                        <c:v>44548</c:v>
                      </c:pt>
                      <c:pt idx="48">
                        <c:v>44549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8CC-4850-9689-38D8B04E2E7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sgtf_chart!$T$5</c:f>
              <c:strCache>
                <c:ptCount val="1"/>
                <c:pt idx="0">
                  <c:v>SGTF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63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sgtf!$E$2:$E$64</c15:sqref>
                  </c15:fullRef>
                </c:ext>
              </c:extLst>
              <c:f>(sgtf!$E$2:$E$50,sgtf!$E$64)</c:f>
              <c:numCache>
                <c:formatCode>General</c:formatCode>
                <c:ptCount val="50"/>
                <c:pt idx="0">
                  <c:v>0.11</c:v>
                </c:pt>
                <c:pt idx="1">
                  <c:v>0.14000000000000001</c:v>
                </c:pt>
                <c:pt idx="2">
                  <c:v>0.12</c:v>
                </c:pt>
                <c:pt idx="3">
                  <c:v>7.0000000000000007E-2</c:v>
                </c:pt>
                <c:pt idx="4">
                  <c:v>0.13</c:v>
                </c:pt>
                <c:pt idx="5">
                  <c:v>0.03</c:v>
                </c:pt>
                <c:pt idx="6">
                  <c:v>0.03</c:v>
                </c:pt>
                <c:pt idx="7">
                  <c:v>0.12</c:v>
                </c:pt>
                <c:pt idx="8">
                  <c:v>0.08</c:v>
                </c:pt>
                <c:pt idx="9">
                  <c:v>0.08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0.09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0.09</c:v>
                </c:pt>
                <c:pt idx="19">
                  <c:v>0.03</c:v>
                </c:pt>
                <c:pt idx="20">
                  <c:v>0.12</c:v>
                </c:pt>
                <c:pt idx="21">
                  <c:v>0.1</c:v>
                </c:pt>
                <c:pt idx="22">
                  <c:v>0.05</c:v>
                </c:pt>
                <c:pt idx="23">
                  <c:v>0.09</c:v>
                </c:pt>
                <c:pt idx="24">
                  <c:v>0.14000000000000001</c:v>
                </c:pt>
                <c:pt idx="25">
                  <c:v>0.23</c:v>
                </c:pt>
                <c:pt idx="26">
                  <c:v>0.35</c:v>
                </c:pt>
                <c:pt idx="27">
                  <c:v>0.2</c:v>
                </c:pt>
                <c:pt idx="28">
                  <c:v>0.33</c:v>
                </c:pt>
                <c:pt idx="29">
                  <c:v>0.38</c:v>
                </c:pt>
                <c:pt idx="30">
                  <c:v>0.49</c:v>
                </c:pt>
                <c:pt idx="31">
                  <c:v>0.8</c:v>
                </c:pt>
                <c:pt idx="32">
                  <c:v>1.2</c:v>
                </c:pt>
                <c:pt idx="33">
                  <c:v>1.64</c:v>
                </c:pt>
                <c:pt idx="34">
                  <c:v>2.4700000000000002</c:v>
                </c:pt>
                <c:pt idx="35">
                  <c:v>4.46</c:v>
                </c:pt>
                <c:pt idx="36">
                  <c:v>8.51</c:v>
                </c:pt>
                <c:pt idx="37">
                  <c:v>12.76</c:v>
                </c:pt>
                <c:pt idx="38">
                  <c:v>16.2</c:v>
                </c:pt>
                <c:pt idx="39">
                  <c:v>20.54</c:v>
                </c:pt>
                <c:pt idx="40">
                  <c:v>22.16</c:v>
                </c:pt>
                <c:pt idx="41">
                  <c:v>32.869999999999997</c:v>
                </c:pt>
                <c:pt idx="42">
                  <c:v>42.49</c:v>
                </c:pt>
                <c:pt idx="43">
                  <c:v>56.7</c:v>
                </c:pt>
                <c:pt idx="44">
                  <c:v>64.260000000000005</c:v>
                </c:pt>
                <c:pt idx="45">
                  <c:v>67.98</c:v>
                </c:pt>
                <c:pt idx="46">
                  <c:v>69.7</c:v>
                </c:pt>
                <c:pt idx="47">
                  <c:v>71.900000000000006</c:v>
                </c:pt>
                <c:pt idx="48">
                  <c:v>76.39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C-4850-9689-38D8B04E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474096"/>
        <c:axId val="9964788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sgtf!$D$1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sgtf!$D$2:$D$64</c15:sqref>
                        </c15:fullRef>
                        <c15:formulaRef>
                          <c15:sqref>(sgtf!$D$2:$D$50,sgtf!$D$64)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16561</c:v>
                      </c:pt>
                      <c:pt idx="1">
                        <c:v>12443</c:v>
                      </c:pt>
                      <c:pt idx="2">
                        <c:v>13656</c:v>
                      </c:pt>
                      <c:pt idx="3">
                        <c:v>11118</c:v>
                      </c:pt>
                      <c:pt idx="4">
                        <c:v>11113</c:v>
                      </c:pt>
                      <c:pt idx="5">
                        <c:v>9783</c:v>
                      </c:pt>
                      <c:pt idx="6">
                        <c:v>10202</c:v>
                      </c:pt>
                      <c:pt idx="7">
                        <c:v>16042</c:v>
                      </c:pt>
                      <c:pt idx="8">
                        <c:v>16237</c:v>
                      </c:pt>
                      <c:pt idx="9">
                        <c:v>15409</c:v>
                      </c:pt>
                      <c:pt idx="10">
                        <c:v>15320</c:v>
                      </c:pt>
                      <c:pt idx="11">
                        <c:v>14623</c:v>
                      </c:pt>
                      <c:pt idx="12">
                        <c:v>13316</c:v>
                      </c:pt>
                      <c:pt idx="13">
                        <c:v>12196</c:v>
                      </c:pt>
                      <c:pt idx="14">
                        <c:v>23375</c:v>
                      </c:pt>
                      <c:pt idx="15">
                        <c:v>19645</c:v>
                      </c:pt>
                      <c:pt idx="16">
                        <c:v>18954</c:v>
                      </c:pt>
                      <c:pt idx="17">
                        <c:v>19533</c:v>
                      </c:pt>
                      <c:pt idx="18">
                        <c:v>16979</c:v>
                      </c:pt>
                      <c:pt idx="19">
                        <c:v>15137</c:v>
                      </c:pt>
                      <c:pt idx="20">
                        <c:v>15308</c:v>
                      </c:pt>
                      <c:pt idx="21">
                        <c:v>21147</c:v>
                      </c:pt>
                      <c:pt idx="22">
                        <c:v>20613</c:v>
                      </c:pt>
                      <c:pt idx="23">
                        <c:v>18123</c:v>
                      </c:pt>
                      <c:pt idx="24">
                        <c:v>19706</c:v>
                      </c:pt>
                      <c:pt idx="25">
                        <c:v>15494</c:v>
                      </c:pt>
                      <c:pt idx="26">
                        <c:v>12233</c:v>
                      </c:pt>
                      <c:pt idx="27">
                        <c:v>13775</c:v>
                      </c:pt>
                      <c:pt idx="28">
                        <c:v>22499</c:v>
                      </c:pt>
                      <c:pt idx="29">
                        <c:v>21498</c:v>
                      </c:pt>
                      <c:pt idx="30">
                        <c:v>21121</c:v>
                      </c:pt>
                      <c:pt idx="31">
                        <c:v>18834</c:v>
                      </c:pt>
                      <c:pt idx="32">
                        <c:v>17572</c:v>
                      </c:pt>
                      <c:pt idx="33">
                        <c:v>14789</c:v>
                      </c:pt>
                      <c:pt idx="34">
                        <c:v>15164</c:v>
                      </c:pt>
                      <c:pt idx="35">
                        <c:v>19458</c:v>
                      </c:pt>
                      <c:pt idx="36">
                        <c:v>19558</c:v>
                      </c:pt>
                      <c:pt idx="37">
                        <c:v>19519</c:v>
                      </c:pt>
                      <c:pt idx="38">
                        <c:v>21645</c:v>
                      </c:pt>
                      <c:pt idx="39">
                        <c:v>24732</c:v>
                      </c:pt>
                      <c:pt idx="40">
                        <c:v>18237</c:v>
                      </c:pt>
                      <c:pt idx="41">
                        <c:v>19246</c:v>
                      </c:pt>
                      <c:pt idx="42">
                        <c:v>29467</c:v>
                      </c:pt>
                      <c:pt idx="43">
                        <c:v>34815</c:v>
                      </c:pt>
                      <c:pt idx="44">
                        <c:v>38971</c:v>
                      </c:pt>
                      <c:pt idx="45">
                        <c:v>40010</c:v>
                      </c:pt>
                      <c:pt idx="46">
                        <c:v>33691</c:v>
                      </c:pt>
                      <c:pt idx="47">
                        <c:v>26654</c:v>
                      </c:pt>
                      <c:pt idx="48">
                        <c:v>25370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8CC-4850-9689-38D8B04E2E7E}"/>
                  </c:ext>
                </c:extLst>
              </c15:ser>
            </c15:filteredLineSeries>
          </c:ext>
        </c:extLst>
      </c:lineChart>
      <c:dateAx>
        <c:axId val="867380224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80552"/>
        <c:crosses val="autoZero"/>
        <c:auto val="1"/>
        <c:lblOffset val="100"/>
        <c:baseTimeUnit val="days"/>
      </c:dateAx>
      <c:valAx>
        <c:axId val="86738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TaqPath</a:t>
                </a:r>
                <a:r>
                  <a:rPr lang="en-GB" baseline="0"/>
                  <a:t> samples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80224"/>
        <c:crosses val="autoZero"/>
        <c:crossBetween val="between"/>
      </c:valAx>
      <c:valAx>
        <c:axId val="996478856"/>
        <c:scaling>
          <c:orientation val="minMax"/>
          <c:max val="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SGTF</a:t>
                </a:r>
                <a:r>
                  <a:rPr lang="en-GB" baseline="0"/>
                  <a:t> percent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74096"/>
        <c:crosses val="max"/>
        <c:crossBetween val="between"/>
        <c:majorUnit val="20"/>
        <c:minorUnit val="10"/>
      </c:valAx>
      <c:catAx>
        <c:axId val="996474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6478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4759</xdr:rowOff>
    </xdr:from>
    <xdr:to>
      <xdr:col>23</xdr:col>
      <xdr:colOff>1</xdr:colOff>
      <xdr:row>43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4173F-9C7B-4DD3-B730-98907BBDD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45</xdr:row>
      <xdr:rowOff>9525</xdr:rowOff>
    </xdr:from>
    <xdr:to>
      <xdr:col>23</xdr:col>
      <xdr:colOff>2</xdr:colOff>
      <xdr:row>88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F61C7-EBFC-49A3-8480-6444AA0A5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190499</xdr:rowOff>
    </xdr:from>
    <xdr:to>
      <xdr:col>23</xdr:col>
      <xdr:colOff>9527</xdr:colOff>
      <xdr:row>44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8239F7-C155-4CAF-B57B-316531346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49</xdr:row>
      <xdr:rowOff>190499</xdr:rowOff>
    </xdr:from>
    <xdr:to>
      <xdr:col>23</xdr:col>
      <xdr:colOff>1</xdr:colOff>
      <xdr:row>93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65B061-7EE7-46A6-B9D6-49292EF78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276225</xdr:colOff>
      <xdr:row>30</xdr:row>
      <xdr:rowOff>161925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5828E23B-FE7D-403E-A57F-FA42298E0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83B072-5CC3-4556-977C-93F0D00297B9}" autoFormatId="16" applyNumberFormats="0" applyBorderFormats="0" applyFontFormats="0" applyPatternFormats="0" applyAlignmentFormats="0" applyWidthHeightFormats="0">
  <queryTableRefresh nextId="6">
    <queryTableFields count="5">
      <queryTableField id="1" name="specimen_date" tableColumnId="1"/>
      <queryTableField id="2" name="sgtf" tableColumnId="2"/>
      <queryTableField id="3" name="not_sgtf" tableColumnId="3"/>
      <queryTableField id="4" name="total" tableColumnId="4"/>
      <queryTableField id="5" name="sgtf_perce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F6F2C9-F4CD-4998-843E-81049E310399}" name="sgtf" displayName="sgtf" ref="A1:E50" tableType="queryTable" totalsRowShown="0">
  <autoFilter ref="A1:E50" xr:uid="{CAF6F2C9-F4CD-4998-843E-81049E310399}"/>
  <tableColumns count="5">
    <tableColumn id="1" xr3:uid="{4580744A-D9E6-4301-8DE3-EA518517B6F3}" uniqueName="1" name="specimen_date" queryTableFieldId="1" dataDxfId="0"/>
    <tableColumn id="2" xr3:uid="{BD22DA3C-C62E-42AE-9EF9-9A50762F7406}" uniqueName="2" name="sgtf" queryTableFieldId="2"/>
    <tableColumn id="3" xr3:uid="{00DECBD6-1A80-450F-B988-8A9CA8DD127A}" uniqueName="3" name="not_sgtf" queryTableFieldId="3"/>
    <tableColumn id="4" xr3:uid="{4BC74572-07C5-4213-9E2A-2931D2BBE932}" uniqueName="4" name="total" queryTableFieldId="4"/>
    <tableColumn id="5" xr3:uid="{3EE94139-E75C-4842-AA93-892353B1D596}" uniqueName="5" name="sgtf_percen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6DCA-8C37-4E80-BAC3-9E2158D51258}">
  <dimension ref="A1:M37"/>
  <sheetViews>
    <sheetView workbookViewId="0">
      <selection activeCell="L36" sqref="L36"/>
    </sheetView>
  </sheetViews>
  <sheetFormatPr defaultRowHeight="15" x14ac:dyDescent="0.25"/>
  <cols>
    <col min="1" max="1" width="17" style="1" customWidth="1"/>
    <col min="2" max="2" width="21.85546875" customWidth="1"/>
    <col min="3" max="3" width="15" customWidth="1"/>
  </cols>
  <sheetData>
    <row r="1" spans="1:8" ht="18.75" x14ac:dyDescent="0.3">
      <c r="B1" s="3" t="s">
        <v>0</v>
      </c>
    </row>
    <row r="2" spans="1:8" x14ac:dyDescent="0.25">
      <c r="D2" s="2" t="s">
        <v>1</v>
      </c>
      <c r="E2" s="2" t="s">
        <v>7</v>
      </c>
      <c r="F2" s="2" t="s">
        <v>27</v>
      </c>
      <c r="G2" s="2" t="s">
        <v>37</v>
      </c>
      <c r="H2" s="2" t="s">
        <v>28</v>
      </c>
    </row>
    <row r="3" spans="1:8" x14ac:dyDescent="0.25">
      <c r="A3" s="1">
        <v>44527</v>
      </c>
      <c r="B3" t="s">
        <v>2</v>
      </c>
      <c r="C3" t="s">
        <v>1</v>
      </c>
      <c r="D3">
        <v>1</v>
      </c>
      <c r="H3">
        <f>SUM(D3:G3)</f>
        <v>1</v>
      </c>
    </row>
    <row r="4" spans="1:8" x14ac:dyDescent="0.25">
      <c r="A4" s="1">
        <v>44527</v>
      </c>
      <c r="B4" t="s">
        <v>3</v>
      </c>
      <c r="C4" t="s">
        <v>1</v>
      </c>
      <c r="D4">
        <v>1</v>
      </c>
      <c r="H4">
        <f t="shared" ref="H4:H35" si="0">SUM(D4:G4)</f>
        <v>1</v>
      </c>
    </row>
    <row r="5" spans="1:8" x14ac:dyDescent="0.25">
      <c r="A5" s="1">
        <v>44528</v>
      </c>
      <c r="B5" t="s">
        <v>4</v>
      </c>
      <c r="C5" t="s">
        <v>1</v>
      </c>
      <c r="D5">
        <v>1</v>
      </c>
      <c r="H5">
        <f t="shared" si="0"/>
        <v>1</v>
      </c>
    </row>
    <row r="6" spans="1:8" x14ac:dyDescent="0.25">
      <c r="A6" s="1">
        <v>44529</v>
      </c>
      <c r="B6" t="s">
        <v>5</v>
      </c>
      <c r="C6" t="s">
        <v>1</v>
      </c>
      <c r="D6">
        <v>1</v>
      </c>
      <c r="H6">
        <f t="shared" si="0"/>
        <v>1</v>
      </c>
    </row>
    <row r="7" spans="1:8" x14ac:dyDescent="0.25">
      <c r="A7" s="1">
        <v>44529</v>
      </c>
      <c r="B7" t="s">
        <v>6</v>
      </c>
      <c r="C7" t="s">
        <v>1</v>
      </c>
      <c r="D7">
        <v>1</v>
      </c>
      <c r="H7">
        <f t="shared" si="0"/>
        <v>1</v>
      </c>
    </row>
    <row r="8" spans="1:8" x14ac:dyDescent="0.25">
      <c r="A8" s="1">
        <v>44529</v>
      </c>
      <c r="B8" t="s">
        <v>8</v>
      </c>
      <c r="C8" t="s">
        <v>7</v>
      </c>
      <c r="E8">
        <v>4</v>
      </c>
      <c r="H8">
        <f t="shared" si="0"/>
        <v>4</v>
      </c>
    </row>
    <row r="9" spans="1:8" x14ac:dyDescent="0.25">
      <c r="A9" s="1">
        <v>44529</v>
      </c>
      <c r="B9" t="s">
        <v>9</v>
      </c>
      <c r="C9" t="s">
        <v>7</v>
      </c>
      <c r="E9">
        <v>2</v>
      </c>
      <c r="H9">
        <f t="shared" si="0"/>
        <v>2</v>
      </c>
    </row>
    <row r="10" spans="1:8" x14ac:dyDescent="0.25">
      <c r="A10" s="1">
        <v>44530</v>
      </c>
      <c r="B10" t="s">
        <v>10</v>
      </c>
      <c r="C10" t="s">
        <v>1</v>
      </c>
      <c r="D10">
        <v>2</v>
      </c>
      <c r="H10">
        <f t="shared" si="0"/>
        <v>2</v>
      </c>
    </row>
    <row r="11" spans="1:8" x14ac:dyDescent="0.25">
      <c r="A11" s="1">
        <v>44530</v>
      </c>
      <c r="B11" t="s">
        <v>5</v>
      </c>
      <c r="C11" t="s">
        <v>1</v>
      </c>
      <c r="D11">
        <v>1</v>
      </c>
      <c r="H11">
        <f t="shared" si="0"/>
        <v>1</v>
      </c>
    </row>
    <row r="12" spans="1:8" x14ac:dyDescent="0.25">
      <c r="A12" s="1">
        <v>44530</v>
      </c>
      <c r="B12" t="s">
        <v>11</v>
      </c>
      <c r="C12" t="s">
        <v>1</v>
      </c>
      <c r="D12">
        <v>1</v>
      </c>
      <c r="H12">
        <f t="shared" si="0"/>
        <v>1</v>
      </c>
    </row>
    <row r="13" spans="1:8" x14ac:dyDescent="0.25">
      <c r="A13" s="1">
        <v>44530</v>
      </c>
      <c r="B13" t="s">
        <v>12</v>
      </c>
      <c r="C13" t="s">
        <v>1</v>
      </c>
      <c r="D13">
        <v>1</v>
      </c>
      <c r="H13">
        <f t="shared" si="0"/>
        <v>1</v>
      </c>
    </row>
    <row r="14" spans="1:8" x14ac:dyDescent="0.25">
      <c r="A14" s="1">
        <v>44530</v>
      </c>
      <c r="B14" t="s">
        <v>13</v>
      </c>
      <c r="C14" t="s">
        <v>1</v>
      </c>
      <c r="D14">
        <v>1</v>
      </c>
      <c r="H14">
        <f t="shared" si="0"/>
        <v>1</v>
      </c>
    </row>
    <row r="15" spans="1:8" x14ac:dyDescent="0.25">
      <c r="A15" s="1">
        <v>44530</v>
      </c>
      <c r="B15" t="s">
        <v>14</v>
      </c>
      <c r="C15" t="s">
        <v>1</v>
      </c>
      <c r="D15">
        <v>1</v>
      </c>
      <c r="H15">
        <f t="shared" si="0"/>
        <v>1</v>
      </c>
    </row>
    <row r="16" spans="1:8" x14ac:dyDescent="0.25">
      <c r="A16" s="1">
        <v>44530</v>
      </c>
      <c r="B16" t="s">
        <v>4</v>
      </c>
      <c r="C16" t="s">
        <v>1</v>
      </c>
      <c r="D16">
        <v>1</v>
      </c>
      <c r="H16">
        <f t="shared" si="0"/>
        <v>1</v>
      </c>
    </row>
    <row r="17" spans="1:13" x14ac:dyDescent="0.25">
      <c r="A17" s="1">
        <v>44530</v>
      </c>
      <c r="B17" t="s">
        <v>8</v>
      </c>
      <c r="C17" t="s">
        <v>7</v>
      </c>
      <c r="E17">
        <v>1</v>
      </c>
      <c r="H17">
        <f t="shared" si="0"/>
        <v>1</v>
      </c>
    </row>
    <row r="18" spans="1:13" x14ac:dyDescent="0.25">
      <c r="A18" s="1">
        <v>44530</v>
      </c>
      <c r="B18" t="s">
        <v>9</v>
      </c>
      <c r="C18" t="s">
        <v>7</v>
      </c>
      <c r="E18">
        <v>2</v>
      </c>
      <c r="H18">
        <f t="shared" si="0"/>
        <v>2</v>
      </c>
    </row>
    <row r="19" spans="1:13" x14ac:dyDescent="0.25">
      <c r="A19" s="1">
        <v>44531</v>
      </c>
      <c r="B19" t="s">
        <v>15</v>
      </c>
      <c r="C19" t="s">
        <v>1</v>
      </c>
      <c r="D19">
        <v>1</v>
      </c>
      <c r="H19">
        <f t="shared" si="0"/>
        <v>1</v>
      </c>
    </row>
    <row r="20" spans="1:13" x14ac:dyDescent="0.25">
      <c r="A20" s="1">
        <v>44531</v>
      </c>
      <c r="B20" t="s">
        <v>16</v>
      </c>
      <c r="C20" t="s">
        <v>1</v>
      </c>
      <c r="D20">
        <v>1</v>
      </c>
      <c r="H20">
        <f t="shared" si="0"/>
        <v>1</v>
      </c>
    </row>
    <row r="21" spans="1:13" x14ac:dyDescent="0.25">
      <c r="A21" s="1">
        <v>44531</v>
      </c>
      <c r="B21" t="s">
        <v>17</v>
      </c>
      <c r="C21" t="s">
        <v>1</v>
      </c>
      <c r="D21">
        <v>1</v>
      </c>
      <c r="H21">
        <f t="shared" si="0"/>
        <v>1</v>
      </c>
    </row>
    <row r="22" spans="1:13" x14ac:dyDescent="0.25">
      <c r="A22" s="1">
        <v>44531</v>
      </c>
      <c r="B22" t="s">
        <v>18</v>
      </c>
      <c r="C22" t="s">
        <v>1</v>
      </c>
      <c r="D22">
        <v>2</v>
      </c>
      <c r="H22">
        <f t="shared" si="0"/>
        <v>2</v>
      </c>
    </row>
    <row r="23" spans="1:13" x14ac:dyDescent="0.25">
      <c r="A23" s="1">
        <v>44531</v>
      </c>
      <c r="B23" t="s">
        <v>19</v>
      </c>
      <c r="C23" t="s">
        <v>1</v>
      </c>
      <c r="D23">
        <v>1</v>
      </c>
      <c r="H23">
        <f t="shared" si="0"/>
        <v>1</v>
      </c>
      <c r="M23" t="s">
        <v>29</v>
      </c>
    </row>
    <row r="24" spans="1:13" x14ac:dyDescent="0.25">
      <c r="A24" s="1">
        <v>44531</v>
      </c>
      <c r="B24" t="s">
        <v>20</v>
      </c>
      <c r="C24" t="s">
        <v>1</v>
      </c>
      <c r="D24">
        <v>1</v>
      </c>
      <c r="H24">
        <f t="shared" si="0"/>
        <v>1</v>
      </c>
    </row>
    <row r="25" spans="1:13" x14ac:dyDescent="0.25">
      <c r="A25" s="1">
        <v>44531</v>
      </c>
      <c r="B25" t="s">
        <v>21</v>
      </c>
      <c r="C25" t="s">
        <v>1</v>
      </c>
      <c r="D25">
        <v>1</v>
      </c>
      <c r="H25">
        <f t="shared" si="0"/>
        <v>1</v>
      </c>
    </row>
    <row r="26" spans="1:13" x14ac:dyDescent="0.25">
      <c r="A26" s="1">
        <v>44531</v>
      </c>
      <c r="B26" t="s">
        <v>4</v>
      </c>
      <c r="C26" t="s">
        <v>1</v>
      </c>
      <c r="D26">
        <v>1</v>
      </c>
      <c r="H26">
        <f t="shared" si="0"/>
        <v>1</v>
      </c>
    </row>
    <row r="27" spans="1:13" x14ac:dyDescent="0.25">
      <c r="A27" s="1">
        <v>44531</v>
      </c>
      <c r="B27" t="s">
        <v>9</v>
      </c>
      <c r="C27" t="s">
        <v>7</v>
      </c>
      <c r="E27">
        <v>1</v>
      </c>
      <c r="H27">
        <f t="shared" si="0"/>
        <v>1</v>
      </c>
    </row>
    <row r="28" spans="1:13" x14ac:dyDescent="0.25">
      <c r="A28" s="1">
        <v>44532</v>
      </c>
      <c r="B28" t="s">
        <v>16</v>
      </c>
      <c r="C28" t="s">
        <v>1</v>
      </c>
      <c r="D28">
        <v>1</v>
      </c>
      <c r="H28">
        <f t="shared" si="0"/>
        <v>1</v>
      </c>
    </row>
    <row r="29" spans="1:13" x14ac:dyDescent="0.25">
      <c r="A29" s="1">
        <v>44532</v>
      </c>
      <c r="B29" t="s">
        <v>22</v>
      </c>
      <c r="C29" t="s">
        <v>1</v>
      </c>
      <c r="D29">
        <v>1</v>
      </c>
      <c r="H29">
        <f t="shared" si="0"/>
        <v>1</v>
      </c>
    </row>
    <row r="30" spans="1:13" x14ac:dyDescent="0.25">
      <c r="A30" s="1">
        <v>44532</v>
      </c>
      <c r="B30" t="s">
        <v>23</v>
      </c>
      <c r="C30" t="s">
        <v>1</v>
      </c>
      <c r="D30">
        <v>1</v>
      </c>
      <c r="H30">
        <f t="shared" si="0"/>
        <v>1</v>
      </c>
    </row>
    <row r="31" spans="1:13" x14ac:dyDescent="0.25">
      <c r="A31" s="1">
        <v>44532</v>
      </c>
      <c r="B31" t="s">
        <v>24</v>
      </c>
      <c r="C31" t="s">
        <v>1</v>
      </c>
      <c r="D31">
        <v>1</v>
      </c>
      <c r="H31">
        <f t="shared" si="0"/>
        <v>1</v>
      </c>
    </row>
    <row r="32" spans="1:13" x14ac:dyDescent="0.25">
      <c r="A32" s="1">
        <v>44532</v>
      </c>
      <c r="B32" t="s">
        <v>25</v>
      </c>
      <c r="C32" t="s">
        <v>1</v>
      </c>
      <c r="D32">
        <v>2</v>
      </c>
      <c r="H32">
        <f t="shared" si="0"/>
        <v>2</v>
      </c>
    </row>
    <row r="33" spans="1:8" x14ac:dyDescent="0.25">
      <c r="A33" s="1">
        <v>44532</v>
      </c>
      <c r="B33" t="s">
        <v>26</v>
      </c>
      <c r="C33" t="s">
        <v>1</v>
      </c>
      <c r="D33">
        <v>1</v>
      </c>
      <c r="H33">
        <f t="shared" si="0"/>
        <v>1</v>
      </c>
    </row>
    <row r="34" spans="1:8" x14ac:dyDescent="0.25">
      <c r="A34" s="1">
        <v>44532</v>
      </c>
      <c r="B34" t="s">
        <v>9</v>
      </c>
      <c r="C34" t="s">
        <v>7</v>
      </c>
      <c r="E34">
        <v>1</v>
      </c>
      <c r="H34">
        <f t="shared" si="0"/>
        <v>1</v>
      </c>
    </row>
    <row r="35" spans="1:8" x14ac:dyDescent="0.25">
      <c r="A35" s="1">
        <v>44532</v>
      </c>
      <c r="B35" t="s">
        <v>8</v>
      </c>
      <c r="C35" t="s">
        <v>7</v>
      </c>
      <c r="E35">
        <v>2</v>
      </c>
      <c r="H35">
        <f t="shared" si="0"/>
        <v>2</v>
      </c>
    </row>
    <row r="37" spans="1:8" x14ac:dyDescent="0.25">
      <c r="B37" t="s">
        <v>30</v>
      </c>
      <c r="D37">
        <f>SUM(D3:D36)</f>
        <v>29</v>
      </c>
      <c r="E37">
        <f>SUM(E3:E36)</f>
        <v>13</v>
      </c>
      <c r="F37">
        <f>SUM(F3:F36)</f>
        <v>0</v>
      </c>
      <c r="G37">
        <f>SUM(G3:G36)</f>
        <v>0</v>
      </c>
      <c r="H37">
        <f>SUM(D37:F37)</f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7B23-D2B9-478B-A8F1-4D081290DAD3}">
  <dimension ref="A1:H27"/>
  <sheetViews>
    <sheetView workbookViewId="0">
      <selection activeCell="E27" sqref="E27"/>
    </sheetView>
  </sheetViews>
  <sheetFormatPr defaultRowHeight="15" x14ac:dyDescent="0.25"/>
  <cols>
    <col min="1" max="1" width="15.42578125" style="6" customWidth="1"/>
    <col min="2" max="6" width="15.42578125" customWidth="1"/>
    <col min="7" max="8" width="10.42578125" customWidth="1"/>
  </cols>
  <sheetData>
    <row r="1" spans="1:8" x14ac:dyDescent="0.25">
      <c r="A1" s="6" t="s">
        <v>36</v>
      </c>
      <c r="B1" s="2" t="s">
        <v>31</v>
      </c>
      <c r="C1" s="2" t="s">
        <v>32</v>
      </c>
      <c r="D1" s="2" t="s">
        <v>33</v>
      </c>
      <c r="E1" s="2" t="s">
        <v>38</v>
      </c>
      <c r="F1" s="2" t="s">
        <v>34</v>
      </c>
      <c r="G1" s="2"/>
      <c r="H1" s="2"/>
    </row>
    <row r="2" spans="1:8" x14ac:dyDescent="0.25">
      <c r="A2" s="6">
        <v>44527</v>
      </c>
      <c r="B2">
        <v>2</v>
      </c>
      <c r="F2">
        <f>SUM(B2:E2)</f>
        <v>2</v>
      </c>
    </row>
    <row r="3" spans="1:8" x14ac:dyDescent="0.25">
      <c r="A3" s="6">
        <v>44528</v>
      </c>
      <c r="B3">
        <v>1</v>
      </c>
      <c r="F3">
        <f t="shared" ref="F3:F10" si="0">SUM(B3:E3)</f>
        <v>1</v>
      </c>
    </row>
    <row r="4" spans="1:8" x14ac:dyDescent="0.25">
      <c r="A4" s="6">
        <v>44529</v>
      </c>
      <c r="B4">
        <v>2</v>
      </c>
      <c r="C4">
        <v>6</v>
      </c>
      <c r="F4">
        <f t="shared" si="0"/>
        <v>8</v>
      </c>
    </row>
    <row r="5" spans="1:8" x14ac:dyDescent="0.25">
      <c r="A5" s="6">
        <v>44530</v>
      </c>
      <c r="B5">
        <v>8</v>
      </c>
      <c r="C5">
        <v>3</v>
      </c>
      <c r="F5">
        <f t="shared" si="0"/>
        <v>11</v>
      </c>
    </row>
    <row r="6" spans="1:8" x14ac:dyDescent="0.25">
      <c r="A6" s="6">
        <v>44531</v>
      </c>
      <c r="B6">
        <v>9</v>
      </c>
      <c r="C6">
        <v>1</v>
      </c>
      <c r="F6">
        <f t="shared" si="0"/>
        <v>10</v>
      </c>
    </row>
    <row r="7" spans="1:8" x14ac:dyDescent="0.25">
      <c r="A7" s="6">
        <v>44532</v>
      </c>
      <c r="B7">
        <v>7</v>
      </c>
      <c r="C7">
        <v>3</v>
      </c>
      <c r="F7">
        <f t="shared" si="0"/>
        <v>10</v>
      </c>
    </row>
    <row r="8" spans="1:8" x14ac:dyDescent="0.25">
      <c r="A8" s="6">
        <v>44533</v>
      </c>
      <c r="B8">
        <v>75</v>
      </c>
      <c r="C8">
        <v>16</v>
      </c>
      <c r="D8">
        <v>1</v>
      </c>
      <c r="F8">
        <f t="shared" si="0"/>
        <v>92</v>
      </c>
    </row>
    <row r="9" spans="1:8" x14ac:dyDescent="0.25">
      <c r="A9" s="6">
        <v>44534</v>
      </c>
      <c r="B9">
        <v>25</v>
      </c>
      <c r="C9">
        <v>1</v>
      </c>
      <c r="F9">
        <f t="shared" si="0"/>
        <v>26</v>
      </c>
    </row>
    <row r="10" spans="1:8" x14ac:dyDescent="0.25">
      <c r="A10" s="6">
        <v>44535</v>
      </c>
      <c r="B10">
        <v>68</v>
      </c>
      <c r="C10">
        <v>18</v>
      </c>
      <c r="F10">
        <f t="shared" si="0"/>
        <v>86</v>
      </c>
    </row>
    <row r="11" spans="1:8" x14ac:dyDescent="0.25">
      <c r="A11" s="6">
        <v>44536</v>
      </c>
      <c r="B11">
        <v>64</v>
      </c>
      <c r="C11">
        <v>23</v>
      </c>
      <c r="D11">
        <v>3</v>
      </c>
      <c r="F11">
        <f t="shared" ref="F11:F16" si="1">SUM(B11:E11)</f>
        <v>90</v>
      </c>
    </row>
    <row r="12" spans="1:8" x14ac:dyDescent="0.25">
      <c r="A12" s="6">
        <v>44537</v>
      </c>
      <c r="B12">
        <v>72</v>
      </c>
      <c r="C12">
        <v>28</v>
      </c>
      <c r="D12">
        <v>1</v>
      </c>
      <c r="F12">
        <f t="shared" si="1"/>
        <v>101</v>
      </c>
    </row>
    <row r="13" spans="1:8" x14ac:dyDescent="0.25">
      <c r="A13" s="6">
        <v>44538</v>
      </c>
      <c r="B13">
        <v>115</v>
      </c>
      <c r="C13">
        <v>9</v>
      </c>
      <c r="D13">
        <v>4</v>
      </c>
      <c r="E13">
        <v>3</v>
      </c>
      <c r="F13">
        <f t="shared" si="1"/>
        <v>131</v>
      </c>
    </row>
    <row r="14" spans="1:8" x14ac:dyDescent="0.25">
      <c r="A14" s="6">
        <v>44539</v>
      </c>
      <c r="B14">
        <v>248</v>
      </c>
      <c r="C14">
        <v>1</v>
      </c>
      <c r="F14">
        <f t="shared" si="1"/>
        <v>249</v>
      </c>
    </row>
    <row r="15" spans="1:8" x14ac:dyDescent="0.25">
      <c r="A15" s="6">
        <v>44540</v>
      </c>
      <c r="B15">
        <v>443</v>
      </c>
      <c r="C15">
        <v>1</v>
      </c>
      <c r="D15">
        <v>4</v>
      </c>
      <c r="F15">
        <f t="shared" si="1"/>
        <v>448</v>
      </c>
    </row>
    <row r="16" spans="1:8" x14ac:dyDescent="0.25">
      <c r="A16" s="6">
        <v>44541</v>
      </c>
      <c r="B16">
        <v>618</v>
      </c>
      <c r="C16">
        <v>11</v>
      </c>
      <c r="D16">
        <v>2</v>
      </c>
      <c r="E16">
        <v>2</v>
      </c>
      <c r="F16">
        <f t="shared" si="1"/>
        <v>633</v>
      </c>
    </row>
    <row r="17" spans="1:6" x14ac:dyDescent="0.25">
      <c r="A17" s="6">
        <v>44542</v>
      </c>
      <c r="B17">
        <v>1196</v>
      </c>
      <c r="C17">
        <v>38</v>
      </c>
      <c r="E17">
        <v>5</v>
      </c>
      <c r="F17">
        <f t="shared" ref="F17:F18" si="2">SUM(B17:E17)</f>
        <v>1239</v>
      </c>
    </row>
    <row r="18" spans="1:6" x14ac:dyDescent="0.25">
      <c r="A18" s="6">
        <v>44543</v>
      </c>
      <c r="B18">
        <v>1534</v>
      </c>
      <c r="C18">
        <v>27</v>
      </c>
      <c r="D18">
        <v>15</v>
      </c>
      <c r="F18">
        <f t="shared" si="2"/>
        <v>1576</v>
      </c>
    </row>
    <row r="19" spans="1:6" x14ac:dyDescent="0.25">
      <c r="A19" s="6">
        <v>44544</v>
      </c>
      <c r="B19">
        <v>519</v>
      </c>
      <c r="C19">
        <v>110</v>
      </c>
      <c r="D19">
        <v>2</v>
      </c>
      <c r="E19">
        <v>2</v>
      </c>
      <c r="F19">
        <f t="shared" ref="F19" si="3">SUM(B19:E19)</f>
        <v>633</v>
      </c>
    </row>
    <row r="20" spans="1:6" x14ac:dyDescent="0.25">
      <c r="A20" s="6">
        <v>44545</v>
      </c>
      <c r="B20">
        <v>4237</v>
      </c>
      <c r="C20">
        <v>265</v>
      </c>
      <c r="D20">
        <v>30</v>
      </c>
      <c r="E20">
        <v>139</v>
      </c>
      <c r="F20">
        <f t="shared" ref="F20" si="4">SUM(B20:E20)</f>
        <v>4671</v>
      </c>
    </row>
    <row r="21" spans="1:6" x14ac:dyDescent="0.25">
      <c r="A21" s="6">
        <v>44546</v>
      </c>
      <c r="B21">
        <v>1497</v>
      </c>
      <c r="C21">
        <v>102</v>
      </c>
      <c r="D21">
        <v>33</v>
      </c>
      <c r="E21">
        <v>59</v>
      </c>
      <c r="F21">
        <f t="shared" ref="F21" si="5">SUM(B21:E21)</f>
        <v>1691</v>
      </c>
    </row>
    <row r="22" spans="1:6" x14ac:dyDescent="0.25">
      <c r="A22" s="6">
        <v>44547</v>
      </c>
      <c r="B22">
        <v>3001</v>
      </c>
      <c r="C22">
        <v>33</v>
      </c>
      <c r="D22">
        <v>64</v>
      </c>
      <c r="E22">
        <v>103</v>
      </c>
      <c r="F22">
        <f t="shared" ref="F22" si="6">SUM(B22:E22)</f>
        <v>3201</v>
      </c>
    </row>
    <row r="23" spans="1:6" x14ac:dyDescent="0.25">
      <c r="A23" s="6">
        <v>44548</v>
      </c>
      <c r="B23">
        <v>9427</v>
      </c>
      <c r="C23">
        <v>96</v>
      </c>
      <c r="D23">
        <v>22</v>
      </c>
      <c r="E23">
        <v>514</v>
      </c>
      <c r="F23">
        <f t="shared" ref="F23" si="7">SUM(B23:E23)</f>
        <v>10059</v>
      </c>
    </row>
    <row r="24" spans="1:6" x14ac:dyDescent="0.25">
      <c r="A24" s="6">
        <v>44549</v>
      </c>
      <c r="B24">
        <v>11305</v>
      </c>
      <c r="C24">
        <v>283</v>
      </c>
      <c r="D24">
        <v>91</v>
      </c>
      <c r="E24">
        <v>454</v>
      </c>
      <c r="F24">
        <f t="shared" ref="F24" si="8">SUM(B24:E24)</f>
        <v>12133</v>
      </c>
    </row>
    <row r="25" spans="1:6" x14ac:dyDescent="0.25">
      <c r="A25" s="6">
        <v>44550</v>
      </c>
      <c r="B25">
        <v>6777</v>
      </c>
      <c r="C25">
        <v>36</v>
      </c>
      <c r="D25">
        <v>163</v>
      </c>
      <c r="E25">
        <v>1068</v>
      </c>
      <c r="F25">
        <f t="shared" ref="F25" si="9">SUM(B25:E25)</f>
        <v>8044</v>
      </c>
    </row>
    <row r="26" spans="1:6" x14ac:dyDescent="0.25">
      <c r="A26" s="6">
        <v>44551</v>
      </c>
      <c r="B26">
        <v>14791</v>
      </c>
      <c r="C26">
        <v>367</v>
      </c>
      <c r="D26">
        <v>205</v>
      </c>
      <c r="F26">
        <f t="shared" ref="F26" si="10">SUM(B26:E26)</f>
        <v>15363</v>
      </c>
    </row>
    <row r="27" spans="1:6" x14ac:dyDescent="0.25">
      <c r="A27" s="6">
        <v>44552</v>
      </c>
      <c r="B27">
        <v>13106</v>
      </c>
      <c r="C27">
        <v>174</v>
      </c>
      <c r="D27">
        <v>301</v>
      </c>
      <c r="F27">
        <f t="shared" ref="F27" si="11">SUM(B27:E27)</f>
        <v>13581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4646-BADC-4720-B827-74C8D9493DDA}">
  <dimension ref="A1:F27"/>
  <sheetViews>
    <sheetView workbookViewId="0">
      <selection activeCell="AC75" sqref="AC75"/>
    </sheetView>
  </sheetViews>
  <sheetFormatPr defaultRowHeight="15" x14ac:dyDescent="0.25"/>
  <cols>
    <col min="1" max="1" width="13.28515625" style="6" bestFit="1" customWidth="1"/>
    <col min="2" max="6" width="15.42578125" customWidth="1"/>
  </cols>
  <sheetData>
    <row r="1" spans="1:6" s="4" customFormat="1" x14ac:dyDescent="0.25">
      <c r="A1" s="5" t="s">
        <v>36</v>
      </c>
      <c r="B1" s="4" t="s">
        <v>1</v>
      </c>
      <c r="C1" s="4" t="s">
        <v>7</v>
      </c>
      <c r="D1" s="4" t="s">
        <v>27</v>
      </c>
      <c r="E1" s="4" t="s">
        <v>37</v>
      </c>
      <c r="F1" s="4" t="s">
        <v>35</v>
      </c>
    </row>
    <row r="2" spans="1:6" x14ac:dyDescent="0.25">
      <c r="A2" s="6">
        <v>44527</v>
      </c>
      <c r="B2">
        <f>Daily!B2</f>
        <v>2</v>
      </c>
      <c r="F2">
        <f>SUM(B2:E2)</f>
        <v>2</v>
      </c>
    </row>
    <row r="3" spans="1:6" x14ac:dyDescent="0.25">
      <c r="A3" s="6">
        <v>44528</v>
      </c>
      <c r="B3">
        <f>SUM(B2+Daily!B3)</f>
        <v>3</v>
      </c>
      <c r="F3">
        <f t="shared" ref="F3:F13" si="0">SUM(B3:E3)</f>
        <v>3</v>
      </c>
    </row>
    <row r="4" spans="1:6" x14ac:dyDescent="0.25">
      <c r="A4" s="6">
        <v>44529</v>
      </c>
      <c r="B4">
        <f>SUM(B3+Daily!B4)</f>
        <v>5</v>
      </c>
      <c r="C4">
        <f>SUM(C3+Daily!C4)</f>
        <v>6</v>
      </c>
      <c r="F4">
        <f t="shared" si="0"/>
        <v>11</v>
      </c>
    </row>
    <row r="5" spans="1:6" x14ac:dyDescent="0.25">
      <c r="A5" s="6">
        <v>44530</v>
      </c>
      <c r="B5">
        <f>SUM(B4+Daily!B5)</f>
        <v>13</v>
      </c>
      <c r="C5">
        <f>SUM(C4+Daily!C5)</f>
        <v>9</v>
      </c>
      <c r="F5">
        <f t="shared" si="0"/>
        <v>22</v>
      </c>
    </row>
    <row r="6" spans="1:6" x14ac:dyDescent="0.25">
      <c r="A6" s="6">
        <v>44531</v>
      </c>
      <c r="B6">
        <f>SUM(B5+Daily!B6)</f>
        <v>22</v>
      </c>
      <c r="C6">
        <f>SUM(C5+Daily!C6)</f>
        <v>10</v>
      </c>
      <c r="F6">
        <f t="shared" si="0"/>
        <v>32</v>
      </c>
    </row>
    <row r="7" spans="1:6" x14ac:dyDescent="0.25">
      <c r="A7" s="6">
        <v>44532</v>
      </c>
      <c r="B7">
        <f>SUM(B6+Daily!B7)</f>
        <v>29</v>
      </c>
      <c r="C7">
        <f>SUM(C6+Daily!C7)</f>
        <v>13</v>
      </c>
      <c r="F7">
        <f t="shared" si="0"/>
        <v>42</v>
      </c>
    </row>
    <row r="8" spans="1:6" x14ac:dyDescent="0.25">
      <c r="A8" s="6">
        <v>44533</v>
      </c>
      <c r="B8">
        <f>SUM(B7+Daily!B8)</f>
        <v>104</v>
      </c>
      <c r="C8">
        <f>SUM(C7+Daily!C8)</f>
        <v>29</v>
      </c>
      <c r="D8">
        <f>SUM(D7+Daily!D8)</f>
        <v>1</v>
      </c>
      <c r="F8">
        <f t="shared" si="0"/>
        <v>134</v>
      </c>
    </row>
    <row r="9" spans="1:6" x14ac:dyDescent="0.25">
      <c r="A9" s="6">
        <v>44534</v>
      </c>
      <c r="B9">
        <f>SUM(B8+Daily!B9)</f>
        <v>129</v>
      </c>
      <c r="C9">
        <f>SUM(C8+Daily!C9)</f>
        <v>30</v>
      </c>
      <c r="D9">
        <f>SUM(D8+Daily!D9)</f>
        <v>1</v>
      </c>
      <c r="F9">
        <f t="shared" si="0"/>
        <v>160</v>
      </c>
    </row>
    <row r="10" spans="1:6" x14ac:dyDescent="0.25">
      <c r="A10" s="6">
        <v>44535</v>
      </c>
      <c r="B10">
        <f>SUM(B9+Daily!B10)</f>
        <v>197</v>
      </c>
      <c r="C10">
        <f>SUM(C9+Daily!C10)</f>
        <v>48</v>
      </c>
      <c r="D10">
        <f>SUM(D9+Daily!D10)</f>
        <v>1</v>
      </c>
      <c r="F10">
        <f t="shared" si="0"/>
        <v>246</v>
      </c>
    </row>
    <row r="11" spans="1:6" x14ac:dyDescent="0.25">
      <c r="A11" s="6">
        <v>44536</v>
      </c>
      <c r="B11">
        <f>SUM(B10+Daily!B11)</f>
        <v>261</v>
      </c>
      <c r="C11">
        <f>SUM(C10+Daily!C11)</f>
        <v>71</v>
      </c>
      <c r="D11">
        <f>SUM(D10+Daily!D11)</f>
        <v>4</v>
      </c>
      <c r="F11">
        <f t="shared" si="0"/>
        <v>336</v>
      </c>
    </row>
    <row r="12" spans="1:6" x14ac:dyDescent="0.25">
      <c r="A12" s="6">
        <v>44537</v>
      </c>
      <c r="B12">
        <f>SUM(B11+Daily!B12)</f>
        <v>333</v>
      </c>
      <c r="C12">
        <f>SUM(C11+Daily!C12)</f>
        <v>99</v>
      </c>
      <c r="D12">
        <f>SUM(D11+Daily!D12)</f>
        <v>5</v>
      </c>
      <c r="F12">
        <f t="shared" si="0"/>
        <v>437</v>
      </c>
    </row>
    <row r="13" spans="1:6" x14ac:dyDescent="0.25">
      <c r="A13" s="6">
        <v>44538</v>
      </c>
      <c r="B13">
        <f>SUM(B12+Daily!B13)</f>
        <v>448</v>
      </c>
      <c r="C13">
        <f>SUM(C12+Daily!C13)</f>
        <v>108</v>
      </c>
      <c r="D13">
        <f>SUM(D12+Daily!D13)</f>
        <v>9</v>
      </c>
      <c r="E13">
        <f>SUM(E12+Daily!E13)</f>
        <v>3</v>
      </c>
      <c r="F13">
        <f t="shared" si="0"/>
        <v>568</v>
      </c>
    </row>
    <row r="14" spans="1:6" x14ac:dyDescent="0.25">
      <c r="A14" s="6">
        <v>44539</v>
      </c>
      <c r="B14">
        <f>SUM(B13+Daily!B14)</f>
        <v>696</v>
      </c>
      <c r="C14">
        <f>SUM(C13+Daily!C14)</f>
        <v>109</v>
      </c>
      <c r="D14">
        <f>SUM(D13+Daily!D14)</f>
        <v>9</v>
      </c>
      <c r="E14">
        <f>SUM(E13+Daily!E14)</f>
        <v>3</v>
      </c>
      <c r="F14">
        <f t="shared" ref="F14" si="1">SUM(B14:E14)</f>
        <v>817</v>
      </c>
    </row>
    <row r="15" spans="1:6" x14ac:dyDescent="0.25">
      <c r="A15" s="6">
        <v>44540</v>
      </c>
      <c r="B15">
        <f>SUM(B14+Daily!B15)</f>
        <v>1139</v>
      </c>
      <c r="C15">
        <f>SUM(C14+Daily!C15)</f>
        <v>110</v>
      </c>
      <c r="D15">
        <f>SUM(D14+Daily!D15)</f>
        <v>13</v>
      </c>
      <c r="E15">
        <f>SUM(E14+Daily!E15)</f>
        <v>3</v>
      </c>
      <c r="F15">
        <f t="shared" ref="F15" si="2">SUM(B15:E15)</f>
        <v>1265</v>
      </c>
    </row>
    <row r="16" spans="1:6" x14ac:dyDescent="0.25">
      <c r="A16" s="6">
        <v>44541</v>
      </c>
      <c r="B16">
        <f>SUM(B15+Daily!B16)</f>
        <v>1757</v>
      </c>
      <c r="C16">
        <f>SUM(C15+Daily!C16)</f>
        <v>121</v>
      </c>
      <c r="D16">
        <f>SUM(D15+Daily!D16)</f>
        <v>15</v>
      </c>
      <c r="E16">
        <f>SUM(E15+Daily!E16)</f>
        <v>5</v>
      </c>
      <c r="F16">
        <f t="shared" ref="F16" si="3">SUM(B16:E16)</f>
        <v>1898</v>
      </c>
    </row>
    <row r="17" spans="1:6" x14ac:dyDescent="0.25">
      <c r="A17" s="6">
        <v>44542</v>
      </c>
      <c r="B17">
        <f>SUM(B16+Daily!B17)</f>
        <v>2953</v>
      </c>
      <c r="C17">
        <f>SUM(C16+Daily!C17)</f>
        <v>159</v>
      </c>
      <c r="D17">
        <f>SUM(D16+Daily!D17)</f>
        <v>15</v>
      </c>
      <c r="E17">
        <f>SUM(E16+Daily!E17)</f>
        <v>10</v>
      </c>
      <c r="F17">
        <f t="shared" ref="F17" si="4">SUM(B17:E17)</f>
        <v>3137</v>
      </c>
    </row>
    <row r="18" spans="1:6" x14ac:dyDescent="0.25">
      <c r="A18" s="6">
        <v>44543</v>
      </c>
      <c r="B18">
        <f>SUM(B17+Daily!B18)</f>
        <v>4487</v>
      </c>
      <c r="C18">
        <f>SUM(C17+Daily!C18)</f>
        <v>186</v>
      </c>
      <c r="D18">
        <f>SUM(D17+Daily!D18)</f>
        <v>30</v>
      </c>
      <c r="E18">
        <f>SUM(E17+Daily!E18)</f>
        <v>10</v>
      </c>
      <c r="F18">
        <f t="shared" ref="F18" si="5">SUM(B18:E18)</f>
        <v>4713</v>
      </c>
    </row>
    <row r="19" spans="1:6" x14ac:dyDescent="0.25">
      <c r="A19" s="6">
        <v>44544</v>
      </c>
      <c r="B19">
        <f>SUM(B18+Daily!B19)</f>
        <v>5006</v>
      </c>
      <c r="C19">
        <f>SUM(C18+Daily!C19)</f>
        <v>296</v>
      </c>
      <c r="D19">
        <f>SUM(D18+Daily!D19)</f>
        <v>32</v>
      </c>
      <c r="E19">
        <f>SUM(E18+Daily!E19)</f>
        <v>12</v>
      </c>
      <c r="F19">
        <f t="shared" ref="F19" si="6">SUM(B19:E19)</f>
        <v>5346</v>
      </c>
    </row>
    <row r="20" spans="1:6" x14ac:dyDescent="0.25">
      <c r="A20" s="6">
        <v>44545</v>
      </c>
      <c r="B20">
        <f>SUM(B19+Daily!B20)</f>
        <v>9243</v>
      </c>
      <c r="C20">
        <f>SUM(C19+Daily!C20)</f>
        <v>561</v>
      </c>
      <c r="D20">
        <f>SUM(D19+Daily!D20)</f>
        <v>62</v>
      </c>
      <c r="E20">
        <f>SUM(E19+Daily!E20)</f>
        <v>151</v>
      </c>
      <c r="F20">
        <f t="shared" ref="F20" si="7">SUM(B20:E20)</f>
        <v>10017</v>
      </c>
    </row>
    <row r="21" spans="1:6" x14ac:dyDescent="0.25">
      <c r="A21" s="6">
        <v>44546</v>
      </c>
      <c r="B21">
        <f>SUM(B20+Daily!B21)</f>
        <v>10740</v>
      </c>
      <c r="C21">
        <f>SUM(C20+Daily!C21)</f>
        <v>663</v>
      </c>
      <c r="D21">
        <f>SUM(D20+Daily!D21)</f>
        <v>95</v>
      </c>
      <c r="E21">
        <f>SUM(E20+Daily!E21)</f>
        <v>210</v>
      </c>
      <c r="F21">
        <f t="shared" ref="F21" si="8">SUM(B21:E21)</f>
        <v>11708</v>
      </c>
    </row>
    <row r="22" spans="1:6" x14ac:dyDescent="0.25">
      <c r="A22" s="6">
        <v>44547</v>
      </c>
      <c r="B22">
        <f>SUM(B21+Daily!B22)</f>
        <v>13741</v>
      </c>
      <c r="C22">
        <f>SUM(C21+Daily!C22)</f>
        <v>696</v>
      </c>
      <c r="D22">
        <f>SUM(D21+Daily!D22)</f>
        <v>159</v>
      </c>
      <c r="E22">
        <f>SUM(E21+Daily!E22)</f>
        <v>313</v>
      </c>
      <c r="F22">
        <f t="shared" ref="F22" si="9">SUM(B22:E22)</f>
        <v>14909</v>
      </c>
    </row>
    <row r="23" spans="1:6" x14ac:dyDescent="0.25">
      <c r="A23" s="6">
        <v>44548</v>
      </c>
      <c r="B23">
        <f>SUM(B22+Daily!B23)</f>
        <v>23168</v>
      </c>
      <c r="C23">
        <f>SUM(C22+Daily!C23)</f>
        <v>792</v>
      </c>
      <c r="D23">
        <f>SUM(D22+Daily!D23)</f>
        <v>181</v>
      </c>
      <c r="E23">
        <f>SUM(E22+Daily!E23)</f>
        <v>827</v>
      </c>
      <c r="F23">
        <f t="shared" ref="F23" si="10">SUM(B23:E23)</f>
        <v>24968</v>
      </c>
    </row>
    <row r="24" spans="1:6" x14ac:dyDescent="0.25">
      <c r="A24" s="6">
        <v>44549</v>
      </c>
      <c r="B24">
        <f>SUM(B23+Daily!B24)</f>
        <v>34473</v>
      </c>
      <c r="C24">
        <f>SUM(C23+Daily!C24)</f>
        <v>1075</v>
      </c>
      <c r="D24">
        <f>SUM(D23+Daily!D24)</f>
        <v>272</v>
      </c>
      <c r="E24">
        <f>SUM(E23+Daily!E24)</f>
        <v>1281</v>
      </c>
      <c r="F24">
        <f t="shared" ref="F24" si="11">SUM(B24:E24)</f>
        <v>37101</v>
      </c>
    </row>
    <row r="25" spans="1:6" x14ac:dyDescent="0.25">
      <c r="A25" s="6">
        <v>44550</v>
      </c>
      <c r="B25">
        <f>SUM(B24+Daily!B25)</f>
        <v>41250</v>
      </c>
      <c r="C25">
        <f>SUM(C24+Daily!C25)</f>
        <v>1111</v>
      </c>
      <c r="D25">
        <f>SUM(D24+Daily!D25)</f>
        <v>435</v>
      </c>
      <c r="E25">
        <f>SUM(E24+Daily!E25)</f>
        <v>2349</v>
      </c>
      <c r="F25">
        <f t="shared" ref="F25" si="12">SUM(B25:E25)</f>
        <v>45145</v>
      </c>
    </row>
    <row r="26" spans="1:6" x14ac:dyDescent="0.25">
      <c r="A26" s="6">
        <v>44551</v>
      </c>
      <c r="B26">
        <f>SUM(B25+Daily!B26)</f>
        <v>56041</v>
      </c>
      <c r="C26">
        <f>SUM(C25+Daily!C26)</f>
        <v>1478</v>
      </c>
      <c r="D26">
        <f>SUM(D25+Daily!D26)</f>
        <v>640</v>
      </c>
      <c r="E26">
        <f>SUM(E25+Daily!E26)</f>
        <v>2349</v>
      </c>
      <c r="F26">
        <f t="shared" ref="F26" si="13">SUM(B26:E26)</f>
        <v>60508</v>
      </c>
    </row>
    <row r="27" spans="1:6" x14ac:dyDescent="0.25">
      <c r="A27" s="6">
        <v>44552</v>
      </c>
      <c r="B27">
        <f>SUM(B26+Daily!B27)</f>
        <v>69147</v>
      </c>
      <c r="C27">
        <f>SUM(C26+Daily!C27)</f>
        <v>1652</v>
      </c>
      <c r="D27">
        <f>SUM(D26+Daily!D27)</f>
        <v>941</v>
      </c>
      <c r="E27">
        <f>SUM(E26+Daily!E27)</f>
        <v>2349</v>
      </c>
      <c r="F27">
        <f t="shared" ref="F27" si="14">SUM(B27:E27)</f>
        <v>74089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6FCB-177B-4258-8B3D-E04C450B76A3}">
  <dimension ref="A1:E50"/>
  <sheetViews>
    <sheetView topLeftCell="A7" workbookViewId="0">
      <selection activeCell="D17" sqref="D17"/>
    </sheetView>
  </sheetViews>
  <sheetFormatPr defaultRowHeight="15" x14ac:dyDescent="0.25"/>
  <cols>
    <col min="1" max="1" width="17" style="1" bestFit="1" customWidth="1"/>
    <col min="2" max="2" width="6.5703125" bestFit="1" customWidth="1"/>
    <col min="3" max="3" width="10.5703125" bestFit="1" customWidth="1"/>
    <col min="4" max="4" width="7.42578125" bestFit="1" customWidth="1"/>
    <col min="5" max="5" width="14.42578125" bestFit="1" customWidth="1"/>
  </cols>
  <sheetData>
    <row r="1" spans="1:5" x14ac:dyDescent="0.25">
      <c r="A1" s="1" t="s">
        <v>39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s="1">
        <v>44501</v>
      </c>
      <c r="B2">
        <v>18</v>
      </c>
      <c r="C2">
        <v>16543</v>
      </c>
      <c r="D2">
        <v>16561</v>
      </c>
      <c r="E2">
        <v>0.11</v>
      </c>
    </row>
    <row r="3" spans="1:5" x14ac:dyDescent="0.25">
      <c r="A3" s="1">
        <v>44502</v>
      </c>
      <c r="B3">
        <v>17</v>
      </c>
      <c r="C3">
        <v>12426</v>
      </c>
      <c r="D3">
        <v>12443</v>
      </c>
      <c r="E3">
        <v>0.14000000000000001</v>
      </c>
    </row>
    <row r="4" spans="1:5" x14ac:dyDescent="0.25">
      <c r="A4" s="1">
        <v>44503</v>
      </c>
      <c r="B4">
        <v>16</v>
      </c>
      <c r="C4">
        <v>13640</v>
      </c>
      <c r="D4">
        <v>13656</v>
      </c>
      <c r="E4">
        <v>0.12</v>
      </c>
    </row>
    <row r="5" spans="1:5" x14ac:dyDescent="0.25">
      <c r="A5" s="1">
        <v>44504</v>
      </c>
      <c r="B5">
        <v>8</v>
      </c>
      <c r="C5">
        <v>11110</v>
      </c>
      <c r="D5">
        <v>11118</v>
      </c>
      <c r="E5">
        <v>7.0000000000000007E-2</v>
      </c>
    </row>
    <row r="6" spans="1:5" x14ac:dyDescent="0.25">
      <c r="A6" s="1">
        <v>44505</v>
      </c>
      <c r="B6">
        <v>14</v>
      </c>
      <c r="C6">
        <v>11099</v>
      </c>
      <c r="D6">
        <v>11113</v>
      </c>
      <c r="E6">
        <v>0.13</v>
      </c>
    </row>
    <row r="7" spans="1:5" x14ac:dyDescent="0.25">
      <c r="A7" s="1">
        <v>44506</v>
      </c>
      <c r="B7">
        <v>3</v>
      </c>
      <c r="C7">
        <v>9780</v>
      </c>
      <c r="D7">
        <v>9783</v>
      </c>
      <c r="E7">
        <v>0.03</v>
      </c>
    </row>
    <row r="8" spans="1:5" x14ac:dyDescent="0.25">
      <c r="A8" s="1">
        <v>44507</v>
      </c>
      <c r="B8">
        <v>3</v>
      </c>
      <c r="C8">
        <v>10199</v>
      </c>
      <c r="D8">
        <v>10202</v>
      </c>
      <c r="E8">
        <v>0.03</v>
      </c>
    </row>
    <row r="9" spans="1:5" x14ac:dyDescent="0.25">
      <c r="A9" s="1">
        <v>44508</v>
      </c>
      <c r="B9">
        <v>19</v>
      </c>
      <c r="C9">
        <v>16023</v>
      </c>
      <c r="D9">
        <v>16042</v>
      </c>
      <c r="E9">
        <v>0.12</v>
      </c>
    </row>
    <row r="10" spans="1:5" x14ac:dyDescent="0.25">
      <c r="A10" s="1">
        <v>44509</v>
      </c>
      <c r="B10">
        <v>13</v>
      </c>
      <c r="C10">
        <v>16224</v>
      </c>
      <c r="D10">
        <v>16237</v>
      </c>
      <c r="E10">
        <v>0.08</v>
      </c>
    </row>
    <row r="11" spans="1:5" x14ac:dyDescent="0.25">
      <c r="A11" s="1">
        <v>44510</v>
      </c>
      <c r="B11">
        <v>13</v>
      </c>
      <c r="C11">
        <v>15396</v>
      </c>
      <c r="D11">
        <v>15409</v>
      </c>
      <c r="E11">
        <v>0.08</v>
      </c>
    </row>
    <row r="12" spans="1:5" x14ac:dyDescent="0.25">
      <c r="A12" s="1">
        <v>44511</v>
      </c>
      <c r="B12">
        <v>8</v>
      </c>
      <c r="C12">
        <v>15312</v>
      </c>
      <c r="D12">
        <v>15320</v>
      </c>
      <c r="E12">
        <v>0.05</v>
      </c>
    </row>
    <row r="13" spans="1:5" x14ac:dyDescent="0.25">
      <c r="A13" s="1">
        <v>44512</v>
      </c>
      <c r="B13">
        <v>7</v>
      </c>
      <c r="C13">
        <v>14616</v>
      </c>
      <c r="D13">
        <v>14623</v>
      </c>
      <c r="E13">
        <v>0.05</v>
      </c>
    </row>
    <row r="14" spans="1:5" x14ac:dyDescent="0.25">
      <c r="A14" s="1">
        <v>44513</v>
      </c>
      <c r="B14">
        <v>7</v>
      </c>
      <c r="C14">
        <v>13309</v>
      </c>
      <c r="D14">
        <v>13316</v>
      </c>
      <c r="E14">
        <v>0.05</v>
      </c>
    </row>
    <row r="15" spans="1:5" x14ac:dyDescent="0.25">
      <c r="A15" s="1">
        <v>44514</v>
      </c>
      <c r="B15">
        <v>6</v>
      </c>
      <c r="C15">
        <v>12190</v>
      </c>
      <c r="D15">
        <v>12196</v>
      </c>
      <c r="E15">
        <v>0.05</v>
      </c>
    </row>
    <row r="16" spans="1:5" x14ac:dyDescent="0.25">
      <c r="A16" s="1">
        <v>44515</v>
      </c>
      <c r="B16">
        <v>20</v>
      </c>
      <c r="C16">
        <v>23355</v>
      </c>
      <c r="D16">
        <v>23375</v>
      </c>
      <c r="E16">
        <v>0.09</v>
      </c>
    </row>
    <row r="17" spans="1:5" x14ac:dyDescent="0.25">
      <c r="A17" s="1">
        <v>44516</v>
      </c>
      <c r="B17">
        <v>12</v>
      </c>
      <c r="C17">
        <v>19633</v>
      </c>
      <c r="D17">
        <v>19645</v>
      </c>
      <c r="E17">
        <v>0.06</v>
      </c>
    </row>
    <row r="18" spans="1:5" x14ac:dyDescent="0.25">
      <c r="A18" s="1">
        <v>44517</v>
      </c>
      <c r="B18">
        <v>11</v>
      </c>
      <c r="C18">
        <v>18943</v>
      </c>
      <c r="D18">
        <v>18954</v>
      </c>
      <c r="E18">
        <v>0.06</v>
      </c>
    </row>
    <row r="19" spans="1:5" x14ac:dyDescent="0.25">
      <c r="A19" s="1">
        <v>44518</v>
      </c>
      <c r="B19">
        <v>11</v>
      </c>
      <c r="C19">
        <v>19522</v>
      </c>
      <c r="D19">
        <v>19533</v>
      </c>
      <c r="E19">
        <v>0.06</v>
      </c>
    </row>
    <row r="20" spans="1:5" x14ac:dyDescent="0.25">
      <c r="A20" s="1">
        <v>44519</v>
      </c>
      <c r="B20">
        <v>16</v>
      </c>
      <c r="C20">
        <v>16963</v>
      </c>
      <c r="D20">
        <v>16979</v>
      </c>
      <c r="E20">
        <v>0.09</v>
      </c>
    </row>
    <row r="21" spans="1:5" x14ac:dyDescent="0.25">
      <c r="A21" s="1">
        <v>44520</v>
      </c>
      <c r="B21">
        <v>5</v>
      </c>
      <c r="C21">
        <v>15132</v>
      </c>
      <c r="D21">
        <v>15137</v>
      </c>
      <c r="E21">
        <v>0.03</v>
      </c>
    </row>
    <row r="22" spans="1:5" x14ac:dyDescent="0.25">
      <c r="A22" s="1">
        <v>44521</v>
      </c>
      <c r="B22">
        <v>18</v>
      </c>
      <c r="C22">
        <v>15290</v>
      </c>
      <c r="D22">
        <v>15308</v>
      </c>
      <c r="E22">
        <v>0.12</v>
      </c>
    </row>
    <row r="23" spans="1:5" x14ac:dyDescent="0.25">
      <c r="A23" s="1">
        <v>44522</v>
      </c>
      <c r="B23">
        <v>21</v>
      </c>
      <c r="C23">
        <v>21126</v>
      </c>
      <c r="D23">
        <v>21147</v>
      </c>
      <c r="E23">
        <v>0.1</v>
      </c>
    </row>
    <row r="24" spans="1:5" x14ac:dyDescent="0.25">
      <c r="A24" s="1">
        <v>44523</v>
      </c>
      <c r="B24">
        <v>11</v>
      </c>
      <c r="C24">
        <v>20602</v>
      </c>
      <c r="D24">
        <v>20613</v>
      </c>
      <c r="E24">
        <v>0.05</v>
      </c>
    </row>
    <row r="25" spans="1:5" x14ac:dyDescent="0.25">
      <c r="A25" s="1">
        <v>44524</v>
      </c>
      <c r="B25">
        <v>17</v>
      </c>
      <c r="C25">
        <v>18106</v>
      </c>
      <c r="D25">
        <v>18123</v>
      </c>
      <c r="E25">
        <v>0.09</v>
      </c>
    </row>
    <row r="26" spans="1:5" x14ac:dyDescent="0.25">
      <c r="A26" s="1">
        <v>44525</v>
      </c>
      <c r="B26">
        <v>27</v>
      </c>
      <c r="C26">
        <v>19679</v>
      </c>
      <c r="D26">
        <v>19706</v>
      </c>
      <c r="E26">
        <v>0.14000000000000001</v>
      </c>
    </row>
    <row r="27" spans="1:5" x14ac:dyDescent="0.25">
      <c r="A27" s="1">
        <v>44526</v>
      </c>
      <c r="B27">
        <v>35</v>
      </c>
      <c r="C27">
        <v>15459</v>
      </c>
      <c r="D27">
        <v>15494</v>
      </c>
      <c r="E27">
        <v>0.23</v>
      </c>
    </row>
    <row r="28" spans="1:5" x14ac:dyDescent="0.25">
      <c r="A28" s="1">
        <v>44527</v>
      </c>
      <c r="B28">
        <v>43</v>
      </c>
      <c r="C28">
        <v>12190</v>
      </c>
      <c r="D28">
        <v>12233</v>
      </c>
      <c r="E28">
        <v>0.35</v>
      </c>
    </row>
    <row r="29" spans="1:5" x14ac:dyDescent="0.25">
      <c r="A29" s="1">
        <v>44528</v>
      </c>
      <c r="B29">
        <v>27</v>
      </c>
      <c r="C29">
        <v>13748</v>
      </c>
      <c r="D29">
        <v>13775</v>
      </c>
      <c r="E29">
        <v>0.2</v>
      </c>
    </row>
    <row r="30" spans="1:5" x14ac:dyDescent="0.25">
      <c r="A30" s="1">
        <v>44529</v>
      </c>
      <c r="B30">
        <v>75</v>
      </c>
      <c r="C30">
        <v>22424</v>
      </c>
      <c r="D30">
        <v>22499</v>
      </c>
      <c r="E30">
        <v>0.33</v>
      </c>
    </row>
    <row r="31" spans="1:5" x14ac:dyDescent="0.25">
      <c r="A31" s="1">
        <v>44530</v>
      </c>
      <c r="B31">
        <v>82</v>
      </c>
      <c r="C31">
        <v>21416</v>
      </c>
      <c r="D31">
        <v>21498</v>
      </c>
      <c r="E31">
        <v>0.38</v>
      </c>
    </row>
    <row r="32" spans="1:5" x14ac:dyDescent="0.25">
      <c r="A32" s="1">
        <v>44531</v>
      </c>
      <c r="B32">
        <v>103</v>
      </c>
      <c r="C32">
        <v>21018</v>
      </c>
      <c r="D32">
        <v>21121</v>
      </c>
      <c r="E32">
        <v>0.49</v>
      </c>
    </row>
    <row r="33" spans="1:5" x14ac:dyDescent="0.25">
      <c r="A33" s="1">
        <v>44532</v>
      </c>
      <c r="B33">
        <v>150</v>
      </c>
      <c r="C33">
        <v>18684</v>
      </c>
      <c r="D33">
        <v>18834</v>
      </c>
      <c r="E33">
        <v>0.8</v>
      </c>
    </row>
    <row r="34" spans="1:5" x14ac:dyDescent="0.25">
      <c r="A34" s="1">
        <v>44533</v>
      </c>
      <c r="B34">
        <v>211</v>
      </c>
      <c r="C34">
        <v>17361</v>
      </c>
      <c r="D34">
        <v>17572</v>
      </c>
      <c r="E34">
        <v>1.2</v>
      </c>
    </row>
    <row r="35" spans="1:5" x14ac:dyDescent="0.25">
      <c r="A35" s="1">
        <v>44534</v>
      </c>
      <c r="B35">
        <v>243</v>
      </c>
      <c r="C35">
        <v>14546</v>
      </c>
      <c r="D35">
        <v>14789</v>
      </c>
      <c r="E35">
        <v>1.64</v>
      </c>
    </row>
    <row r="36" spans="1:5" x14ac:dyDescent="0.25">
      <c r="A36" s="1">
        <v>44535</v>
      </c>
      <c r="B36">
        <v>374</v>
      </c>
      <c r="C36">
        <v>14790</v>
      </c>
      <c r="D36">
        <v>15164</v>
      </c>
      <c r="E36">
        <v>2.4700000000000002</v>
      </c>
    </row>
    <row r="37" spans="1:5" x14ac:dyDescent="0.25">
      <c r="A37" s="1">
        <v>44536</v>
      </c>
      <c r="B37">
        <v>868</v>
      </c>
      <c r="C37">
        <v>18590</v>
      </c>
      <c r="D37">
        <v>19458</v>
      </c>
      <c r="E37">
        <v>4.46</v>
      </c>
    </row>
    <row r="38" spans="1:5" x14ac:dyDescent="0.25">
      <c r="A38" s="1">
        <v>44537</v>
      </c>
      <c r="B38">
        <v>1664</v>
      </c>
      <c r="C38">
        <v>17894</v>
      </c>
      <c r="D38">
        <v>19558</v>
      </c>
      <c r="E38">
        <v>8.51</v>
      </c>
    </row>
    <row r="39" spans="1:5" x14ac:dyDescent="0.25">
      <c r="A39" s="1">
        <v>44538</v>
      </c>
      <c r="B39">
        <v>2490</v>
      </c>
      <c r="C39">
        <v>17029</v>
      </c>
      <c r="D39">
        <v>19519</v>
      </c>
      <c r="E39">
        <v>12.76</v>
      </c>
    </row>
    <row r="40" spans="1:5" x14ac:dyDescent="0.25">
      <c r="A40" s="1">
        <v>44539</v>
      </c>
      <c r="B40">
        <v>3507</v>
      </c>
      <c r="C40">
        <v>18138</v>
      </c>
      <c r="D40">
        <v>21645</v>
      </c>
      <c r="E40">
        <v>16.2</v>
      </c>
    </row>
    <row r="41" spans="1:5" x14ac:dyDescent="0.25">
      <c r="A41" s="1">
        <v>44540</v>
      </c>
      <c r="B41">
        <v>5080</v>
      </c>
      <c r="C41">
        <v>19652</v>
      </c>
      <c r="D41">
        <v>24732</v>
      </c>
      <c r="E41">
        <v>20.54</v>
      </c>
    </row>
    <row r="42" spans="1:5" x14ac:dyDescent="0.25">
      <c r="A42" s="1">
        <v>44541</v>
      </c>
      <c r="B42">
        <v>4041</v>
      </c>
      <c r="C42">
        <v>14196</v>
      </c>
      <c r="D42">
        <v>18237</v>
      </c>
      <c r="E42">
        <v>22.16</v>
      </c>
    </row>
    <row r="43" spans="1:5" x14ac:dyDescent="0.25">
      <c r="A43" s="1">
        <v>44542</v>
      </c>
      <c r="B43">
        <v>6326</v>
      </c>
      <c r="C43">
        <v>12920</v>
      </c>
      <c r="D43">
        <v>19246</v>
      </c>
      <c r="E43">
        <v>32.869999999999997</v>
      </c>
    </row>
    <row r="44" spans="1:5" x14ac:dyDescent="0.25">
      <c r="A44" s="1">
        <v>44543</v>
      </c>
      <c r="B44">
        <v>12521</v>
      </c>
      <c r="C44">
        <v>16946</v>
      </c>
      <c r="D44">
        <v>29467</v>
      </c>
      <c r="E44">
        <v>42.49</v>
      </c>
    </row>
    <row r="45" spans="1:5" x14ac:dyDescent="0.25">
      <c r="A45" s="1">
        <v>44544</v>
      </c>
      <c r="B45">
        <v>19740</v>
      </c>
      <c r="C45">
        <v>15075</v>
      </c>
      <c r="D45">
        <v>34815</v>
      </c>
      <c r="E45">
        <v>56.7</v>
      </c>
    </row>
    <row r="46" spans="1:5" x14ac:dyDescent="0.25">
      <c r="A46" s="1">
        <v>44545</v>
      </c>
      <c r="B46">
        <v>25042</v>
      </c>
      <c r="C46">
        <v>13929</v>
      </c>
      <c r="D46">
        <v>38971</v>
      </c>
      <c r="E46">
        <v>64.260000000000005</v>
      </c>
    </row>
    <row r="47" spans="1:5" x14ac:dyDescent="0.25">
      <c r="A47" s="1">
        <v>44546</v>
      </c>
      <c r="B47">
        <v>27199</v>
      </c>
      <c r="C47">
        <v>12811</v>
      </c>
      <c r="D47">
        <v>40010</v>
      </c>
      <c r="E47">
        <v>67.98</v>
      </c>
    </row>
    <row r="48" spans="1:5" x14ac:dyDescent="0.25">
      <c r="A48" s="1">
        <v>44547</v>
      </c>
      <c r="B48">
        <v>23483</v>
      </c>
      <c r="C48">
        <v>10208</v>
      </c>
      <c r="D48">
        <v>33691</v>
      </c>
      <c r="E48">
        <v>69.7</v>
      </c>
    </row>
    <row r="49" spans="1:5" x14ac:dyDescent="0.25">
      <c r="A49" s="1">
        <v>44548</v>
      </c>
      <c r="B49">
        <v>19164</v>
      </c>
      <c r="C49">
        <v>7490</v>
      </c>
      <c r="D49">
        <v>26654</v>
      </c>
      <c r="E49">
        <v>71.900000000000006</v>
      </c>
    </row>
    <row r="50" spans="1:5" x14ac:dyDescent="0.25">
      <c r="A50" s="1">
        <v>44549</v>
      </c>
      <c r="B50">
        <v>19379</v>
      </c>
      <c r="C50">
        <v>5991</v>
      </c>
      <c r="D50">
        <v>25370</v>
      </c>
      <c r="E50">
        <v>76.39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687B-9240-4CF5-AE7F-5BA597E00383}">
  <dimension ref="T3:T5"/>
  <sheetViews>
    <sheetView tabSelected="1" workbookViewId="0">
      <selection activeCell="R44" sqref="R44"/>
    </sheetView>
  </sheetViews>
  <sheetFormatPr defaultRowHeight="15" x14ac:dyDescent="0.25"/>
  <sheetData>
    <row r="3" spans="20:20" x14ac:dyDescent="0.25">
      <c r="T3" t="s">
        <v>45</v>
      </c>
    </row>
    <row r="4" spans="20:20" x14ac:dyDescent="0.25">
      <c r="T4" t="s">
        <v>44</v>
      </c>
    </row>
    <row r="5" spans="20:20" x14ac:dyDescent="0.25">
      <c r="T5" t="s">
        <v>46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0 1 e 7 c f - d 2 7 2 - 4 9 6 4 - a 4 5 2 - 9 d 2 6 f 7 a 8 4 2 4 a "   x m l n s = " h t t p : / / s c h e m a s . m i c r o s o f t . c o m / D a t a M a s h u p " > A A A A A A o F A A B Q S w M E F A A C A A g A K J G W U 4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C i R l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k Z Z T o 8 1 I r Q M C A A D K B A A A E w A c A E Z v c m 1 1 b G F z L 1 N l Y 3 R p b 2 4 x L m 0 g o h g A K K A U A A A A A A A A A A A A A A A A A A A A A A A A A A A A h V J N b 6 M w F L x H y n + w 6 I V I D i p o t 6 t V x S G i r b q X 3 W 6 T W 6 i Q a 1 6 C J W N H t k m 3 i v L f 1 z Y k I V 8 q F 8 M 8 M z N v 3 t N A D Z M C T d s z v h 8 O h g N d E Q U l 0 k u z Q C n i Y I Y D Z J + p b B Q F i 2 R 6 H T 1 I 2 t Q g T P j E O E S Z F M Z + 6 D D I 8 2 o 1 1 q D W o P K p P 5 4 k L 0 H p f P e H z j O 5 Z u U 4 / t m + o J I Y k r 8 8 P + Z / a k a V F L k T L o w 0 h M O K 0 c a S F M l t E o / j Z J z E R R E X E d X r Y I T n D 8 B Z z Q y o N M A B R p n k T S 1 0 + g O j R 0 F l y c Q y j Z P v C U Z / G 2 l g a j 4 5 p I f X 6 L c U 8 D b C b X c 3 w Y u S t a 2 V 6 B m I c x z Y V m f k 3 V 7 s K h 0 e t k F g N O / w C e d T S j h R O j W q 6 V N m F R F L y z j 7 X M G B b q a I 0 A u p 6 t a w K + r w g j 7 e b A K 9 A s p s b I V N C W y P x l 5 2 i c E W o 0 0 g L P J L m L t v k S P x k M / t H F 6 B t S z M j k E 0 9 T s o X 3 F p 7 2 A D / 4 w H q R S L g s u P C / d 9 q W L L 6 q S 2 P b T 9 C r V c 2 0 Y m 3 M 5 G W L P o V X 7 0 8 t z j D g 5 P Y s K 3 O M b x O V k 3 3 Q N L W + j g 8 K o q 3 r f Y 7 6 r X R s / 4 p C y d U q O N r H t 2 y 7 J V C c / d W C Y h T d E p A K E V m v s R v I 3 n 4 s o m x F + u w p E P t w Y 9 j d 5 g j y K X y i 7 N 5 Z x 8 6 R D U s R d 8 v m R + r / q a + 6 3 a 7 9 G R t C D 1 Z W F X 6 A / o 1 K N v z d F 6 n Z N F 9 W C x F 9 y O h g M m r o n e / w d Q S w E C L Q A U A A I A C A A o k Z Z T i I C t T 6 U A A A D 1 A A A A E g A A A A A A A A A A A A A A A A A A A A A A Q 2 9 u Z m l n L 1 B h Y 2 t h Z 2 U u e G 1 s U E s B A i 0 A F A A C A A g A K J G W U w / K 6 a u k A A A A 6 Q A A A B M A A A A A A A A A A A A A A A A A 8 Q A A A F t D b 2 5 0 Z W 5 0 X 1 R 5 c G V z X S 5 4 b W x Q S w E C L Q A U A A I A C A A o k Z Z T o 8 1 I r Q M C A A D K B A A A E w A A A A A A A A A A A A A A A A D i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D g A A A A A A A E U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Z 3 R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n d G Y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z c G V j a W 1 l b l 9 k Y X R l J n F 1 b 3 Q 7 L C Z x d W 9 0 O 3 N n d G Y m c X V v d D s s J n F 1 b 3 Q 7 b m 9 0 X 3 N n d G Y m c X V v d D s s J n F 1 b 3 Q 7 d G 9 0 Y W w m c X V v d D s s J n F 1 b 3 Q 7 c 2 d 0 Z l 9 w Z X J j Z W 5 0 J n F 1 b 3 Q 7 X S I g L z 4 8 R W 5 0 c n k g V H l w Z T 0 i R m l s b E N v b H V t b l R 5 c G V z I i B W Y W x 1 Z T 0 i c 0 N R T U R B d 1 U 9 I i A v P j x F b n R y e S B U e X B l P S J G a W x s T G F z d F V w Z G F 0 Z W Q i I F Z h b H V l P S J k M j A y M S 0 x M i 0 y M l Q x O D o w O T o x N i 4 4 N j M 3 N z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M z Y z V k N T k 1 L T k y Y T U t N G E w M i 0 4 M G Q z L W F h M G U 4 M G Q 0 N W V h Y S I g L z 4 8 R W 5 0 c n k g V H l w Z T 0 i R m l s b E N v d W 5 0 I i B W Y W x 1 Z T 0 i b D Q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n d G Y v U m V t b 3 Z l Z C B B b H R l c m 5 h d G U g U m 9 3 c y 5 7 c 3 B l Y 2 l t Z W 5 f Z G F 0 Z S w w f S Z x d W 9 0 O y w m c X V v d D t T Z W N 0 a W 9 u M S 9 z Z 3 R m L 1 J l b W 9 2 Z W Q g Q W x 0 Z X J u Y X R l I F J v d 3 M u e 2 4 s M X 0 m c X V v d D s s J n F 1 b 3 Q 7 U 2 V j d G l v b j E v c 2 d 0 Z i 9 D a G F u Z 2 V k I F R 5 c G U x L n t u b 3 R f c 2 d 0 Z i w 0 f S Z x d W 9 0 O y w m c X V v d D t T Z W N 0 a W 9 u M S 9 z Z 3 R m L 1 J l b W 9 2 Z W Q g Q W x 0 Z X J u Y X R l I F J v d 3 M u e 3 R v d G F s L D J 9 J n F 1 b 3 Q 7 L C Z x d W 9 0 O 1 N l Y 3 R p b 2 4 x L 3 N n d G Y v U m V t b 3 Z l Z C B B b H R l c m 5 h d G U g U m 9 3 c y 5 7 c G V y Y 2 V u d C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Z 3 R m L 1 J l b W 9 2 Z W Q g Q W x 0 Z X J u Y X R l I F J v d 3 M u e 3 N w Z W N p b W V u X 2 R h d G U s M H 0 m c X V v d D s s J n F 1 b 3 Q 7 U 2 V j d G l v b j E v c 2 d 0 Z i 9 S Z W 1 v d m V k I E F s d G V y b m F 0 Z S B S b 3 d z L n t u L D F 9 J n F 1 b 3 Q 7 L C Z x d W 9 0 O 1 N l Y 3 R p b 2 4 x L 3 N n d G Y v Q 2 h h b m d l Z C B U e X B l M S 5 7 b m 9 0 X 3 N n d G Y s N H 0 m c X V v d D s s J n F 1 b 3 Q 7 U 2 V j d G l v b j E v c 2 d 0 Z i 9 S Z W 1 v d m V k I E F s d G V y b m F 0 Z S B S b 3 d z L n t 0 b 3 R h b C w y f S Z x d W 9 0 O y w m c X V v d D t T Z W N 0 a W 9 u M S 9 z Z 3 R m L 1 J l b W 9 2 Z W Q g Q W x 0 Z X J u Y X R l I F J v d 3 M u e 3 B l c m N l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n d G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0 Z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R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0 Z i 9 S Z W 1 v d m V k J T I w Q W x 0 Z X J u Y X R l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d G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R m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0 Z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R m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R m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Q y / B Y U b q x E v B 6 D U z 0 n 3 p Q A A A A A A g A A A A A A E G Y A A A A B A A A g A A A A T c 5 E V l f 2 5 N V R P c + 9 x I N c L V b 6 7 1 F S X Q P B 3 m D M l 6 T T f c 0 A A A A A D o A A A A A C A A A g A A A A + y n j s 6 H h 9 p 8 q Z j y 8 R w o B l z c i j D 5 m k K A W H 9 o 8 d J + G C 4 d Q A A A A 9 J t C k M 6 s e + G J o z A 9 S q 4 z D U U x a P G w x W 4 g l o x 2 n U r K C D o D u t I 3 4 q d h g + F 8 l j o E 2 j B L s 1 m X V p x G r n 2 f g 7 z 0 D T K 9 9 y A 7 3 R q J y O A 3 0 0 Z H T S 0 E r O d A A A A A e B V J o E v b Q A s d s e 5 w t I d K 1 U Z G 9 G f 7 b w 3 z e L / g d A 2 z X i u V I 5 4 Z X P 4 g 0 X F c J E N F 0 q T b v b L 9 1 4 t Y p H / J + O E k L 0 d + U Q = = < / D a t a M a s h u p > 
</file>

<file path=customXml/itemProps1.xml><?xml version="1.0" encoding="utf-8"?>
<ds:datastoreItem xmlns:ds="http://schemas.openxmlformats.org/officeDocument/2006/customXml" ds:itemID="{34233B7D-41EA-4C4D-8FDA-57E81CE484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&lt; dec 3</vt:lpstr>
      <vt:lpstr>Daily</vt:lpstr>
      <vt:lpstr>Cum</vt:lpstr>
      <vt:lpstr>sgtf</vt:lpstr>
      <vt:lpstr>sgtf_chart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2021-12-04T20:26:09Z</dcterms:created>
  <dcterms:modified xsi:type="dcterms:W3CDTF">2021-12-22T18:09:57Z</dcterms:modified>
</cp:coreProperties>
</file>