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mc:AlternateContent xmlns:mc="http://schemas.openxmlformats.org/markup-compatibility/2006">
    <mc:Choice Requires="x15">
      <x15ac:absPath xmlns:x15ac="http://schemas.microsoft.com/office/spreadsheetml/2010/11/ac" url="C:\Users\earcwel\Documents\WorldTransPostdoc\Github\chrisdwells\WorldTransFRIDA\DERP\data\sheets\"/>
    </mc:Choice>
  </mc:AlternateContent>
  <xr:revisionPtr revIDLastSave="0" documentId="8_{ABD946CC-9513-4745-9EAB-6634695D327C}" xr6:coauthVersionLast="47" xr6:coauthVersionMax="47" xr10:uidLastSave="{00000000-0000-0000-0000-000000000000}"/>
  <bookViews>
    <workbookView xWindow="-110" yWindow="-110" windowWidth="19420" windowHeight="10420" firstSheet="5" activeTab="5" xr2:uid="{2B55A080-5426-4531-972C-14C39413A7DA}"/>
  </bookViews>
  <sheets>
    <sheet name="TIAM_Region_mapping" sheetId="4" r:id="rId1"/>
    <sheet name="GCAM_Region_mapping" sheetId="5" r:id="rId2"/>
    <sheet name="Population_D4.4" sheetId="7" r:id="rId3"/>
    <sheet name="HD-ER (DERP 2 Eroded_TIAM)" sheetId="1" r:id="rId4"/>
    <sheet name="HD-Inc (DERP 4 Incremental_TIAM" sheetId="2" r:id="rId5"/>
    <sheet name="HD-ER (DERP 2 Eroded_GCAM)" sheetId="8" r:id="rId6"/>
    <sheet name="HD-Inc (DERP 4 Incremental_GCAM" sheetId="9" r:id="rId7"/>
    <sheet name="Regional Mapping" sheetId="3" r:id="rId8"/>
    <sheet name="Sheet1" sheetId="10" r:id="rId9"/>
  </sheets>
  <definedNames>
    <definedName name="_xlnm._FilterDatabase" localSheetId="5" hidden="1">'HD-ER (DERP 2 Eroded_GCAM)'!$A$2:$L$2</definedName>
    <definedName name="_xlnm._FilterDatabase" localSheetId="3" hidden="1">'HD-ER (DERP 2 Eroded_TIAM)'!$A$1:$L$1</definedName>
    <definedName name="_xlnm._FilterDatabase" localSheetId="4" hidden="1">'HD-Inc (DERP 4 Incremental_TIAM'!$A$2:$M$2</definedName>
    <definedName name="_xlnm._FilterDatabase" localSheetId="2" hidden="1">Population_D4.4!$A$1:$N$1576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8" l="1"/>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3" i="8"/>
  <c r="L4" i="9"/>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L112" i="8" s="1"/>
  <c r="K113" i="8"/>
  <c r="L113" i="8" s="1"/>
  <c r="K114" i="8"/>
  <c r="L114" i="8" s="1"/>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L167" i="8" s="1"/>
  <c r="K168" i="8"/>
  <c r="L168" i="8" s="1"/>
  <c r="K169" i="8"/>
  <c r="L169" i="8" s="1"/>
  <c r="K170" i="8"/>
  <c r="K171" i="8"/>
  <c r="K172" i="8"/>
  <c r="K173" i="8"/>
  <c r="K174" i="8"/>
  <c r="K175" i="8"/>
  <c r="L175" i="8" s="1"/>
  <c r="K176" i="8"/>
  <c r="L176" i="8" s="1"/>
  <c r="K177" i="8"/>
  <c r="L177" i="8" s="1"/>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L231" i="8" s="1"/>
  <c r="K232" i="8"/>
  <c r="L232" i="8" s="1"/>
  <c r="K233" i="8"/>
  <c r="L233" i="8" s="1"/>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L271" i="8" s="1"/>
  <c r="K272" i="8"/>
  <c r="L272" i="8" s="1"/>
  <c r="K273" i="8"/>
  <c r="L273" i="8" s="1"/>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L303" i="8" s="1"/>
  <c r="K304" i="8"/>
  <c r="L304" i="8" s="1"/>
  <c r="K305" i="8"/>
  <c r="L305" i="8" s="1"/>
  <c r="K306" i="8"/>
  <c r="K307" i="8"/>
  <c r="K308" i="8"/>
  <c r="K309" i="8"/>
  <c r="K310" i="8"/>
  <c r="K311" i="8"/>
  <c r="K312" i="8"/>
  <c r="K313" i="8"/>
  <c r="K314" i="8"/>
  <c r="K315" i="8"/>
  <c r="K316" i="8"/>
  <c r="K317" i="8"/>
  <c r="K318" i="8"/>
  <c r="K319" i="8"/>
  <c r="K320" i="8"/>
  <c r="K321" i="8"/>
  <c r="K322" i="8"/>
  <c r="K51" i="8"/>
  <c r="K52" i="8"/>
  <c r="K53" i="8"/>
  <c r="K54" i="8"/>
  <c r="K55" i="8"/>
  <c r="K56" i="8"/>
  <c r="K57" i="8"/>
  <c r="K58" i="8"/>
  <c r="K59" i="8"/>
  <c r="K60" i="8"/>
  <c r="K61" i="8"/>
  <c r="K62" i="8"/>
  <c r="K63" i="8"/>
  <c r="K64" i="8"/>
  <c r="K65" i="8"/>
  <c r="K66" i="8"/>
  <c r="K35" i="8"/>
  <c r="K43" i="8"/>
  <c r="K44" i="8"/>
  <c r="K45" i="8"/>
  <c r="K46" i="8"/>
  <c r="K47" i="8"/>
  <c r="K48" i="8"/>
  <c r="K49" i="8"/>
  <c r="K50" i="8"/>
  <c r="L67" i="9"/>
  <c r="L90" i="9"/>
  <c r="L179" i="9"/>
  <c r="L274" i="9"/>
  <c r="L275" i="9"/>
  <c r="K52" i="9"/>
  <c r="L52" i="9" s="1"/>
  <c r="K53" i="9"/>
  <c r="L53" i="9" s="1"/>
  <c r="K54" i="9"/>
  <c r="L54" i="9" s="1"/>
  <c r="K55" i="9"/>
  <c r="L55" i="9" s="1"/>
  <c r="K56" i="9"/>
  <c r="L56" i="9" s="1"/>
  <c r="K57" i="9"/>
  <c r="L57" i="9" s="1"/>
  <c r="K58" i="9"/>
  <c r="L58" i="9" s="1"/>
  <c r="K59" i="9"/>
  <c r="L59" i="9" s="1"/>
  <c r="K60" i="9"/>
  <c r="L60" i="9" s="1"/>
  <c r="K61" i="9"/>
  <c r="L61" i="9" s="1"/>
  <c r="K62" i="9"/>
  <c r="L62" i="9" s="1"/>
  <c r="K63" i="9"/>
  <c r="L63" i="9" s="1"/>
  <c r="K64" i="9"/>
  <c r="L64" i="9" s="1"/>
  <c r="K65" i="9"/>
  <c r="L65" i="9" s="1"/>
  <c r="K66" i="9"/>
  <c r="L66" i="9" s="1"/>
  <c r="K67" i="9"/>
  <c r="K84" i="9"/>
  <c r="L84" i="9" s="1"/>
  <c r="K85" i="9"/>
  <c r="L85" i="9" s="1"/>
  <c r="K86" i="9"/>
  <c r="L86" i="9" s="1"/>
  <c r="K87" i="9"/>
  <c r="L87" i="9" s="1"/>
  <c r="K88" i="9"/>
  <c r="L88" i="9" s="1"/>
  <c r="K89" i="9"/>
  <c r="L89" i="9" s="1"/>
  <c r="K90" i="9"/>
  <c r="K91" i="9"/>
  <c r="L91" i="9" s="1"/>
  <c r="K108" i="9"/>
  <c r="L108" i="9" s="1"/>
  <c r="K109" i="9"/>
  <c r="L109" i="9" s="1"/>
  <c r="K110" i="9"/>
  <c r="L110" i="9" s="1"/>
  <c r="K111" i="9"/>
  <c r="L111" i="9" s="1"/>
  <c r="K112" i="9"/>
  <c r="L112" i="9" s="1"/>
  <c r="K113" i="9"/>
  <c r="L113" i="9" s="1"/>
  <c r="K114" i="9"/>
  <c r="L114" i="9" s="1"/>
  <c r="K115" i="9"/>
  <c r="L115" i="9" s="1"/>
  <c r="K164" i="9"/>
  <c r="L164" i="9" s="1"/>
  <c r="K165" i="9"/>
  <c r="L165" i="9" s="1"/>
  <c r="K166" i="9"/>
  <c r="L166" i="9" s="1"/>
  <c r="K167" i="9"/>
  <c r="L167" i="9" s="1"/>
  <c r="K168" i="9"/>
  <c r="L168" i="9" s="1"/>
  <c r="K169" i="9"/>
  <c r="L169" i="9" s="1"/>
  <c r="K170" i="9"/>
  <c r="L170" i="9" s="1"/>
  <c r="K171" i="9"/>
  <c r="L171" i="9" s="1"/>
  <c r="K172" i="9"/>
  <c r="L172" i="9" s="1"/>
  <c r="K173" i="9"/>
  <c r="L173" i="9" s="1"/>
  <c r="K174" i="9"/>
  <c r="L174" i="9" s="1"/>
  <c r="K175" i="9"/>
  <c r="L175" i="9" s="1"/>
  <c r="K176" i="9"/>
  <c r="L176" i="9" s="1"/>
  <c r="K177" i="9"/>
  <c r="L177" i="9" s="1"/>
  <c r="K178" i="9"/>
  <c r="L178" i="9" s="1"/>
  <c r="K179" i="9"/>
  <c r="K204" i="9"/>
  <c r="L204" i="9" s="1"/>
  <c r="K205" i="9"/>
  <c r="L205" i="9" s="1"/>
  <c r="K206" i="9"/>
  <c r="L206" i="9" s="1"/>
  <c r="K207" i="9"/>
  <c r="L207" i="9" s="1"/>
  <c r="K208" i="9"/>
  <c r="L208" i="9" s="1"/>
  <c r="K209" i="9"/>
  <c r="L209" i="9" s="1"/>
  <c r="K210" i="9"/>
  <c r="L210" i="9" s="1"/>
  <c r="K211" i="9"/>
  <c r="L211" i="9" s="1"/>
  <c r="K228" i="9"/>
  <c r="L228" i="9" s="1"/>
  <c r="K229" i="9"/>
  <c r="L229" i="9" s="1"/>
  <c r="K230" i="9"/>
  <c r="L230" i="9" s="1"/>
  <c r="K231" i="9"/>
  <c r="L231" i="9" s="1"/>
  <c r="K232" i="9"/>
  <c r="L232" i="9" s="1"/>
  <c r="K233" i="9"/>
  <c r="L233" i="9" s="1"/>
  <c r="K234" i="9"/>
  <c r="L234" i="9" s="1"/>
  <c r="K235" i="9"/>
  <c r="L235" i="9" s="1"/>
  <c r="K268" i="9"/>
  <c r="L268" i="9" s="1"/>
  <c r="K269" i="9"/>
  <c r="L269" i="9" s="1"/>
  <c r="K270" i="9"/>
  <c r="L270" i="9" s="1"/>
  <c r="K271" i="9"/>
  <c r="L271" i="9" s="1"/>
  <c r="K272" i="9"/>
  <c r="L272" i="9" s="1"/>
  <c r="K273" i="9"/>
  <c r="L273" i="9" s="1"/>
  <c r="K274" i="9"/>
  <c r="K275" i="9"/>
  <c r="K300" i="9"/>
  <c r="L300" i="9" s="1"/>
  <c r="K301" i="9"/>
  <c r="L301" i="9" s="1"/>
  <c r="K302" i="9"/>
  <c r="L302" i="9" s="1"/>
  <c r="K303" i="9"/>
  <c r="L303" i="9" s="1"/>
  <c r="K304" i="9"/>
  <c r="L304" i="9" s="1"/>
  <c r="K305" i="9"/>
  <c r="L305" i="9" s="1"/>
  <c r="K306" i="9"/>
  <c r="L306" i="9" s="1"/>
  <c r="K307" i="9"/>
  <c r="L307" i="9" s="1"/>
  <c r="K44" i="9"/>
  <c r="L44" i="9" s="1"/>
  <c r="K45" i="9"/>
  <c r="L45" i="9" s="1"/>
  <c r="K46" i="9"/>
  <c r="L46" i="9" s="1"/>
  <c r="K47" i="9"/>
  <c r="L47" i="9" s="1"/>
  <c r="K48" i="9"/>
  <c r="L48" i="9" s="1"/>
  <c r="K49" i="9"/>
  <c r="L49" i="9" s="1"/>
  <c r="K50" i="9"/>
  <c r="L50" i="9" s="1"/>
  <c r="K51" i="9"/>
  <c r="L51" i="9" s="1"/>
  <c r="J293" i="9"/>
  <c r="J279" i="9"/>
  <c r="J213" i="9"/>
  <c r="J191" i="9"/>
  <c r="J135" i="9"/>
  <c r="J134" i="9"/>
  <c r="J126" i="9"/>
  <c r="J118" i="9"/>
  <c r="J103" i="9"/>
  <c r="J78" i="9"/>
  <c r="J75" i="9"/>
  <c r="J31" i="9"/>
  <c r="J30" i="9"/>
  <c r="J22" i="9"/>
  <c r="J14" i="9"/>
  <c r="J7" i="9"/>
  <c r="I310" i="9"/>
  <c r="I299" i="9"/>
  <c r="I279" i="9"/>
  <c r="I278" i="9"/>
  <c r="I262" i="9"/>
  <c r="I254" i="9"/>
  <c r="I247" i="9"/>
  <c r="I222" i="9"/>
  <c r="I219" i="9"/>
  <c r="I191" i="9"/>
  <c r="I190" i="9"/>
  <c r="I182" i="9"/>
  <c r="I158" i="9"/>
  <c r="I151" i="9"/>
  <c r="I134" i="9"/>
  <c r="I131" i="9"/>
  <c r="I103" i="9"/>
  <c r="I102" i="9"/>
  <c r="I94" i="9"/>
  <c r="I78" i="9"/>
  <c r="I71" i="9"/>
  <c r="I30" i="9"/>
  <c r="I27" i="9"/>
  <c r="I7" i="9"/>
  <c r="I6" i="9"/>
  <c r="L178" i="8"/>
  <c r="L174" i="8"/>
  <c r="L173" i="8"/>
  <c r="L172" i="8"/>
  <c r="L171" i="8"/>
  <c r="J35" i="8"/>
  <c r="J316" i="8"/>
  <c r="J317" i="8"/>
  <c r="J308" i="8"/>
  <c r="J309" i="8"/>
  <c r="J292" i="8"/>
  <c r="J293" i="8"/>
  <c r="J284" i="8"/>
  <c r="J276" i="8"/>
  <c r="J277" i="8"/>
  <c r="J260" i="8"/>
  <c r="J261" i="8"/>
  <c r="J252" i="8"/>
  <c r="J253" i="8"/>
  <c r="J244" i="8"/>
  <c r="J245" i="8"/>
  <c r="J236" i="8"/>
  <c r="J237" i="8"/>
  <c r="J220" i="8"/>
  <c r="J221" i="8"/>
  <c r="J212" i="8"/>
  <c r="J213" i="8"/>
  <c r="J196" i="8"/>
  <c r="J188" i="8"/>
  <c r="J189" i="8"/>
  <c r="J180" i="8"/>
  <c r="J181" i="8"/>
  <c r="L306" i="8"/>
  <c r="L302" i="8"/>
  <c r="L301" i="8"/>
  <c r="L300" i="8"/>
  <c r="L299" i="8"/>
  <c r="L274" i="8"/>
  <c r="L270" i="8"/>
  <c r="L269" i="8"/>
  <c r="L268" i="8"/>
  <c r="L267" i="8"/>
  <c r="L234" i="8"/>
  <c r="L230" i="8"/>
  <c r="L229" i="8"/>
  <c r="L228" i="8"/>
  <c r="L227" i="8"/>
  <c r="L170" i="8"/>
  <c r="L166" i="8"/>
  <c r="L165" i="8"/>
  <c r="L164" i="8"/>
  <c r="L163" i="8"/>
  <c r="J159" i="8"/>
  <c r="J160" i="8"/>
  <c r="J161" i="8"/>
  <c r="J151" i="8"/>
  <c r="J152" i="8"/>
  <c r="J153" i="8"/>
  <c r="J143" i="8"/>
  <c r="J144" i="8"/>
  <c r="J145" i="8"/>
  <c r="J135" i="8"/>
  <c r="J136" i="8"/>
  <c r="J137" i="8"/>
  <c r="J127" i="8"/>
  <c r="J128" i="8"/>
  <c r="J129" i="8"/>
  <c r="J119" i="8"/>
  <c r="J120" i="8"/>
  <c r="J121" i="8"/>
  <c r="L111" i="8"/>
  <c r="L110" i="8"/>
  <c r="L109" i="8"/>
  <c r="L108" i="8"/>
  <c r="L107" i="8"/>
  <c r="J103" i="8"/>
  <c r="J104" i="8"/>
  <c r="J105" i="8"/>
  <c r="J79" i="8"/>
  <c r="J80" i="8"/>
  <c r="J81" i="8"/>
  <c r="J71" i="8"/>
  <c r="J72" i="8"/>
  <c r="J73" i="8"/>
  <c r="J39" i="8"/>
  <c r="J40" i="8"/>
  <c r="J41" i="8"/>
  <c r="J20" i="8"/>
  <c r="J21" i="8"/>
  <c r="J13" i="8"/>
  <c r="J14" i="8"/>
  <c r="J15" i="8"/>
  <c r="J7" i="8"/>
  <c r="J8" i="8"/>
  <c r="J9" i="8"/>
  <c r="G307" i="9"/>
  <c r="I323" i="9" s="1"/>
  <c r="G306" i="9"/>
  <c r="G305" i="9"/>
  <c r="G304" i="9"/>
  <c r="I320" i="9" s="1"/>
  <c r="G303" i="9"/>
  <c r="J319" i="9" s="1"/>
  <c r="G302" i="9"/>
  <c r="I318" i="9" s="1"/>
  <c r="G301" i="9"/>
  <c r="J317" i="9" s="1"/>
  <c r="G300" i="9"/>
  <c r="J316" i="9" s="1"/>
  <c r="G275" i="9"/>
  <c r="I291" i="9" s="1"/>
  <c r="G274" i="9"/>
  <c r="G273" i="9"/>
  <c r="G272" i="9"/>
  <c r="I296" i="9" s="1"/>
  <c r="G271" i="9"/>
  <c r="J287" i="9" s="1"/>
  <c r="G270" i="9"/>
  <c r="I294" i="9" s="1"/>
  <c r="G269" i="9"/>
  <c r="J285" i="9" s="1"/>
  <c r="G268" i="9"/>
  <c r="J292" i="9" s="1"/>
  <c r="G235" i="9"/>
  <c r="I267" i="9" s="1"/>
  <c r="G234" i="9"/>
  <c r="G233" i="9"/>
  <c r="G232" i="9"/>
  <c r="I264" i="9" s="1"/>
  <c r="G231" i="9"/>
  <c r="J239" i="9" s="1"/>
  <c r="G230" i="9"/>
  <c r="I246" i="9" s="1"/>
  <c r="G229" i="9"/>
  <c r="J261" i="9" s="1"/>
  <c r="G228" i="9"/>
  <c r="J260" i="9" s="1"/>
  <c r="G211" i="9"/>
  <c r="I227" i="9" s="1"/>
  <c r="G210" i="9"/>
  <c r="G209" i="9"/>
  <c r="G208" i="9"/>
  <c r="I224" i="9" s="1"/>
  <c r="G207" i="9"/>
  <c r="I215" i="9" s="1"/>
  <c r="G206" i="9"/>
  <c r="I214" i="9" s="1"/>
  <c r="G205" i="9"/>
  <c r="I221" i="9" s="1"/>
  <c r="G204" i="9"/>
  <c r="J212" i="9" s="1"/>
  <c r="G179" i="9"/>
  <c r="I187" i="9" s="1"/>
  <c r="G178" i="9"/>
  <c r="G177" i="9"/>
  <c r="I201" i="9" s="1"/>
  <c r="G176" i="9"/>
  <c r="I200" i="9" s="1"/>
  <c r="G175" i="9"/>
  <c r="J199" i="9" s="1"/>
  <c r="G174" i="9"/>
  <c r="I198" i="9" s="1"/>
  <c r="G173" i="9"/>
  <c r="J181" i="9" s="1"/>
  <c r="G172" i="9"/>
  <c r="J196" i="9" s="1"/>
  <c r="G115" i="9"/>
  <c r="J131" i="9" s="1"/>
  <c r="G114" i="9"/>
  <c r="G113" i="9"/>
  <c r="G112" i="9"/>
  <c r="J144" i="9" s="1"/>
  <c r="G111" i="9"/>
  <c r="J159" i="9" s="1"/>
  <c r="G110" i="9"/>
  <c r="I150" i="9" s="1"/>
  <c r="G109" i="9"/>
  <c r="J157" i="9" s="1"/>
  <c r="G108" i="9"/>
  <c r="J156" i="9" s="1"/>
  <c r="G91" i="9"/>
  <c r="I99" i="9" s="1"/>
  <c r="G90" i="9"/>
  <c r="J106" i="9" s="1"/>
  <c r="G89" i="9"/>
  <c r="J105" i="9" s="1"/>
  <c r="G88" i="9"/>
  <c r="J104" i="9" s="1"/>
  <c r="G87" i="9"/>
  <c r="I95" i="9" s="1"/>
  <c r="G86" i="9"/>
  <c r="J102" i="9" s="1"/>
  <c r="G85" i="9"/>
  <c r="J101" i="9" s="1"/>
  <c r="G84" i="9"/>
  <c r="J100" i="9" s="1"/>
  <c r="G67" i="9"/>
  <c r="I83" i="9" s="1"/>
  <c r="G66" i="9"/>
  <c r="J82" i="9" s="1"/>
  <c r="G65" i="9"/>
  <c r="J81" i="9" s="1"/>
  <c r="G64" i="9"/>
  <c r="J80" i="9" s="1"/>
  <c r="G63" i="9"/>
  <c r="J71" i="9" s="1"/>
  <c r="G62" i="9"/>
  <c r="I70" i="9" s="1"/>
  <c r="G61" i="9"/>
  <c r="J77" i="9" s="1"/>
  <c r="G60" i="9"/>
  <c r="J76" i="9" s="1"/>
  <c r="G51" i="9"/>
  <c r="J27" i="9" s="1"/>
  <c r="G50" i="9"/>
  <c r="J42" i="9" s="1"/>
  <c r="G49" i="9"/>
  <c r="J41" i="9" s="1"/>
  <c r="G48" i="9"/>
  <c r="J40" i="9" s="1"/>
  <c r="G47" i="9"/>
  <c r="I23" i="9" s="1"/>
  <c r="G46" i="9"/>
  <c r="J6" i="9" s="1"/>
  <c r="G45" i="9"/>
  <c r="J37" i="9" s="1"/>
  <c r="G44" i="9"/>
  <c r="J36" i="9" s="1"/>
  <c r="I50" i="2"/>
  <c r="G43" i="8"/>
  <c r="I11" i="8" s="1"/>
  <c r="I35" i="8"/>
  <c r="I51" i="2"/>
  <c r="I43" i="2"/>
  <c r="G268" i="8"/>
  <c r="I292" i="8" s="1"/>
  <c r="G269" i="8"/>
  <c r="I293" i="8" s="1"/>
  <c r="G270" i="8"/>
  <c r="I294" i="8" s="1"/>
  <c r="G271" i="8"/>
  <c r="J295" i="8" s="1"/>
  <c r="G272" i="8"/>
  <c r="I296" i="8" s="1"/>
  <c r="G273" i="8"/>
  <c r="I297" i="8" s="1"/>
  <c r="G274" i="8"/>
  <c r="I282" i="8" s="1"/>
  <c r="G267" i="8"/>
  <c r="I283" i="8" s="1"/>
  <c r="G300" i="8"/>
  <c r="I316" i="8" s="1"/>
  <c r="G301" i="8"/>
  <c r="I317" i="8" s="1"/>
  <c r="G302" i="8"/>
  <c r="I318" i="8" s="1"/>
  <c r="G303" i="8"/>
  <c r="J319" i="8" s="1"/>
  <c r="G304" i="8"/>
  <c r="I320" i="8" s="1"/>
  <c r="G305" i="8"/>
  <c r="I321" i="8" s="1"/>
  <c r="G306" i="8"/>
  <c r="I322" i="8" s="1"/>
  <c r="G299" i="8"/>
  <c r="I315" i="8" s="1"/>
  <c r="G228" i="8"/>
  <c r="I260" i="8" s="1"/>
  <c r="G229" i="8"/>
  <c r="I261" i="8" s="1"/>
  <c r="G230" i="8"/>
  <c r="I262" i="8" s="1"/>
  <c r="G231" i="8"/>
  <c r="J263" i="8" s="1"/>
  <c r="G232" i="8"/>
  <c r="I264" i="8" s="1"/>
  <c r="G233" i="8"/>
  <c r="I265" i="8" s="1"/>
  <c r="G234" i="8"/>
  <c r="I242" i="8" s="1"/>
  <c r="G227" i="8"/>
  <c r="I243" i="8" s="1"/>
  <c r="G204" i="8"/>
  <c r="I220" i="8" s="1"/>
  <c r="G205" i="8"/>
  <c r="I221" i="8" s="1"/>
  <c r="G206" i="8"/>
  <c r="I222" i="8" s="1"/>
  <c r="G207" i="8"/>
  <c r="J223" i="8" s="1"/>
  <c r="G208" i="8"/>
  <c r="I224" i="8" s="1"/>
  <c r="G209" i="8"/>
  <c r="I225" i="8" s="1"/>
  <c r="G210" i="8"/>
  <c r="I226" i="8" s="1"/>
  <c r="G203" i="8"/>
  <c r="I219" i="8" s="1"/>
  <c r="G172" i="8"/>
  <c r="I196" i="8" s="1"/>
  <c r="G173" i="8"/>
  <c r="I197" i="8" s="1"/>
  <c r="G174" i="8"/>
  <c r="I198" i="8" s="1"/>
  <c r="G175" i="8"/>
  <c r="J191" i="8" s="1"/>
  <c r="G176" i="8"/>
  <c r="I200" i="8" s="1"/>
  <c r="G177" i="8"/>
  <c r="I201" i="8" s="1"/>
  <c r="G178" i="8"/>
  <c r="I194" i="8" s="1"/>
  <c r="G171" i="8"/>
  <c r="I195" i="8" s="1"/>
  <c r="G108" i="8"/>
  <c r="I156" i="8" s="1"/>
  <c r="G109" i="8"/>
  <c r="I157" i="8" s="1"/>
  <c r="G110" i="8"/>
  <c r="I158" i="8" s="1"/>
  <c r="G111" i="8"/>
  <c r="G112" i="8"/>
  <c r="I160" i="8" s="1"/>
  <c r="G113" i="8"/>
  <c r="I161" i="8" s="1"/>
  <c r="G114" i="8"/>
  <c r="I146" i="8" s="1"/>
  <c r="G107" i="8"/>
  <c r="I147" i="8" s="1"/>
  <c r="G67" i="2"/>
  <c r="G84" i="8"/>
  <c r="I100" i="8" s="1"/>
  <c r="G85" i="8"/>
  <c r="I101" i="8" s="1"/>
  <c r="G86" i="8"/>
  <c r="J94" i="8" s="1"/>
  <c r="G87" i="8"/>
  <c r="I103" i="8" s="1"/>
  <c r="G88" i="8"/>
  <c r="I104" i="8" s="1"/>
  <c r="G89" i="8"/>
  <c r="I105" i="8" s="1"/>
  <c r="G90" i="8"/>
  <c r="I106" i="8" s="1"/>
  <c r="G83" i="8"/>
  <c r="I99" i="8" s="1"/>
  <c r="G60" i="8"/>
  <c r="I76" i="8" s="1"/>
  <c r="G61" i="8"/>
  <c r="I77" i="8" s="1"/>
  <c r="G62" i="8"/>
  <c r="J78" i="8" s="1"/>
  <c r="G63" i="8"/>
  <c r="I79" i="8" s="1"/>
  <c r="G64" i="8"/>
  <c r="I80" i="8" s="1"/>
  <c r="G65" i="8"/>
  <c r="I81" i="8" s="1"/>
  <c r="G66" i="8"/>
  <c r="I74" i="8" s="1"/>
  <c r="G59" i="8"/>
  <c r="I67" i="8" s="1"/>
  <c r="G44" i="8"/>
  <c r="I4" i="8" s="1"/>
  <c r="G45" i="8"/>
  <c r="I37" i="8" s="1"/>
  <c r="G46" i="8"/>
  <c r="J22" i="8" s="1"/>
  <c r="G47" i="8"/>
  <c r="I31" i="8" s="1"/>
  <c r="G48" i="8"/>
  <c r="I32" i="8" s="1"/>
  <c r="G49" i="8"/>
  <c r="I41" i="8" s="1"/>
  <c r="K41" i="8" s="1"/>
  <c r="G50" i="8"/>
  <c r="I42" i="8" s="1"/>
  <c r="I122" i="1"/>
  <c r="I98" i="1"/>
  <c r="G34" i="1"/>
  <c r="L3" i="2"/>
  <c r="K3" i="2"/>
  <c r="M3" i="2"/>
  <c r="I42" i="1"/>
  <c r="L2" i="1"/>
  <c r="K2" i="1"/>
  <c r="M5" i="2"/>
  <c r="M8" i="2"/>
  <c r="M13" i="2"/>
  <c r="M16" i="2"/>
  <c r="M21" i="2"/>
  <c r="M24" i="2"/>
  <c r="M29" i="2"/>
  <c r="M32" i="2"/>
  <c r="M37" i="2"/>
  <c r="M39" i="2"/>
  <c r="M61" i="2"/>
  <c r="M64" i="2"/>
  <c r="M66" i="2"/>
  <c r="M69" i="2"/>
  <c r="M71" i="2"/>
  <c r="M74" i="2"/>
  <c r="M93" i="2"/>
  <c r="M95" i="2"/>
  <c r="M98" i="2"/>
  <c r="M117" i="2"/>
  <c r="M119" i="2"/>
  <c r="M122" i="2"/>
  <c r="M141" i="2"/>
  <c r="M144" i="2"/>
  <c r="M146" i="2"/>
  <c r="M149" i="2"/>
  <c r="M152" i="2"/>
  <c r="M154" i="2"/>
  <c r="M157" i="2"/>
  <c r="M160" i="2"/>
  <c r="M162" i="2"/>
  <c r="K162" i="2"/>
  <c r="L162" i="2" s="1"/>
  <c r="K161" i="2"/>
  <c r="L161" i="2" s="1"/>
  <c r="M161" i="2" s="1"/>
  <c r="K160" i="2"/>
  <c r="L160" i="2" s="1"/>
  <c r="K159" i="2"/>
  <c r="L159" i="2" s="1"/>
  <c r="M159" i="2" s="1"/>
  <c r="K158" i="2"/>
  <c r="L158" i="2" s="1"/>
  <c r="M158" i="2" s="1"/>
  <c r="K157" i="2"/>
  <c r="L157" i="2" s="1"/>
  <c r="K156" i="2"/>
  <c r="L156" i="2" s="1"/>
  <c r="M156" i="2" s="1"/>
  <c r="K155" i="2"/>
  <c r="L155" i="2" s="1"/>
  <c r="M155" i="2" s="1"/>
  <c r="K154" i="2"/>
  <c r="L154" i="2" s="1"/>
  <c r="K153" i="2"/>
  <c r="L153" i="2" s="1"/>
  <c r="M153" i="2" s="1"/>
  <c r="K152" i="2"/>
  <c r="L152" i="2" s="1"/>
  <c r="K151" i="2"/>
  <c r="L151" i="2" s="1"/>
  <c r="M151" i="2" s="1"/>
  <c r="K150" i="2"/>
  <c r="L150" i="2" s="1"/>
  <c r="M150" i="2" s="1"/>
  <c r="K149" i="2"/>
  <c r="L149" i="2" s="1"/>
  <c r="K148" i="2"/>
  <c r="L148" i="2" s="1"/>
  <c r="M148" i="2" s="1"/>
  <c r="K147" i="2"/>
  <c r="L147" i="2" s="1"/>
  <c r="M147" i="2" s="1"/>
  <c r="K146" i="2"/>
  <c r="L146" i="2" s="1"/>
  <c r="K145" i="2"/>
  <c r="L145" i="2" s="1"/>
  <c r="M145" i="2" s="1"/>
  <c r="K144" i="2"/>
  <c r="L144" i="2" s="1"/>
  <c r="K143" i="2"/>
  <c r="L143" i="2" s="1"/>
  <c r="M143" i="2" s="1"/>
  <c r="K142" i="2"/>
  <c r="L142" i="2" s="1"/>
  <c r="M142" i="2" s="1"/>
  <c r="K141" i="2"/>
  <c r="L141" i="2" s="1"/>
  <c r="K140" i="2"/>
  <c r="L140" i="2" s="1"/>
  <c r="M140" i="2" s="1"/>
  <c r="K139" i="2"/>
  <c r="L139" i="2" s="1"/>
  <c r="M139" i="2" s="1"/>
  <c r="K122" i="2"/>
  <c r="L122" i="2" s="1"/>
  <c r="G122" i="2"/>
  <c r="J138" i="2" s="1"/>
  <c r="K121" i="2"/>
  <c r="L121" i="2" s="1"/>
  <c r="M121" i="2" s="1"/>
  <c r="G121" i="2"/>
  <c r="J137" i="2" s="1"/>
  <c r="K120" i="2"/>
  <c r="L120" i="2" s="1"/>
  <c r="M120" i="2" s="1"/>
  <c r="G120" i="2"/>
  <c r="J136" i="2" s="1"/>
  <c r="K119" i="2"/>
  <c r="L119" i="2" s="1"/>
  <c r="G119" i="2"/>
  <c r="J135" i="2" s="1"/>
  <c r="K118" i="2"/>
  <c r="L118" i="2" s="1"/>
  <c r="M118" i="2" s="1"/>
  <c r="G118" i="2"/>
  <c r="J134" i="2" s="1"/>
  <c r="K117" i="2"/>
  <c r="L117" i="2" s="1"/>
  <c r="G117" i="2"/>
  <c r="J133" i="2" s="1"/>
  <c r="K116" i="2"/>
  <c r="L116" i="2" s="1"/>
  <c r="M116" i="2" s="1"/>
  <c r="G116" i="2"/>
  <c r="J132" i="2" s="1"/>
  <c r="K115" i="2"/>
  <c r="L115" i="2" s="1"/>
  <c r="M115" i="2" s="1"/>
  <c r="G115" i="2"/>
  <c r="J131" i="2" s="1"/>
  <c r="K98" i="2"/>
  <c r="L98" i="2" s="1"/>
  <c r="G98" i="2"/>
  <c r="J114" i="2" s="1"/>
  <c r="K97" i="2"/>
  <c r="L97" i="2" s="1"/>
  <c r="M97" i="2" s="1"/>
  <c r="G97" i="2"/>
  <c r="J113" i="2" s="1"/>
  <c r="K96" i="2"/>
  <c r="L96" i="2" s="1"/>
  <c r="M96" i="2" s="1"/>
  <c r="G96" i="2"/>
  <c r="J112" i="2" s="1"/>
  <c r="K95" i="2"/>
  <c r="L95" i="2" s="1"/>
  <c r="G95" i="2"/>
  <c r="J111" i="2" s="1"/>
  <c r="K94" i="2"/>
  <c r="L94" i="2" s="1"/>
  <c r="M94" i="2" s="1"/>
  <c r="G94" i="2"/>
  <c r="J110" i="2" s="1"/>
  <c r="K93" i="2"/>
  <c r="L93" i="2" s="1"/>
  <c r="G93" i="2"/>
  <c r="J109" i="2" s="1"/>
  <c r="K92" i="2"/>
  <c r="L92" i="2" s="1"/>
  <c r="M92" i="2" s="1"/>
  <c r="G92" i="2"/>
  <c r="J108" i="2" s="1"/>
  <c r="K91" i="2"/>
  <c r="L91" i="2" s="1"/>
  <c r="M91" i="2" s="1"/>
  <c r="G91" i="2"/>
  <c r="J107" i="2" s="1"/>
  <c r="K74" i="2"/>
  <c r="L74" i="2" s="1"/>
  <c r="G74" i="2"/>
  <c r="J90" i="2" s="1"/>
  <c r="K73" i="2"/>
  <c r="L73" i="2" s="1"/>
  <c r="M73" i="2" s="1"/>
  <c r="G73" i="2"/>
  <c r="J89" i="2" s="1"/>
  <c r="K72" i="2"/>
  <c r="L72" i="2" s="1"/>
  <c r="M72" i="2" s="1"/>
  <c r="G72" i="2"/>
  <c r="J88" i="2" s="1"/>
  <c r="K71" i="2"/>
  <c r="L71" i="2" s="1"/>
  <c r="G71" i="2"/>
  <c r="J87" i="2" s="1"/>
  <c r="K70" i="2"/>
  <c r="L70" i="2" s="1"/>
  <c r="M70" i="2" s="1"/>
  <c r="G70" i="2"/>
  <c r="J86" i="2" s="1"/>
  <c r="K69" i="2"/>
  <c r="L69" i="2" s="1"/>
  <c r="G69" i="2"/>
  <c r="J85" i="2" s="1"/>
  <c r="K68" i="2"/>
  <c r="L68" i="2" s="1"/>
  <c r="M68" i="2" s="1"/>
  <c r="G68" i="2"/>
  <c r="J84" i="2" s="1"/>
  <c r="K67" i="2"/>
  <c r="L67" i="2" s="1"/>
  <c r="M67" i="2" s="1"/>
  <c r="J83" i="2"/>
  <c r="K66" i="2"/>
  <c r="L66" i="2" s="1"/>
  <c r="K65" i="2"/>
  <c r="L65" i="2" s="1"/>
  <c r="M65" i="2" s="1"/>
  <c r="K64" i="2"/>
  <c r="L64" i="2" s="1"/>
  <c r="K63" i="2"/>
  <c r="L63" i="2" s="1"/>
  <c r="M63" i="2" s="1"/>
  <c r="K62" i="2"/>
  <c r="L62" i="2" s="1"/>
  <c r="M62" i="2" s="1"/>
  <c r="K61" i="2"/>
  <c r="L61" i="2" s="1"/>
  <c r="K60" i="2"/>
  <c r="L60" i="2" s="1"/>
  <c r="M60" i="2" s="1"/>
  <c r="K59" i="2"/>
  <c r="L59" i="2" s="1"/>
  <c r="M59" i="2" s="1"/>
  <c r="K42" i="2"/>
  <c r="L42" i="2" s="1"/>
  <c r="M42" i="2" s="1"/>
  <c r="G42" i="2"/>
  <c r="J58" i="2" s="1"/>
  <c r="K41" i="2"/>
  <c r="L41" i="2" s="1"/>
  <c r="M41" i="2" s="1"/>
  <c r="G41" i="2"/>
  <c r="J57" i="2" s="1"/>
  <c r="K40" i="2"/>
  <c r="L40" i="2" s="1"/>
  <c r="M40" i="2" s="1"/>
  <c r="G40" i="2"/>
  <c r="J56" i="2" s="1"/>
  <c r="K39" i="2"/>
  <c r="L39" i="2" s="1"/>
  <c r="G39" i="2"/>
  <c r="J55" i="2" s="1"/>
  <c r="K38" i="2"/>
  <c r="L38" i="2" s="1"/>
  <c r="M38" i="2" s="1"/>
  <c r="G38" i="2"/>
  <c r="J54" i="2" s="1"/>
  <c r="K37" i="2"/>
  <c r="L37" i="2" s="1"/>
  <c r="G37" i="2"/>
  <c r="J53" i="2" s="1"/>
  <c r="K36" i="2"/>
  <c r="L36" i="2" s="1"/>
  <c r="M36" i="2" s="1"/>
  <c r="G36" i="2"/>
  <c r="J52" i="2" s="1"/>
  <c r="K35" i="2"/>
  <c r="L35" i="2" s="1"/>
  <c r="M35" i="2" s="1"/>
  <c r="G35" i="2"/>
  <c r="K34" i="2"/>
  <c r="L34" i="2" s="1"/>
  <c r="M34" i="2" s="1"/>
  <c r="K33" i="2"/>
  <c r="L33" i="2" s="1"/>
  <c r="M33" i="2" s="1"/>
  <c r="K32" i="2"/>
  <c r="L32" i="2" s="1"/>
  <c r="K31" i="2"/>
  <c r="L31" i="2" s="1"/>
  <c r="M31" i="2" s="1"/>
  <c r="K30" i="2"/>
  <c r="L30" i="2" s="1"/>
  <c r="M30" i="2" s="1"/>
  <c r="K29" i="2"/>
  <c r="L29" i="2" s="1"/>
  <c r="K28" i="2"/>
  <c r="L28" i="2" s="1"/>
  <c r="M28" i="2" s="1"/>
  <c r="K27" i="2"/>
  <c r="L27" i="2" s="1"/>
  <c r="M27" i="2" s="1"/>
  <c r="K26" i="2"/>
  <c r="L26" i="2" s="1"/>
  <c r="M26" i="2" s="1"/>
  <c r="K25" i="2"/>
  <c r="L25" i="2" s="1"/>
  <c r="M25" i="2" s="1"/>
  <c r="K24" i="2"/>
  <c r="L24" i="2" s="1"/>
  <c r="K23" i="2"/>
  <c r="L23" i="2" s="1"/>
  <c r="M23" i="2" s="1"/>
  <c r="K22" i="2"/>
  <c r="L22" i="2" s="1"/>
  <c r="M22" i="2" s="1"/>
  <c r="K21" i="2"/>
  <c r="L21" i="2" s="1"/>
  <c r="K20" i="2"/>
  <c r="L20" i="2" s="1"/>
  <c r="M20" i="2" s="1"/>
  <c r="K19" i="2"/>
  <c r="L19" i="2" s="1"/>
  <c r="M19" i="2" s="1"/>
  <c r="K18" i="2"/>
  <c r="L18" i="2" s="1"/>
  <c r="M18" i="2" s="1"/>
  <c r="K17" i="2"/>
  <c r="L17" i="2" s="1"/>
  <c r="M17" i="2" s="1"/>
  <c r="K16" i="2"/>
  <c r="L16" i="2" s="1"/>
  <c r="K15" i="2"/>
  <c r="L15" i="2" s="1"/>
  <c r="M15" i="2" s="1"/>
  <c r="K14" i="2"/>
  <c r="L14" i="2" s="1"/>
  <c r="M14" i="2" s="1"/>
  <c r="K13" i="2"/>
  <c r="L13" i="2" s="1"/>
  <c r="K12" i="2"/>
  <c r="L12" i="2" s="1"/>
  <c r="M12" i="2" s="1"/>
  <c r="K11" i="2"/>
  <c r="L11" i="2" s="1"/>
  <c r="M11" i="2" s="1"/>
  <c r="K10" i="2"/>
  <c r="L10" i="2" s="1"/>
  <c r="M10" i="2" s="1"/>
  <c r="K9" i="2"/>
  <c r="L9" i="2" s="1"/>
  <c r="M9" i="2" s="1"/>
  <c r="K8" i="2"/>
  <c r="L8" i="2" s="1"/>
  <c r="K7" i="2"/>
  <c r="L7" i="2" s="1"/>
  <c r="M7" i="2" s="1"/>
  <c r="K6" i="2"/>
  <c r="L6" i="2" s="1"/>
  <c r="M6" i="2" s="1"/>
  <c r="K5" i="2"/>
  <c r="L5" i="2" s="1"/>
  <c r="K4" i="2"/>
  <c r="L4" i="2" s="1"/>
  <c r="M4" i="2" s="1"/>
  <c r="L148" i="1"/>
  <c r="L151" i="1"/>
  <c r="L153" i="1"/>
  <c r="L156" i="1"/>
  <c r="L159" i="1"/>
  <c r="K144" i="1"/>
  <c r="L144" i="1" s="1"/>
  <c r="K145" i="1"/>
  <c r="L145" i="1" s="1"/>
  <c r="K146" i="1"/>
  <c r="L146" i="1" s="1"/>
  <c r="K147" i="1"/>
  <c r="L147" i="1" s="1"/>
  <c r="K148" i="1"/>
  <c r="K149" i="1"/>
  <c r="L149" i="1" s="1"/>
  <c r="K150" i="1"/>
  <c r="L150" i="1" s="1"/>
  <c r="K151" i="1"/>
  <c r="K152" i="1"/>
  <c r="L152" i="1" s="1"/>
  <c r="K153" i="1"/>
  <c r="K154" i="1"/>
  <c r="L154" i="1" s="1"/>
  <c r="K155" i="1"/>
  <c r="L155" i="1" s="1"/>
  <c r="K156" i="1"/>
  <c r="K157" i="1"/>
  <c r="L157" i="1" s="1"/>
  <c r="K158" i="1"/>
  <c r="L158" i="1" s="1"/>
  <c r="K159" i="1"/>
  <c r="K160" i="1"/>
  <c r="L160" i="1" s="1"/>
  <c r="K161" i="1"/>
  <c r="L161" i="1" s="1"/>
  <c r="K58" i="1"/>
  <c r="L58" i="1" s="1"/>
  <c r="K59" i="1"/>
  <c r="K60" i="1"/>
  <c r="K61" i="1"/>
  <c r="L61" i="1" s="1"/>
  <c r="K62" i="1"/>
  <c r="K63" i="1"/>
  <c r="K64" i="1"/>
  <c r="L64" i="1" s="1"/>
  <c r="K65" i="1"/>
  <c r="K66" i="1"/>
  <c r="L66" i="1" s="1"/>
  <c r="K67" i="1"/>
  <c r="K68" i="1"/>
  <c r="K69" i="1"/>
  <c r="K70" i="1"/>
  <c r="K71" i="1"/>
  <c r="L71" i="1" s="1"/>
  <c r="K72" i="1"/>
  <c r="L72" i="1" s="1"/>
  <c r="K73" i="1"/>
  <c r="L73" i="1" s="1"/>
  <c r="K90" i="1"/>
  <c r="L90" i="1" s="1"/>
  <c r="K91" i="1"/>
  <c r="K92" i="1"/>
  <c r="L92" i="1" s="1"/>
  <c r="K93" i="1"/>
  <c r="L93" i="1" s="1"/>
  <c r="K94" i="1"/>
  <c r="K95" i="1"/>
  <c r="L95" i="1" s="1"/>
  <c r="K96" i="1"/>
  <c r="L96" i="1" s="1"/>
  <c r="K97" i="1"/>
  <c r="L97" i="1" s="1"/>
  <c r="K114" i="1"/>
  <c r="L114" i="1" s="1"/>
  <c r="K115" i="1"/>
  <c r="K116" i="1"/>
  <c r="L116" i="1" s="1"/>
  <c r="K117" i="1"/>
  <c r="L117" i="1" s="1"/>
  <c r="K118" i="1"/>
  <c r="K119" i="1"/>
  <c r="K120" i="1"/>
  <c r="L120" i="1" s="1"/>
  <c r="K121" i="1"/>
  <c r="K138" i="1"/>
  <c r="L138" i="1" s="1"/>
  <c r="K139" i="1"/>
  <c r="K140" i="1"/>
  <c r="K141" i="1"/>
  <c r="L141" i="1" s="1"/>
  <c r="K142" i="1"/>
  <c r="K143" i="1"/>
  <c r="L139" i="1"/>
  <c r="L140" i="1"/>
  <c r="L142" i="1"/>
  <c r="L143" i="1"/>
  <c r="J123" i="1"/>
  <c r="J127" i="1"/>
  <c r="J128" i="1"/>
  <c r="J131" i="1"/>
  <c r="J135" i="1"/>
  <c r="J136" i="1"/>
  <c r="I136" i="1"/>
  <c r="K136" i="1" s="1"/>
  <c r="L136" i="1" s="1"/>
  <c r="I134" i="1"/>
  <c r="I132" i="1"/>
  <c r="I131" i="1"/>
  <c r="K131" i="1" s="1"/>
  <c r="L131" i="1" s="1"/>
  <c r="I128" i="1"/>
  <c r="K128" i="1" s="1"/>
  <c r="L128" i="1" s="1"/>
  <c r="I126" i="1"/>
  <c r="I124" i="1"/>
  <c r="I123" i="1"/>
  <c r="K123" i="1" s="1"/>
  <c r="L123" i="1" s="1"/>
  <c r="L115" i="1"/>
  <c r="L118" i="1"/>
  <c r="L119" i="1"/>
  <c r="L121" i="1"/>
  <c r="L91" i="1"/>
  <c r="L94" i="1"/>
  <c r="J102" i="1"/>
  <c r="J103" i="1"/>
  <c r="J110" i="1"/>
  <c r="J111" i="1"/>
  <c r="I110" i="1"/>
  <c r="K110" i="1" s="1"/>
  <c r="L110" i="1" s="1"/>
  <c r="I108" i="1"/>
  <c r="I102" i="1"/>
  <c r="K102" i="1" s="1"/>
  <c r="L102" i="1" s="1"/>
  <c r="I100" i="1"/>
  <c r="I84" i="1"/>
  <c r="K84" i="1" s="1"/>
  <c r="L84" i="1" s="1"/>
  <c r="I81" i="1"/>
  <c r="K81" i="1" s="1"/>
  <c r="I79" i="1"/>
  <c r="K79" i="1" s="1"/>
  <c r="I76" i="1"/>
  <c r="K76" i="1" s="1"/>
  <c r="L76" i="1" s="1"/>
  <c r="I57" i="1"/>
  <c r="I55" i="1"/>
  <c r="K55" i="1" s="1"/>
  <c r="I53" i="1"/>
  <c r="I48" i="1"/>
  <c r="I47" i="1"/>
  <c r="I44" i="1"/>
  <c r="K44" i="1" s="1"/>
  <c r="L44" i="1" s="1"/>
  <c r="J76" i="1"/>
  <c r="J77" i="1"/>
  <c r="J79" i="1"/>
  <c r="J81" i="1"/>
  <c r="J84" i="1"/>
  <c r="J85" i="1"/>
  <c r="J87" i="1"/>
  <c r="J89" i="1"/>
  <c r="I89" i="1"/>
  <c r="K89" i="1" s="1"/>
  <c r="L89" i="1" s="1"/>
  <c r="I87" i="1"/>
  <c r="K87" i="1" s="1"/>
  <c r="L87" i="1" s="1"/>
  <c r="L65" i="1"/>
  <c r="L67" i="1"/>
  <c r="L68" i="1"/>
  <c r="L69" i="1"/>
  <c r="L70" i="1"/>
  <c r="L59" i="1"/>
  <c r="L60" i="1"/>
  <c r="L62" i="1"/>
  <c r="L63" i="1"/>
  <c r="J52" i="1"/>
  <c r="J55" i="1"/>
  <c r="L18" i="1"/>
  <c r="L19" i="1"/>
  <c r="L20" i="1"/>
  <c r="L25" i="1"/>
  <c r="L27" i="1"/>
  <c r="L28" i="1"/>
  <c r="L33" i="1"/>
  <c r="L35" i="1"/>
  <c r="L36" i="1"/>
  <c r="L41" i="1"/>
  <c r="K22" i="1"/>
  <c r="L22" i="1" s="1"/>
  <c r="K23" i="1"/>
  <c r="L23" i="1" s="1"/>
  <c r="K24" i="1"/>
  <c r="L24" i="1" s="1"/>
  <c r="K25" i="1"/>
  <c r="K26" i="1"/>
  <c r="L26" i="1" s="1"/>
  <c r="K27" i="1"/>
  <c r="K28" i="1"/>
  <c r="K29" i="1"/>
  <c r="L29" i="1" s="1"/>
  <c r="K30" i="1"/>
  <c r="L30" i="1" s="1"/>
  <c r="K31" i="1"/>
  <c r="L31" i="1" s="1"/>
  <c r="K32" i="1"/>
  <c r="L32" i="1" s="1"/>
  <c r="K33" i="1"/>
  <c r="K34" i="1"/>
  <c r="L34" i="1" s="1"/>
  <c r="K35" i="1"/>
  <c r="K36" i="1"/>
  <c r="K37" i="1"/>
  <c r="L37" i="1" s="1"/>
  <c r="K38" i="1"/>
  <c r="L38" i="1" s="1"/>
  <c r="K39" i="1"/>
  <c r="L39" i="1" s="1"/>
  <c r="K40" i="1"/>
  <c r="L40" i="1" s="1"/>
  <c r="K41" i="1"/>
  <c r="J44" i="1"/>
  <c r="J45" i="1"/>
  <c r="J46" i="1"/>
  <c r="J49" i="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K19" i="1"/>
  <c r="K20" i="1"/>
  <c r="K21" i="1"/>
  <c r="L21" i="1" s="1"/>
  <c r="G115" i="1"/>
  <c r="G116" i="1"/>
  <c r="J124" i="1" s="1"/>
  <c r="G117" i="1"/>
  <c r="I133" i="1" s="1"/>
  <c r="G118" i="1"/>
  <c r="J126" i="1" s="1"/>
  <c r="G119" i="1"/>
  <c r="I135" i="1" s="1"/>
  <c r="K135" i="1" s="1"/>
  <c r="L135" i="1" s="1"/>
  <c r="G120" i="1"/>
  <c r="G121" i="1"/>
  <c r="J129" i="1" s="1"/>
  <c r="G114" i="1"/>
  <c r="G91" i="1"/>
  <c r="I107" i="1" s="1"/>
  <c r="G92" i="1"/>
  <c r="J100" i="1" s="1"/>
  <c r="G93" i="1"/>
  <c r="J101" i="1" s="1"/>
  <c r="G94" i="1"/>
  <c r="G95" i="1"/>
  <c r="I111" i="1" s="1"/>
  <c r="K111" i="1" s="1"/>
  <c r="L111" i="1" s="1"/>
  <c r="G96" i="1"/>
  <c r="J104" i="1" s="1"/>
  <c r="G97" i="1"/>
  <c r="J105" i="1" s="1"/>
  <c r="G90" i="1"/>
  <c r="I106" i="1" s="1"/>
  <c r="G68" i="1"/>
  <c r="G69" i="1"/>
  <c r="I85" i="1" s="1"/>
  <c r="K85" i="1" s="1"/>
  <c r="L85" i="1" s="1"/>
  <c r="G70" i="1"/>
  <c r="I86" i="1" s="1"/>
  <c r="G71" i="1"/>
  <c r="G72" i="1"/>
  <c r="J80" i="1" s="1"/>
  <c r="G73" i="1"/>
  <c r="G67" i="1"/>
  <c r="I83" i="1" s="1"/>
  <c r="G35" i="1"/>
  <c r="I43" i="1" s="1"/>
  <c r="G36" i="1"/>
  <c r="I52" i="1" s="1"/>
  <c r="G37" i="1"/>
  <c r="J53" i="1" s="1"/>
  <c r="G38" i="1"/>
  <c r="I54" i="1" s="1"/>
  <c r="G39" i="1"/>
  <c r="J47" i="1" s="1"/>
  <c r="G40" i="1"/>
  <c r="I56" i="1" s="1"/>
  <c r="G41" i="1"/>
  <c r="I49" i="1" s="1"/>
  <c r="J50" i="1"/>
  <c r="G66" i="1"/>
  <c r="I74" i="1" s="1"/>
  <c r="J96" i="8" l="1"/>
  <c r="J202" i="8"/>
  <c r="J251" i="8"/>
  <c r="J290" i="8"/>
  <c r="I40" i="8"/>
  <c r="K40" i="8" s="1"/>
  <c r="J6" i="8"/>
  <c r="J12" i="8"/>
  <c r="J32" i="8"/>
  <c r="K32" i="8" s="1"/>
  <c r="J38" i="8"/>
  <c r="J70" i="8"/>
  <c r="J95" i="8"/>
  <c r="J102" i="8"/>
  <c r="J118" i="8"/>
  <c r="J126" i="8"/>
  <c r="J134" i="8"/>
  <c r="J142" i="8"/>
  <c r="J150" i="8"/>
  <c r="J158" i="8"/>
  <c r="J186" i="8"/>
  <c r="J194" i="8"/>
  <c r="J201" i="8"/>
  <c r="J218" i="8"/>
  <c r="J226" i="8"/>
  <c r="J242" i="8"/>
  <c r="J250" i="8"/>
  <c r="J258" i="8"/>
  <c r="J266" i="8"/>
  <c r="J282" i="8"/>
  <c r="J289" i="8"/>
  <c r="J298" i="8"/>
  <c r="J314" i="8"/>
  <c r="J322" i="8"/>
  <c r="J98" i="8"/>
  <c r="J97" i="8"/>
  <c r="J33" i="8"/>
  <c r="J219" i="8"/>
  <c r="J307" i="8"/>
  <c r="J5" i="8"/>
  <c r="J25" i="8"/>
  <c r="J31" i="8"/>
  <c r="K31" i="8" s="1"/>
  <c r="J37" i="8"/>
  <c r="K37" i="8" s="1"/>
  <c r="J69" i="8"/>
  <c r="J77" i="8"/>
  <c r="J101" i="8"/>
  <c r="J117" i="8"/>
  <c r="J125" i="8"/>
  <c r="J133" i="8"/>
  <c r="J141" i="8"/>
  <c r="J149" i="8"/>
  <c r="J157" i="8"/>
  <c r="J185" i="8"/>
  <c r="J193" i="8"/>
  <c r="J200" i="8"/>
  <c r="J217" i="8"/>
  <c r="J225" i="8"/>
  <c r="J241" i="8"/>
  <c r="J249" i="8"/>
  <c r="J257" i="8"/>
  <c r="J265" i="8"/>
  <c r="J281" i="8"/>
  <c r="J288" i="8"/>
  <c r="J297" i="8"/>
  <c r="J313" i="8"/>
  <c r="J321" i="8"/>
  <c r="J179" i="8"/>
  <c r="J243" i="8"/>
  <c r="J291" i="8"/>
  <c r="J4" i="8"/>
  <c r="K4" i="8" s="1"/>
  <c r="J24" i="8"/>
  <c r="J30" i="8"/>
  <c r="J36" i="8"/>
  <c r="J68" i="8"/>
  <c r="J76" i="8"/>
  <c r="J93" i="8"/>
  <c r="J100" i="8"/>
  <c r="J116" i="8"/>
  <c r="J124" i="8"/>
  <c r="J132" i="8"/>
  <c r="J140" i="8"/>
  <c r="J148" i="8"/>
  <c r="J156" i="8"/>
  <c r="J184" i="8"/>
  <c r="J192" i="8"/>
  <c r="J199" i="8"/>
  <c r="J216" i="8"/>
  <c r="J224" i="8"/>
  <c r="J240" i="8"/>
  <c r="J248" i="8"/>
  <c r="J256" i="8"/>
  <c r="J264" i="8"/>
  <c r="J280" i="8"/>
  <c r="J287" i="8"/>
  <c r="J296" i="8"/>
  <c r="J312" i="8"/>
  <c r="J320" i="8"/>
  <c r="J211" i="8"/>
  <c r="J259" i="8"/>
  <c r="J315" i="8"/>
  <c r="I123" i="8"/>
  <c r="J17" i="8"/>
  <c r="J23" i="8"/>
  <c r="J29" i="8"/>
  <c r="J67" i="8"/>
  <c r="J75" i="8"/>
  <c r="J91" i="8"/>
  <c r="J92" i="8"/>
  <c r="J115" i="8"/>
  <c r="J123" i="8"/>
  <c r="J131" i="8"/>
  <c r="J139" i="8"/>
  <c r="J147" i="8"/>
  <c r="J155" i="8"/>
  <c r="J183" i="8"/>
  <c r="J198" i="8"/>
  <c r="J215" i="8"/>
  <c r="J239" i="8"/>
  <c r="J247" i="8"/>
  <c r="J255" i="8"/>
  <c r="J279" i="8"/>
  <c r="J286" i="8"/>
  <c r="J311" i="8"/>
  <c r="J195" i="8"/>
  <c r="J283" i="8"/>
  <c r="J187" i="8"/>
  <c r="J235" i="8"/>
  <c r="J275" i="8"/>
  <c r="I202" i="8"/>
  <c r="J16" i="8"/>
  <c r="J28" i="8"/>
  <c r="J74" i="8"/>
  <c r="J82" i="8"/>
  <c r="J99" i="8"/>
  <c r="J106" i="8"/>
  <c r="J122" i="8"/>
  <c r="J130" i="8"/>
  <c r="J138" i="8"/>
  <c r="J146" i="8"/>
  <c r="J154" i="8"/>
  <c r="J162" i="8"/>
  <c r="J182" i="8"/>
  <c r="J190" i="8"/>
  <c r="J197" i="8"/>
  <c r="J214" i="8"/>
  <c r="J222" i="8"/>
  <c r="J238" i="8"/>
  <c r="J246" i="8"/>
  <c r="J254" i="8"/>
  <c r="J262" i="8"/>
  <c r="J278" i="8"/>
  <c r="J285" i="8"/>
  <c r="J294" i="8"/>
  <c r="J310" i="8"/>
  <c r="J318" i="8"/>
  <c r="K102" i="9"/>
  <c r="L102" i="9" s="1"/>
  <c r="I75" i="9"/>
  <c r="K75" i="9" s="1"/>
  <c r="L75" i="9" s="1"/>
  <c r="K191" i="9"/>
  <c r="L191" i="9" s="1"/>
  <c r="I11" i="9"/>
  <c r="K78" i="9"/>
  <c r="L78" i="9" s="1"/>
  <c r="I135" i="9"/>
  <c r="K135" i="9" s="1"/>
  <c r="L135" i="9" s="1"/>
  <c r="I223" i="9"/>
  <c r="I311" i="9"/>
  <c r="K311" i="9" s="1"/>
  <c r="L311" i="9" s="1"/>
  <c r="J35" i="9"/>
  <c r="J215" i="9"/>
  <c r="K215" i="9" s="1"/>
  <c r="L215" i="9" s="1"/>
  <c r="I14" i="9"/>
  <c r="K14" i="9" s="1"/>
  <c r="L14" i="9" s="1"/>
  <c r="I35" i="9"/>
  <c r="I79" i="9"/>
  <c r="I118" i="9"/>
  <c r="K118" i="9" s="1"/>
  <c r="L118" i="9" s="1"/>
  <c r="I139" i="9"/>
  <c r="K139" i="9" s="1"/>
  <c r="L139" i="9" s="1"/>
  <c r="I159" i="9"/>
  <c r="K159" i="9" s="1"/>
  <c r="L159" i="9" s="1"/>
  <c r="I255" i="9"/>
  <c r="I286" i="9"/>
  <c r="I315" i="9"/>
  <c r="J15" i="9"/>
  <c r="J38" i="9"/>
  <c r="J83" i="9"/>
  <c r="K83" i="9" s="1"/>
  <c r="L83" i="9" s="1"/>
  <c r="J119" i="9"/>
  <c r="J142" i="9"/>
  <c r="J221" i="9"/>
  <c r="K221" i="9" s="1"/>
  <c r="L221" i="9" s="1"/>
  <c r="J309" i="9"/>
  <c r="K71" i="9"/>
  <c r="L71" i="9" s="1"/>
  <c r="K103" i="9"/>
  <c r="L103" i="9" s="1"/>
  <c r="I155" i="9"/>
  <c r="I251" i="9"/>
  <c r="J11" i="9"/>
  <c r="I31" i="9"/>
  <c r="K31" i="9" s="1"/>
  <c r="L31" i="9" s="1"/>
  <c r="I107" i="9"/>
  <c r="K107" i="9" s="1"/>
  <c r="L107" i="9" s="1"/>
  <c r="I195" i="9"/>
  <c r="I283" i="9"/>
  <c r="J79" i="9"/>
  <c r="J139" i="9"/>
  <c r="J295" i="9"/>
  <c r="I15" i="9"/>
  <c r="K15" i="9" s="1"/>
  <c r="L15" i="9" s="1"/>
  <c r="I38" i="9"/>
  <c r="K38" i="9" s="1"/>
  <c r="L38" i="9" s="1"/>
  <c r="I119" i="9"/>
  <c r="K119" i="9" s="1"/>
  <c r="L119" i="9" s="1"/>
  <c r="I142" i="9"/>
  <c r="I163" i="9"/>
  <c r="I199" i="9"/>
  <c r="K199" i="9" s="1"/>
  <c r="L199" i="9" s="1"/>
  <c r="I238" i="9"/>
  <c r="I259" i="9"/>
  <c r="I287" i="9"/>
  <c r="K287" i="9" s="1"/>
  <c r="L287" i="9" s="1"/>
  <c r="J19" i="9"/>
  <c r="J39" i="9"/>
  <c r="J94" i="9"/>
  <c r="J123" i="9"/>
  <c r="J143" i="9"/>
  <c r="J223" i="9"/>
  <c r="J311" i="9"/>
  <c r="K6" i="9"/>
  <c r="L6" i="9" s="1"/>
  <c r="K131" i="9"/>
  <c r="L131" i="9" s="1"/>
  <c r="K7" i="9"/>
  <c r="L7" i="9" s="1"/>
  <c r="K134" i="9"/>
  <c r="L134" i="9" s="1"/>
  <c r="K94" i="9"/>
  <c r="L94" i="9" s="1"/>
  <c r="I143" i="9"/>
  <c r="K143" i="9" s="1"/>
  <c r="L143" i="9" s="1"/>
  <c r="I239" i="9"/>
  <c r="K239" i="9" s="1"/>
  <c r="L239" i="9" s="1"/>
  <c r="J95" i="9"/>
  <c r="K95" i="9" s="1"/>
  <c r="L95" i="9" s="1"/>
  <c r="J148" i="9"/>
  <c r="I22" i="9"/>
  <c r="K22" i="9" s="1"/>
  <c r="L22" i="9" s="1"/>
  <c r="I43" i="9"/>
  <c r="I126" i="9"/>
  <c r="K126" i="9" s="1"/>
  <c r="L126" i="9" s="1"/>
  <c r="I147" i="9"/>
  <c r="I183" i="9"/>
  <c r="I243" i="9"/>
  <c r="I263" i="9"/>
  <c r="J23" i="9"/>
  <c r="K23" i="9" s="1"/>
  <c r="L23" i="9" s="1"/>
  <c r="J70" i="9"/>
  <c r="K70" i="9" s="1"/>
  <c r="L70" i="9" s="1"/>
  <c r="J99" i="9"/>
  <c r="K99" i="9" s="1"/>
  <c r="L99" i="9" s="1"/>
  <c r="J127" i="9"/>
  <c r="J149" i="9"/>
  <c r="J245" i="9"/>
  <c r="K27" i="9"/>
  <c r="L27" i="9" s="1"/>
  <c r="K30" i="9"/>
  <c r="L30" i="9" s="1"/>
  <c r="K279" i="9"/>
  <c r="L279" i="9" s="1"/>
  <c r="J107" i="9"/>
  <c r="I19" i="9"/>
  <c r="I39" i="9"/>
  <c r="I123" i="9"/>
  <c r="K123" i="9" s="1"/>
  <c r="L123" i="9" s="1"/>
  <c r="I203" i="9"/>
  <c r="I319" i="9"/>
  <c r="K319" i="9" s="1"/>
  <c r="L319" i="9" s="1"/>
  <c r="J43" i="9"/>
  <c r="J244" i="9"/>
  <c r="I127" i="9"/>
  <c r="K127" i="9" s="1"/>
  <c r="L127" i="9" s="1"/>
  <c r="I295" i="9"/>
  <c r="J183" i="9"/>
  <c r="J263" i="9"/>
  <c r="K247" i="9"/>
  <c r="L247" i="9" s="1"/>
  <c r="J161" i="9"/>
  <c r="J153" i="9"/>
  <c r="J297" i="9"/>
  <c r="J289" i="9"/>
  <c r="J281" i="9"/>
  <c r="J162" i="9"/>
  <c r="J154" i="9"/>
  <c r="J202" i="9"/>
  <c r="J194" i="9"/>
  <c r="J186" i="9"/>
  <c r="J226" i="9"/>
  <c r="J218" i="9"/>
  <c r="J266" i="9"/>
  <c r="J258" i="9"/>
  <c r="J250" i="9"/>
  <c r="J242" i="9"/>
  <c r="J298" i="9"/>
  <c r="J290" i="9"/>
  <c r="J282" i="9"/>
  <c r="J322" i="9"/>
  <c r="J314" i="9"/>
  <c r="I4" i="9"/>
  <c r="I12" i="9"/>
  <c r="I20" i="9"/>
  <c r="I28" i="9"/>
  <c r="I36" i="9"/>
  <c r="K36" i="9" s="1"/>
  <c r="L36" i="9" s="1"/>
  <c r="I68" i="9"/>
  <c r="I76" i="9"/>
  <c r="K76" i="9" s="1"/>
  <c r="L76" i="9" s="1"/>
  <c r="I92" i="9"/>
  <c r="I100" i="9"/>
  <c r="K100" i="9" s="1"/>
  <c r="L100" i="9" s="1"/>
  <c r="I116" i="9"/>
  <c r="K116" i="9" s="1"/>
  <c r="L116" i="9" s="1"/>
  <c r="I124" i="9"/>
  <c r="I132" i="9"/>
  <c r="I140" i="9"/>
  <c r="I148" i="9"/>
  <c r="I156" i="9"/>
  <c r="K156" i="9" s="1"/>
  <c r="L156" i="9" s="1"/>
  <c r="I180" i="9"/>
  <c r="I188" i="9"/>
  <c r="I196" i="9"/>
  <c r="K196" i="9" s="1"/>
  <c r="L196" i="9" s="1"/>
  <c r="I212" i="9"/>
  <c r="K212" i="9" s="1"/>
  <c r="L212" i="9" s="1"/>
  <c r="I220" i="9"/>
  <c r="I236" i="9"/>
  <c r="I244" i="9"/>
  <c r="K244" i="9" s="1"/>
  <c r="L244" i="9" s="1"/>
  <c r="I252" i="9"/>
  <c r="I260" i="9"/>
  <c r="K260" i="9" s="1"/>
  <c r="L260" i="9" s="1"/>
  <c r="I276" i="9"/>
  <c r="I284" i="9"/>
  <c r="K284" i="9" s="1"/>
  <c r="L284" i="9" s="1"/>
  <c r="I292" i="9"/>
  <c r="K292" i="9" s="1"/>
  <c r="L292" i="9" s="1"/>
  <c r="I308" i="9"/>
  <c r="I316" i="9"/>
  <c r="K316" i="9" s="1"/>
  <c r="L316" i="9" s="1"/>
  <c r="J4" i="9"/>
  <c r="J12" i="9"/>
  <c r="J20" i="9"/>
  <c r="J28" i="9"/>
  <c r="J68" i="9"/>
  <c r="J92" i="9"/>
  <c r="J116" i="9"/>
  <c r="J124" i="9"/>
  <c r="J132" i="9"/>
  <c r="J140" i="9"/>
  <c r="J188" i="9"/>
  <c r="J276" i="9"/>
  <c r="J163" i="9"/>
  <c r="K163" i="9" s="1"/>
  <c r="L163" i="9" s="1"/>
  <c r="J155" i="9"/>
  <c r="J147" i="9"/>
  <c r="J203" i="9"/>
  <c r="J195" i="9"/>
  <c r="J187" i="9"/>
  <c r="K187" i="9" s="1"/>
  <c r="L187" i="9" s="1"/>
  <c r="J227" i="9"/>
  <c r="K227" i="9" s="1"/>
  <c r="L227" i="9" s="1"/>
  <c r="J219" i="9"/>
  <c r="J267" i="9"/>
  <c r="K267" i="9" s="1"/>
  <c r="L267" i="9" s="1"/>
  <c r="J259" i="9"/>
  <c r="J251" i="9"/>
  <c r="J243" i="9"/>
  <c r="J299" i="9"/>
  <c r="K299" i="9" s="1"/>
  <c r="L299" i="9" s="1"/>
  <c r="J291" i="9"/>
  <c r="K291" i="9" s="1"/>
  <c r="L291" i="9" s="1"/>
  <c r="J283" i="9"/>
  <c r="J323" i="9"/>
  <c r="J315" i="9"/>
  <c r="K315" i="9" s="1"/>
  <c r="L315" i="9" s="1"/>
  <c r="I5" i="9"/>
  <c r="I13" i="9"/>
  <c r="I21" i="9"/>
  <c r="I29" i="9"/>
  <c r="I37" i="9"/>
  <c r="K37" i="9" s="1"/>
  <c r="L37" i="9" s="1"/>
  <c r="I69" i="9"/>
  <c r="I77" i="9"/>
  <c r="K77" i="9" s="1"/>
  <c r="L77" i="9" s="1"/>
  <c r="I93" i="9"/>
  <c r="K93" i="9" s="1"/>
  <c r="L93" i="9" s="1"/>
  <c r="I101" i="9"/>
  <c r="K101" i="9" s="1"/>
  <c r="L101" i="9" s="1"/>
  <c r="I117" i="9"/>
  <c r="I125" i="9"/>
  <c r="I133" i="9"/>
  <c r="I141" i="9"/>
  <c r="I149" i="9"/>
  <c r="K149" i="9" s="1"/>
  <c r="L149" i="9" s="1"/>
  <c r="I157" i="9"/>
  <c r="K157" i="9" s="1"/>
  <c r="L157" i="9" s="1"/>
  <c r="I181" i="9"/>
  <c r="K181" i="9" s="1"/>
  <c r="L181" i="9" s="1"/>
  <c r="I189" i="9"/>
  <c r="I197" i="9"/>
  <c r="I213" i="9"/>
  <c r="K213" i="9" s="1"/>
  <c r="L213" i="9" s="1"/>
  <c r="I237" i="9"/>
  <c r="I245" i="9"/>
  <c r="K245" i="9" s="1"/>
  <c r="L245" i="9" s="1"/>
  <c r="I253" i="9"/>
  <c r="I261" i="9"/>
  <c r="K261" i="9" s="1"/>
  <c r="L261" i="9" s="1"/>
  <c r="I277" i="9"/>
  <c r="I285" i="9"/>
  <c r="K285" i="9" s="1"/>
  <c r="L285" i="9" s="1"/>
  <c r="I293" i="9"/>
  <c r="K293" i="9" s="1"/>
  <c r="L293" i="9" s="1"/>
  <c r="I309" i="9"/>
  <c r="K309" i="9" s="1"/>
  <c r="L309" i="9" s="1"/>
  <c r="I317" i="9"/>
  <c r="K317" i="9" s="1"/>
  <c r="L317" i="9" s="1"/>
  <c r="J5" i="9"/>
  <c r="J13" i="9"/>
  <c r="J21" i="9"/>
  <c r="J29" i="9"/>
  <c r="J69" i="9"/>
  <c r="J93" i="9"/>
  <c r="J117" i="9"/>
  <c r="J125" i="9"/>
  <c r="J133" i="9"/>
  <c r="J141" i="9"/>
  <c r="J151" i="9"/>
  <c r="K151" i="9" s="1"/>
  <c r="L151" i="9" s="1"/>
  <c r="J189" i="9"/>
  <c r="J220" i="9"/>
  <c r="J247" i="9"/>
  <c r="J277" i="9"/>
  <c r="J308" i="9"/>
  <c r="J225" i="9"/>
  <c r="J217" i="9"/>
  <c r="K147" i="9"/>
  <c r="L147" i="9" s="1"/>
  <c r="K203" i="9"/>
  <c r="L203" i="9" s="1"/>
  <c r="J265" i="9"/>
  <c r="J257" i="9"/>
  <c r="J249" i="9"/>
  <c r="J241" i="9"/>
  <c r="K259" i="9"/>
  <c r="L259" i="9" s="1"/>
  <c r="K323" i="9"/>
  <c r="L323" i="9" s="1"/>
  <c r="K254" i="9"/>
  <c r="L254" i="9" s="1"/>
  <c r="J158" i="9"/>
  <c r="J150" i="9"/>
  <c r="K150" i="9" s="1"/>
  <c r="L150" i="9" s="1"/>
  <c r="J198" i="9"/>
  <c r="K198" i="9" s="1"/>
  <c r="L198" i="9" s="1"/>
  <c r="J190" i="9"/>
  <c r="K190" i="9" s="1"/>
  <c r="L190" i="9" s="1"/>
  <c r="J182" i="9"/>
  <c r="K182" i="9" s="1"/>
  <c r="L182" i="9" s="1"/>
  <c r="J222" i="9"/>
  <c r="K222" i="9" s="1"/>
  <c r="L222" i="9" s="1"/>
  <c r="J214" i="9"/>
  <c r="K214" i="9" s="1"/>
  <c r="L214" i="9" s="1"/>
  <c r="J262" i="9"/>
  <c r="K262" i="9" s="1"/>
  <c r="L262" i="9" s="1"/>
  <c r="J254" i="9"/>
  <c r="J246" i="9"/>
  <c r="K246" i="9" s="1"/>
  <c r="L246" i="9" s="1"/>
  <c r="J238" i="9"/>
  <c r="K238" i="9" s="1"/>
  <c r="L238" i="9" s="1"/>
  <c r="J294" i="9"/>
  <c r="K294" i="9" s="1"/>
  <c r="L294" i="9" s="1"/>
  <c r="J286" i="9"/>
  <c r="J278" i="9"/>
  <c r="K278" i="9" s="1"/>
  <c r="L278" i="9" s="1"/>
  <c r="J318" i="9"/>
  <c r="K318" i="9" s="1"/>
  <c r="L318" i="9" s="1"/>
  <c r="J310" i="9"/>
  <c r="K310" i="9" s="1"/>
  <c r="L310" i="9" s="1"/>
  <c r="I8" i="9"/>
  <c r="I16" i="9"/>
  <c r="I24" i="9"/>
  <c r="I32" i="9"/>
  <c r="I40" i="9"/>
  <c r="K40" i="9" s="1"/>
  <c r="L40" i="9" s="1"/>
  <c r="I72" i="9"/>
  <c r="I80" i="9"/>
  <c r="K80" i="9" s="1"/>
  <c r="L80" i="9" s="1"/>
  <c r="I96" i="9"/>
  <c r="K96" i="9" s="1"/>
  <c r="L96" i="9" s="1"/>
  <c r="I104" i="9"/>
  <c r="K104" i="9" s="1"/>
  <c r="L104" i="9" s="1"/>
  <c r="I120" i="9"/>
  <c r="I128" i="9"/>
  <c r="I136" i="9"/>
  <c r="K136" i="9" s="1"/>
  <c r="L136" i="9" s="1"/>
  <c r="I144" i="9"/>
  <c r="K144" i="9" s="1"/>
  <c r="L144" i="9" s="1"/>
  <c r="I152" i="9"/>
  <c r="I160" i="9"/>
  <c r="I184" i="9"/>
  <c r="I192" i="9"/>
  <c r="I216" i="9"/>
  <c r="I240" i="9"/>
  <c r="I248" i="9"/>
  <c r="I256" i="9"/>
  <c r="I280" i="9"/>
  <c r="I288" i="9"/>
  <c r="I312" i="9"/>
  <c r="J8" i="9"/>
  <c r="J16" i="9"/>
  <c r="J24" i="9"/>
  <c r="J32" i="9"/>
  <c r="J72" i="9"/>
  <c r="J96" i="9"/>
  <c r="J120" i="9"/>
  <c r="J128" i="9"/>
  <c r="J136" i="9"/>
  <c r="J197" i="9"/>
  <c r="J236" i="9"/>
  <c r="J255" i="9"/>
  <c r="J321" i="9"/>
  <c r="J313" i="9"/>
  <c r="K219" i="9"/>
  <c r="L219" i="9" s="1"/>
  <c r="K283" i="9"/>
  <c r="L283" i="9" s="1"/>
  <c r="K286" i="9"/>
  <c r="L286" i="9" s="1"/>
  <c r="J252" i="9"/>
  <c r="J284" i="9"/>
  <c r="I9" i="9"/>
  <c r="I17" i="9"/>
  <c r="I25" i="9"/>
  <c r="I33" i="9"/>
  <c r="K33" i="9" s="1"/>
  <c r="L33" i="9" s="1"/>
  <c r="I41" i="9"/>
  <c r="K41" i="9" s="1"/>
  <c r="L41" i="9" s="1"/>
  <c r="I73" i="9"/>
  <c r="I81" i="9"/>
  <c r="K81" i="9" s="1"/>
  <c r="L81" i="9" s="1"/>
  <c r="I97" i="9"/>
  <c r="I105" i="9"/>
  <c r="K105" i="9" s="1"/>
  <c r="L105" i="9" s="1"/>
  <c r="I121" i="9"/>
  <c r="I129" i="9"/>
  <c r="I137" i="9"/>
  <c r="I145" i="9"/>
  <c r="I153" i="9"/>
  <c r="K153" i="9" s="1"/>
  <c r="L153" i="9" s="1"/>
  <c r="I161" i="9"/>
  <c r="I185" i="9"/>
  <c r="I193" i="9"/>
  <c r="I217" i="9"/>
  <c r="K217" i="9" s="1"/>
  <c r="L217" i="9" s="1"/>
  <c r="I225" i="9"/>
  <c r="I241" i="9"/>
  <c r="K241" i="9" s="1"/>
  <c r="L241" i="9" s="1"/>
  <c r="I249" i="9"/>
  <c r="K249" i="9" s="1"/>
  <c r="L249" i="9" s="1"/>
  <c r="I257" i="9"/>
  <c r="K257" i="9" s="1"/>
  <c r="L257" i="9" s="1"/>
  <c r="I265" i="9"/>
  <c r="K265" i="9" s="1"/>
  <c r="L265" i="9" s="1"/>
  <c r="I281" i="9"/>
  <c r="K281" i="9" s="1"/>
  <c r="L281" i="9" s="1"/>
  <c r="I289" i="9"/>
  <c r="K289" i="9" s="1"/>
  <c r="L289" i="9" s="1"/>
  <c r="I297" i="9"/>
  <c r="I313" i="9"/>
  <c r="K313" i="9" s="1"/>
  <c r="L313" i="9" s="1"/>
  <c r="I321" i="9"/>
  <c r="K321" i="9" s="1"/>
  <c r="L321" i="9" s="1"/>
  <c r="J9" i="9"/>
  <c r="J17" i="9"/>
  <c r="J25" i="9"/>
  <c r="J33" i="9"/>
  <c r="J73" i="9"/>
  <c r="J97" i="9"/>
  <c r="J121" i="9"/>
  <c r="J129" i="9"/>
  <c r="J137" i="9"/>
  <c r="J145" i="9"/>
  <c r="J180" i="9"/>
  <c r="J237" i="9"/>
  <c r="J201" i="9"/>
  <c r="K201" i="9" s="1"/>
  <c r="L201" i="9" s="1"/>
  <c r="J193" i="9"/>
  <c r="J185" i="9"/>
  <c r="K155" i="9"/>
  <c r="L155" i="9" s="1"/>
  <c r="K195" i="9"/>
  <c r="L195" i="9" s="1"/>
  <c r="K251" i="9"/>
  <c r="L251" i="9" s="1"/>
  <c r="K158" i="9"/>
  <c r="L158" i="9" s="1"/>
  <c r="J253" i="9"/>
  <c r="J160" i="9"/>
  <c r="J152" i="9"/>
  <c r="J200" i="9"/>
  <c r="K200" i="9" s="1"/>
  <c r="L200" i="9" s="1"/>
  <c r="J192" i="9"/>
  <c r="J184" i="9"/>
  <c r="J224" i="9"/>
  <c r="K224" i="9" s="1"/>
  <c r="L224" i="9" s="1"/>
  <c r="J216" i="9"/>
  <c r="J264" i="9"/>
  <c r="K264" i="9" s="1"/>
  <c r="L264" i="9" s="1"/>
  <c r="J256" i="9"/>
  <c r="J248" i="9"/>
  <c r="J240" i="9"/>
  <c r="J296" i="9"/>
  <c r="K296" i="9" s="1"/>
  <c r="L296" i="9" s="1"/>
  <c r="J288" i="9"/>
  <c r="J280" i="9"/>
  <c r="J320" i="9"/>
  <c r="K320" i="9" s="1"/>
  <c r="L320" i="9" s="1"/>
  <c r="J312" i="9"/>
  <c r="I10" i="9"/>
  <c r="K10" i="9" s="1"/>
  <c r="L10" i="9" s="1"/>
  <c r="I18" i="9"/>
  <c r="K18" i="9" s="1"/>
  <c r="L18" i="9" s="1"/>
  <c r="I26" i="9"/>
  <c r="I34" i="9"/>
  <c r="I42" i="9"/>
  <c r="K42" i="9" s="1"/>
  <c r="L42" i="9" s="1"/>
  <c r="I74" i="9"/>
  <c r="I82" i="9"/>
  <c r="K82" i="9" s="1"/>
  <c r="L82" i="9" s="1"/>
  <c r="I98" i="9"/>
  <c r="K98" i="9" s="1"/>
  <c r="L98" i="9" s="1"/>
  <c r="I106" i="9"/>
  <c r="K106" i="9" s="1"/>
  <c r="L106" i="9" s="1"/>
  <c r="I122" i="9"/>
  <c r="K122" i="9" s="1"/>
  <c r="L122" i="9" s="1"/>
  <c r="I130" i="9"/>
  <c r="I138" i="9"/>
  <c r="I146" i="9"/>
  <c r="I154" i="9"/>
  <c r="I162" i="9"/>
  <c r="I186" i="9"/>
  <c r="K186" i="9" s="1"/>
  <c r="L186" i="9" s="1"/>
  <c r="I194" i="9"/>
  <c r="K194" i="9" s="1"/>
  <c r="L194" i="9" s="1"/>
  <c r="I202" i="9"/>
  <c r="K202" i="9" s="1"/>
  <c r="L202" i="9" s="1"/>
  <c r="I218" i="9"/>
  <c r="I226" i="9"/>
  <c r="I242" i="9"/>
  <c r="K242" i="9" s="1"/>
  <c r="L242" i="9" s="1"/>
  <c r="I250" i="9"/>
  <c r="I258" i="9"/>
  <c r="I266" i="9"/>
  <c r="K266" i="9" s="1"/>
  <c r="L266" i="9" s="1"/>
  <c r="I282" i="9"/>
  <c r="K282" i="9" s="1"/>
  <c r="L282" i="9" s="1"/>
  <c r="I290" i="9"/>
  <c r="K290" i="9" s="1"/>
  <c r="L290" i="9" s="1"/>
  <c r="I298" i="9"/>
  <c r="K298" i="9" s="1"/>
  <c r="L298" i="9" s="1"/>
  <c r="I314" i="9"/>
  <c r="I322" i="9"/>
  <c r="J10" i="9"/>
  <c r="J18" i="9"/>
  <c r="J26" i="9"/>
  <c r="J34" i="9"/>
  <c r="J74" i="9"/>
  <c r="J98" i="9"/>
  <c r="J122" i="9"/>
  <c r="J130" i="9"/>
  <c r="J138" i="9"/>
  <c r="J146" i="9"/>
  <c r="J3" i="8"/>
  <c r="J11" i="8"/>
  <c r="K11" i="8" s="1"/>
  <c r="J19" i="8"/>
  <c r="J27" i="8"/>
  <c r="J10" i="8"/>
  <c r="J18" i="8"/>
  <c r="J26" i="8"/>
  <c r="J34" i="8"/>
  <c r="J42" i="8"/>
  <c r="K42" i="8" s="1"/>
  <c r="I154" i="8"/>
  <c r="I155" i="8"/>
  <c r="I16" i="8"/>
  <c r="I75" i="8"/>
  <c r="I250" i="8"/>
  <c r="I68" i="8"/>
  <c r="I15" i="8"/>
  <c r="K15" i="8" s="1"/>
  <c r="I91" i="8"/>
  <c r="I290" i="8"/>
  <c r="I211" i="8"/>
  <c r="I24" i="8"/>
  <c r="K24" i="8" s="1"/>
  <c r="I122" i="8"/>
  <c r="I251" i="8"/>
  <c r="I291" i="8"/>
  <c r="I19" i="8"/>
  <c r="I39" i="8"/>
  <c r="K39" i="8" s="1"/>
  <c r="I82" i="8"/>
  <c r="I130" i="8"/>
  <c r="I162" i="8"/>
  <c r="I218" i="8"/>
  <c r="I258" i="8"/>
  <c r="I298" i="8"/>
  <c r="I307" i="8"/>
  <c r="I8" i="8"/>
  <c r="K8" i="8" s="1"/>
  <c r="I23" i="8"/>
  <c r="K23" i="8" s="1"/>
  <c r="I98" i="8"/>
  <c r="I138" i="8"/>
  <c r="I186" i="8"/>
  <c r="I266" i="8"/>
  <c r="I314" i="8"/>
  <c r="I7" i="8"/>
  <c r="K7" i="8" s="1"/>
  <c r="I27" i="8"/>
  <c r="I3" i="8"/>
  <c r="K3" i="8" s="1"/>
  <c r="I139" i="8"/>
  <c r="I187" i="8"/>
  <c r="I235" i="8"/>
  <c r="I275" i="8"/>
  <c r="I131" i="8"/>
  <c r="I259" i="8"/>
  <c r="I179" i="8"/>
  <c r="I115" i="8"/>
  <c r="I78" i="8"/>
  <c r="I70" i="8"/>
  <c r="I199" i="8"/>
  <c r="I191" i="8"/>
  <c r="I183" i="8"/>
  <c r="I319" i="8"/>
  <c r="I311" i="8"/>
  <c r="I38" i="8"/>
  <c r="K38" i="8" s="1"/>
  <c r="I30" i="8"/>
  <c r="K30" i="8" s="1"/>
  <c r="I22" i="8"/>
  <c r="K22" i="8" s="1"/>
  <c r="I14" i="8"/>
  <c r="K14" i="8" s="1"/>
  <c r="I6" i="8"/>
  <c r="K6" i="8" s="1"/>
  <c r="I223" i="8"/>
  <c r="I215" i="8"/>
  <c r="I159" i="8"/>
  <c r="I151" i="8"/>
  <c r="I143" i="8"/>
  <c r="I135" i="8"/>
  <c r="I127" i="8"/>
  <c r="I119" i="8"/>
  <c r="I263" i="8"/>
  <c r="I255" i="8"/>
  <c r="I247" i="8"/>
  <c r="I239" i="8"/>
  <c r="I102" i="8"/>
  <c r="I94" i="8"/>
  <c r="I295" i="8"/>
  <c r="I287" i="8"/>
  <c r="I279" i="8"/>
  <c r="I9" i="8"/>
  <c r="K9" i="8" s="1"/>
  <c r="I17" i="8"/>
  <c r="K17" i="8" s="1"/>
  <c r="I25" i="8"/>
  <c r="K25" i="8" s="1"/>
  <c r="I33" i="8"/>
  <c r="I92" i="8"/>
  <c r="I116" i="8"/>
  <c r="I124" i="8"/>
  <c r="I132" i="8"/>
  <c r="I140" i="8"/>
  <c r="I148" i="8"/>
  <c r="I180" i="8"/>
  <c r="I188" i="8"/>
  <c r="I212" i="8"/>
  <c r="I236" i="8"/>
  <c r="I244" i="8"/>
  <c r="I252" i="8"/>
  <c r="I276" i="8"/>
  <c r="I284" i="8"/>
  <c r="I308" i="8"/>
  <c r="I73" i="8"/>
  <c r="I97" i="8"/>
  <c r="I121" i="8"/>
  <c r="I129" i="8"/>
  <c r="I137" i="8"/>
  <c r="I145" i="8"/>
  <c r="I153" i="8"/>
  <c r="I185" i="8"/>
  <c r="I193" i="8"/>
  <c r="I217" i="8"/>
  <c r="I241" i="8"/>
  <c r="I249" i="8"/>
  <c r="I257" i="8"/>
  <c r="I281" i="8"/>
  <c r="I289" i="8"/>
  <c r="I313" i="8"/>
  <c r="I5" i="8"/>
  <c r="K5" i="8" s="1"/>
  <c r="I13" i="8"/>
  <c r="K13" i="8" s="1"/>
  <c r="I21" i="8"/>
  <c r="K21" i="8" s="1"/>
  <c r="I29" i="8"/>
  <c r="K29" i="8" s="1"/>
  <c r="I72" i="8"/>
  <c r="I96" i="8"/>
  <c r="I120" i="8"/>
  <c r="I128" i="8"/>
  <c r="I136" i="8"/>
  <c r="I144" i="8"/>
  <c r="I152" i="8"/>
  <c r="I184" i="8"/>
  <c r="I192" i="8"/>
  <c r="I216" i="8"/>
  <c r="I240" i="8"/>
  <c r="I248" i="8"/>
  <c r="I256" i="8"/>
  <c r="I280" i="8"/>
  <c r="I288" i="8"/>
  <c r="I312" i="8"/>
  <c r="I12" i="8"/>
  <c r="K12" i="8" s="1"/>
  <c r="I20" i="8"/>
  <c r="K20" i="8" s="1"/>
  <c r="I28" i="8"/>
  <c r="K28" i="8" s="1"/>
  <c r="I36" i="8"/>
  <c r="K36" i="8" s="1"/>
  <c r="I71" i="8"/>
  <c r="I95" i="8"/>
  <c r="I118" i="8"/>
  <c r="I126" i="8"/>
  <c r="I134" i="8"/>
  <c r="I142" i="8"/>
  <c r="I150" i="8"/>
  <c r="I182" i="8"/>
  <c r="I190" i="8"/>
  <c r="I214" i="8"/>
  <c r="I238" i="8"/>
  <c r="I246" i="8"/>
  <c r="I254" i="8"/>
  <c r="I278" i="8"/>
  <c r="I286" i="8"/>
  <c r="I310" i="8"/>
  <c r="I10" i="8"/>
  <c r="I18" i="8"/>
  <c r="I26" i="8"/>
  <c r="K26" i="8" s="1"/>
  <c r="I34" i="8"/>
  <c r="K34" i="8" s="1"/>
  <c r="I69" i="8"/>
  <c r="I93" i="8"/>
  <c r="I117" i="8"/>
  <c r="I125" i="8"/>
  <c r="I133" i="8"/>
  <c r="I141" i="8"/>
  <c r="I149" i="8"/>
  <c r="I181" i="8"/>
  <c r="I189" i="8"/>
  <c r="I213" i="8"/>
  <c r="I237" i="8"/>
  <c r="I245" i="8"/>
  <c r="I253" i="8"/>
  <c r="I277" i="8"/>
  <c r="I285" i="8"/>
  <c r="I309" i="8"/>
  <c r="K124" i="1"/>
  <c r="L124" i="1" s="1"/>
  <c r="K49" i="1"/>
  <c r="L49" i="1" s="1"/>
  <c r="K86" i="1"/>
  <c r="L86" i="1" s="1"/>
  <c r="K133" i="1"/>
  <c r="L133" i="1" s="1"/>
  <c r="K100" i="1"/>
  <c r="L100" i="1" s="1"/>
  <c r="K126" i="1"/>
  <c r="L126" i="1" s="1"/>
  <c r="K53" i="1"/>
  <c r="L53" i="1" s="1"/>
  <c r="K107" i="1"/>
  <c r="L107" i="1" s="1"/>
  <c r="K57" i="1"/>
  <c r="L57" i="1" s="1"/>
  <c r="K132" i="1"/>
  <c r="L132" i="1" s="1"/>
  <c r="K52" i="1"/>
  <c r="L52" i="1" s="1"/>
  <c r="K83" i="1"/>
  <c r="L83" i="1" s="1"/>
  <c r="K134" i="1"/>
  <c r="L134" i="1" s="1"/>
  <c r="J74" i="1"/>
  <c r="K74" i="1" s="1"/>
  <c r="L74" i="1" s="1"/>
  <c r="J51" i="1"/>
  <c r="I82" i="1"/>
  <c r="I101" i="1"/>
  <c r="K101" i="1" s="1"/>
  <c r="L101" i="1" s="1"/>
  <c r="J57" i="1"/>
  <c r="I51" i="1"/>
  <c r="I103" i="1"/>
  <c r="K103" i="1" s="1"/>
  <c r="L103" i="1" s="1"/>
  <c r="J108" i="1"/>
  <c r="K108" i="1" s="1"/>
  <c r="L108" i="1" s="1"/>
  <c r="J133" i="1"/>
  <c r="J125" i="1"/>
  <c r="J43" i="1"/>
  <c r="K43" i="1" s="1"/>
  <c r="L43" i="1" s="1"/>
  <c r="J56" i="1"/>
  <c r="K56" i="1" s="1"/>
  <c r="L56" i="1" s="1"/>
  <c r="J86" i="1"/>
  <c r="J78" i="1"/>
  <c r="I77" i="1"/>
  <c r="K77" i="1" s="1"/>
  <c r="L77" i="1" s="1"/>
  <c r="I104" i="1"/>
  <c r="K104" i="1" s="1"/>
  <c r="L104" i="1" s="1"/>
  <c r="I112" i="1"/>
  <c r="J107" i="1"/>
  <c r="J99" i="1"/>
  <c r="I127" i="1"/>
  <c r="K127" i="1" s="1"/>
  <c r="L127" i="1" s="1"/>
  <c r="J132" i="1"/>
  <c r="I78" i="1"/>
  <c r="J98" i="1"/>
  <c r="J82" i="1"/>
  <c r="L81" i="1"/>
  <c r="I113" i="1"/>
  <c r="J48" i="1"/>
  <c r="K48" i="1" s="1"/>
  <c r="L48" i="1" s="1"/>
  <c r="L55" i="1"/>
  <c r="J113" i="1"/>
  <c r="I129" i="1"/>
  <c r="K129" i="1" s="1"/>
  <c r="L129" i="1" s="1"/>
  <c r="J122" i="1"/>
  <c r="K122" i="1" s="1"/>
  <c r="L122" i="1" s="1"/>
  <c r="I50" i="1"/>
  <c r="K50" i="1" s="1"/>
  <c r="L50" i="1" s="1"/>
  <c r="I105" i="1"/>
  <c r="K105" i="1" s="1"/>
  <c r="L105" i="1" s="1"/>
  <c r="J106" i="1"/>
  <c r="K106" i="1" s="1"/>
  <c r="L106" i="1" s="1"/>
  <c r="J54" i="1"/>
  <c r="K54" i="1" s="1"/>
  <c r="L54" i="1" s="1"/>
  <c r="I45" i="1"/>
  <c r="K45" i="1" s="1"/>
  <c r="L45" i="1" s="1"/>
  <c r="L79" i="1"/>
  <c r="I137" i="1"/>
  <c r="J130" i="1"/>
  <c r="I88" i="1"/>
  <c r="K88" i="1" s="1"/>
  <c r="L88" i="1" s="1"/>
  <c r="J83" i="1"/>
  <c r="J75" i="1"/>
  <c r="I46" i="1"/>
  <c r="K46" i="1" s="1"/>
  <c r="L46" i="1" s="1"/>
  <c r="I80" i="1"/>
  <c r="K80" i="1" s="1"/>
  <c r="L80" i="1" s="1"/>
  <c r="I99" i="1"/>
  <c r="K99" i="1" s="1"/>
  <c r="L99" i="1" s="1"/>
  <c r="J112" i="1"/>
  <c r="I130" i="1"/>
  <c r="K130" i="1" s="1"/>
  <c r="L130" i="1" s="1"/>
  <c r="J137" i="1"/>
  <c r="J42" i="1"/>
  <c r="K42" i="1" s="1"/>
  <c r="L42" i="1" s="1"/>
  <c r="K47" i="1"/>
  <c r="L47" i="1" s="1"/>
  <c r="I109" i="1"/>
  <c r="J88" i="1"/>
  <c r="I75" i="1"/>
  <c r="J109" i="1"/>
  <c r="I125" i="1"/>
  <c r="K125" i="1" s="1"/>
  <c r="L125" i="1" s="1"/>
  <c r="J134" i="1"/>
  <c r="J51" i="2"/>
  <c r="I45" i="2"/>
  <c r="I47" i="2"/>
  <c r="I49" i="2"/>
  <c r="I53" i="2"/>
  <c r="K53" i="2" s="1"/>
  <c r="L53" i="2" s="1"/>
  <c r="M53" i="2" s="1"/>
  <c r="I55" i="2"/>
  <c r="K55" i="2" s="1"/>
  <c r="L55" i="2" s="1"/>
  <c r="M55" i="2" s="1"/>
  <c r="I57" i="2"/>
  <c r="K57" i="2" s="1"/>
  <c r="L57" i="2" s="1"/>
  <c r="M57" i="2" s="1"/>
  <c r="I75" i="2"/>
  <c r="I77" i="2"/>
  <c r="I79" i="2"/>
  <c r="I81" i="2"/>
  <c r="I83" i="2"/>
  <c r="K83" i="2" s="1"/>
  <c r="L83" i="2" s="1"/>
  <c r="M83" i="2" s="1"/>
  <c r="I85" i="2"/>
  <c r="K85" i="2" s="1"/>
  <c r="L85" i="2" s="1"/>
  <c r="M85" i="2" s="1"/>
  <c r="I87" i="2"/>
  <c r="K87" i="2" s="1"/>
  <c r="L87" i="2" s="1"/>
  <c r="M87" i="2" s="1"/>
  <c r="I89" i="2"/>
  <c r="K89" i="2" s="1"/>
  <c r="L89" i="2" s="1"/>
  <c r="M89" i="2" s="1"/>
  <c r="I99" i="2"/>
  <c r="I101" i="2"/>
  <c r="I103" i="2"/>
  <c r="I105" i="2"/>
  <c r="I107" i="2"/>
  <c r="K107" i="2" s="1"/>
  <c r="L107" i="2" s="1"/>
  <c r="M107" i="2" s="1"/>
  <c r="I109" i="2"/>
  <c r="K109" i="2" s="1"/>
  <c r="L109" i="2" s="1"/>
  <c r="M109" i="2" s="1"/>
  <c r="I111" i="2"/>
  <c r="K111" i="2" s="1"/>
  <c r="L111" i="2" s="1"/>
  <c r="M111" i="2" s="1"/>
  <c r="I113" i="2"/>
  <c r="K113" i="2" s="1"/>
  <c r="L113" i="2" s="1"/>
  <c r="M113" i="2" s="1"/>
  <c r="I123" i="2"/>
  <c r="I125" i="2"/>
  <c r="I127" i="2"/>
  <c r="I129" i="2"/>
  <c r="I131" i="2"/>
  <c r="K131" i="2" s="1"/>
  <c r="L131" i="2" s="1"/>
  <c r="M131" i="2" s="1"/>
  <c r="I133" i="2"/>
  <c r="K133" i="2" s="1"/>
  <c r="L133" i="2" s="1"/>
  <c r="M133" i="2" s="1"/>
  <c r="I135" i="2"/>
  <c r="K135" i="2" s="1"/>
  <c r="L135" i="2" s="1"/>
  <c r="M135" i="2" s="1"/>
  <c r="I137" i="2"/>
  <c r="K137" i="2" s="1"/>
  <c r="L137" i="2" s="1"/>
  <c r="M137" i="2" s="1"/>
  <c r="J43" i="2"/>
  <c r="J45" i="2"/>
  <c r="J47" i="2"/>
  <c r="J49" i="2"/>
  <c r="J75" i="2"/>
  <c r="J77" i="2"/>
  <c r="J79" i="2"/>
  <c r="J81" i="2"/>
  <c r="J99" i="2"/>
  <c r="J101" i="2"/>
  <c r="J103" i="2"/>
  <c r="J105" i="2"/>
  <c r="J123" i="2"/>
  <c r="J125" i="2"/>
  <c r="J127" i="2"/>
  <c r="J129" i="2"/>
  <c r="I44" i="2"/>
  <c r="I46" i="2"/>
  <c r="I48" i="2"/>
  <c r="I52" i="2"/>
  <c r="K52" i="2" s="1"/>
  <c r="L52" i="2" s="1"/>
  <c r="M52" i="2" s="1"/>
  <c r="I54" i="2"/>
  <c r="K54" i="2" s="1"/>
  <c r="L54" i="2" s="1"/>
  <c r="M54" i="2" s="1"/>
  <c r="I56" i="2"/>
  <c r="K56" i="2" s="1"/>
  <c r="L56" i="2" s="1"/>
  <c r="M56" i="2" s="1"/>
  <c r="I58" i="2"/>
  <c r="K58" i="2" s="1"/>
  <c r="L58" i="2" s="1"/>
  <c r="M58" i="2" s="1"/>
  <c r="I76" i="2"/>
  <c r="I78" i="2"/>
  <c r="I80" i="2"/>
  <c r="I82" i="2"/>
  <c r="I84" i="2"/>
  <c r="K84" i="2" s="1"/>
  <c r="L84" i="2" s="1"/>
  <c r="M84" i="2" s="1"/>
  <c r="I86" i="2"/>
  <c r="K86" i="2" s="1"/>
  <c r="L86" i="2" s="1"/>
  <c r="M86" i="2" s="1"/>
  <c r="I88" i="2"/>
  <c r="K88" i="2" s="1"/>
  <c r="L88" i="2" s="1"/>
  <c r="M88" i="2" s="1"/>
  <c r="I90" i="2"/>
  <c r="K90" i="2" s="1"/>
  <c r="L90" i="2" s="1"/>
  <c r="M90" i="2" s="1"/>
  <c r="I100" i="2"/>
  <c r="I102" i="2"/>
  <c r="I104" i="2"/>
  <c r="I106" i="2"/>
  <c r="I108" i="2"/>
  <c r="K108" i="2" s="1"/>
  <c r="L108" i="2" s="1"/>
  <c r="M108" i="2" s="1"/>
  <c r="I110" i="2"/>
  <c r="K110" i="2" s="1"/>
  <c r="L110" i="2" s="1"/>
  <c r="M110" i="2" s="1"/>
  <c r="I112" i="2"/>
  <c r="K112" i="2" s="1"/>
  <c r="L112" i="2" s="1"/>
  <c r="M112" i="2" s="1"/>
  <c r="I114" i="2"/>
  <c r="K114" i="2" s="1"/>
  <c r="L114" i="2" s="1"/>
  <c r="M114" i="2" s="1"/>
  <c r="I124" i="2"/>
  <c r="I126" i="2"/>
  <c r="I128" i="2"/>
  <c r="I130" i="2"/>
  <c r="I132" i="2"/>
  <c r="K132" i="2" s="1"/>
  <c r="L132" i="2" s="1"/>
  <c r="M132" i="2" s="1"/>
  <c r="I134" i="2"/>
  <c r="K134" i="2" s="1"/>
  <c r="L134" i="2" s="1"/>
  <c r="M134" i="2" s="1"/>
  <c r="I136" i="2"/>
  <c r="K136" i="2" s="1"/>
  <c r="L136" i="2" s="1"/>
  <c r="M136" i="2" s="1"/>
  <c r="I138" i="2"/>
  <c r="K138" i="2" s="1"/>
  <c r="L138" i="2" s="1"/>
  <c r="M138" i="2" s="1"/>
  <c r="J44" i="2"/>
  <c r="J46" i="2"/>
  <c r="J48" i="2"/>
  <c r="J50" i="2"/>
  <c r="J76" i="2"/>
  <c r="J78" i="2"/>
  <c r="J80" i="2"/>
  <c r="J82" i="2"/>
  <c r="J100" i="2"/>
  <c r="J102" i="2"/>
  <c r="J104" i="2"/>
  <c r="J106" i="2"/>
  <c r="J124" i="2"/>
  <c r="J126" i="2"/>
  <c r="J128" i="2"/>
  <c r="J130" i="2"/>
  <c r="K18" i="8" l="1"/>
  <c r="K16" i="8"/>
  <c r="K10" i="8"/>
  <c r="K27" i="8"/>
  <c r="K33" i="8"/>
  <c r="K19" i="8"/>
  <c r="K121" i="9"/>
  <c r="L121" i="9" s="1"/>
  <c r="K258" i="9"/>
  <c r="L258" i="9" s="1"/>
  <c r="K162" i="9"/>
  <c r="L162" i="9" s="1"/>
  <c r="K193" i="9"/>
  <c r="L193" i="9" s="1"/>
  <c r="K141" i="9"/>
  <c r="L141" i="9" s="1"/>
  <c r="K252" i="9"/>
  <c r="L252" i="9" s="1"/>
  <c r="K263" i="9"/>
  <c r="L263" i="9" s="1"/>
  <c r="K223" i="9"/>
  <c r="L223" i="9" s="1"/>
  <c r="K255" i="9"/>
  <c r="L255" i="9" s="1"/>
  <c r="K237" i="9"/>
  <c r="L237" i="9" s="1"/>
  <c r="K29" i="9"/>
  <c r="L29" i="9" s="1"/>
  <c r="K4" i="9"/>
  <c r="K148" i="9"/>
  <c r="L148" i="9" s="1"/>
  <c r="K68" i="9"/>
  <c r="L68" i="9" s="1"/>
  <c r="K183" i="9"/>
  <c r="L183" i="9" s="1"/>
  <c r="K39" i="9"/>
  <c r="L39" i="9" s="1"/>
  <c r="K79" i="9"/>
  <c r="L79" i="9" s="1"/>
  <c r="K146" i="9"/>
  <c r="L146" i="9" s="1"/>
  <c r="K161" i="9"/>
  <c r="L161" i="9" s="1"/>
  <c r="K240" i="9"/>
  <c r="L240" i="9" s="1"/>
  <c r="K128" i="9"/>
  <c r="L128" i="9" s="1"/>
  <c r="K21" i="9"/>
  <c r="L21" i="9" s="1"/>
  <c r="K243" i="9"/>
  <c r="L243" i="9" s="1"/>
  <c r="K295" i="9"/>
  <c r="L295" i="9" s="1"/>
  <c r="K19" i="9"/>
  <c r="L19" i="9" s="1"/>
  <c r="K35" i="9"/>
  <c r="L35" i="9" s="1"/>
  <c r="K314" i="9"/>
  <c r="L314" i="9" s="1"/>
  <c r="K73" i="9"/>
  <c r="L73" i="9" s="1"/>
  <c r="K216" i="9"/>
  <c r="L216" i="9" s="1"/>
  <c r="K43" i="9"/>
  <c r="L43" i="9" s="1"/>
  <c r="K11" i="9"/>
  <c r="L11" i="9" s="1"/>
  <c r="K142" i="9"/>
  <c r="L142" i="9" s="1"/>
  <c r="K32" i="9"/>
  <c r="L32" i="9" s="1"/>
  <c r="K24" i="9"/>
  <c r="L24" i="9" s="1"/>
  <c r="K16" i="9"/>
  <c r="L16" i="9" s="1"/>
  <c r="K125" i="9"/>
  <c r="L125" i="9" s="1"/>
  <c r="K225" i="9"/>
  <c r="L225" i="9" s="1"/>
  <c r="K129" i="9"/>
  <c r="L129" i="9" s="1"/>
  <c r="K25" i="9"/>
  <c r="L25" i="9" s="1"/>
  <c r="K192" i="9"/>
  <c r="L192" i="9" s="1"/>
  <c r="K8" i="9"/>
  <c r="L8" i="9" s="1"/>
  <c r="K197" i="9"/>
  <c r="L197" i="9" s="1"/>
  <c r="K117" i="9"/>
  <c r="L117" i="9" s="1"/>
  <c r="K13" i="9"/>
  <c r="L13" i="9" s="1"/>
  <c r="K308" i="9"/>
  <c r="L308" i="9" s="1"/>
  <c r="K220" i="9"/>
  <c r="L220" i="9" s="1"/>
  <c r="K132" i="9"/>
  <c r="L132" i="9" s="1"/>
  <c r="K28" i="9"/>
  <c r="L28" i="9" s="1"/>
  <c r="K248" i="9"/>
  <c r="L248" i="9" s="1"/>
  <c r="K137" i="9"/>
  <c r="L137" i="9" s="1"/>
  <c r="K120" i="9"/>
  <c r="L120" i="9" s="1"/>
  <c r="K236" i="9"/>
  <c r="L236" i="9" s="1"/>
  <c r="K140" i="9"/>
  <c r="L140" i="9" s="1"/>
  <c r="K250" i="9"/>
  <c r="L250" i="9" s="1"/>
  <c r="K154" i="9"/>
  <c r="L154" i="9" s="1"/>
  <c r="K74" i="9"/>
  <c r="L74" i="9" s="1"/>
  <c r="K297" i="9"/>
  <c r="L297" i="9" s="1"/>
  <c r="K17" i="9"/>
  <c r="L17" i="9" s="1"/>
  <c r="K312" i="9"/>
  <c r="L312" i="9" s="1"/>
  <c r="K184" i="9"/>
  <c r="L184" i="9" s="1"/>
  <c r="K189" i="9"/>
  <c r="L189" i="9" s="1"/>
  <c r="K5" i="9"/>
  <c r="L5" i="9" s="1"/>
  <c r="K124" i="9"/>
  <c r="L124" i="9" s="1"/>
  <c r="K20" i="9"/>
  <c r="L20" i="9" s="1"/>
  <c r="K133" i="9"/>
  <c r="L133" i="9" s="1"/>
  <c r="K9" i="9"/>
  <c r="L9" i="9" s="1"/>
  <c r="K226" i="9"/>
  <c r="L226" i="9" s="1"/>
  <c r="K138" i="9"/>
  <c r="L138" i="9" s="1"/>
  <c r="K34" i="9"/>
  <c r="L34" i="9" s="1"/>
  <c r="K185" i="9"/>
  <c r="L185" i="9" s="1"/>
  <c r="K97" i="9"/>
  <c r="L97" i="9" s="1"/>
  <c r="K280" i="9"/>
  <c r="L280" i="9" s="1"/>
  <c r="K152" i="9"/>
  <c r="L152" i="9" s="1"/>
  <c r="K72" i="9"/>
  <c r="L72" i="9" s="1"/>
  <c r="K276" i="9"/>
  <c r="L276" i="9" s="1"/>
  <c r="K188" i="9"/>
  <c r="L188" i="9" s="1"/>
  <c r="K145" i="9"/>
  <c r="L145" i="9" s="1"/>
  <c r="K322" i="9"/>
  <c r="L322" i="9" s="1"/>
  <c r="K288" i="9"/>
  <c r="L288" i="9" s="1"/>
  <c r="K160" i="9"/>
  <c r="L160" i="9" s="1"/>
  <c r="K277" i="9"/>
  <c r="L277" i="9" s="1"/>
  <c r="K12" i="9"/>
  <c r="L12" i="9" s="1"/>
  <c r="K218" i="9"/>
  <c r="L218" i="9" s="1"/>
  <c r="K130" i="9"/>
  <c r="L130" i="9" s="1"/>
  <c r="K26" i="9"/>
  <c r="L26" i="9" s="1"/>
  <c r="K256" i="9"/>
  <c r="L256" i="9" s="1"/>
  <c r="K253" i="9"/>
  <c r="L253" i="9" s="1"/>
  <c r="K69" i="9"/>
  <c r="L69" i="9" s="1"/>
  <c r="K180" i="9"/>
  <c r="L180" i="9" s="1"/>
  <c r="K92" i="9"/>
  <c r="L92" i="9" s="1"/>
  <c r="K51" i="2"/>
  <c r="L51" i="2" s="1"/>
  <c r="M51" i="2" s="1"/>
  <c r="K112" i="1"/>
  <c r="L112" i="1" s="1"/>
  <c r="K78" i="1"/>
  <c r="L78" i="1" s="1"/>
  <c r="K51" i="1"/>
  <c r="L51" i="1" s="1"/>
  <c r="K137" i="1"/>
  <c r="L137" i="1" s="1"/>
  <c r="K109" i="1"/>
  <c r="L109" i="1" s="1"/>
  <c r="K98" i="1"/>
  <c r="L98" i="1" s="1"/>
  <c r="L75" i="1"/>
  <c r="K75" i="1"/>
  <c r="K113" i="1"/>
  <c r="L113" i="1" s="1"/>
  <c r="K82" i="1"/>
  <c r="L82" i="1" s="1"/>
  <c r="K130" i="2"/>
  <c r="L130" i="2" s="1"/>
  <c r="M130" i="2" s="1"/>
  <c r="K106" i="2"/>
  <c r="L106" i="2" s="1"/>
  <c r="M106" i="2" s="1"/>
  <c r="K82" i="2"/>
  <c r="L82" i="2" s="1"/>
  <c r="M82" i="2" s="1"/>
  <c r="K50" i="2"/>
  <c r="L50" i="2" s="1"/>
  <c r="M50" i="2" s="1"/>
  <c r="K129" i="2"/>
  <c r="L129" i="2" s="1"/>
  <c r="M129" i="2" s="1"/>
  <c r="K105" i="2"/>
  <c r="L105" i="2" s="1"/>
  <c r="M105" i="2" s="1"/>
  <c r="K81" i="2"/>
  <c r="L81" i="2" s="1"/>
  <c r="M81" i="2" s="1"/>
  <c r="K49" i="2"/>
  <c r="L49" i="2" s="1"/>
  <c r="M49" i="2" s="1"/>
  <c r="K128" i="2"/>
  <c r="L128" i="2" s="1"/>
  <c r="M128" i="2" s="1"/>
  <c r="K48" i="2"/>
  <c r="L48" i="2" s="1"/>
  <c r="M48" i="2" s="1"/>
  <c r="K127" i="2"/>
  <c r="L127" i="2" s="1"/>
  <c r="M127" i="2" s="1"/>
  <c r="K103" i="2"/>
  <c r="L103" i="2" s="1"/>
  <c r="M103" i="2" s="1"/>
  <c r="K79" i="2"/>
  <c r="L79" i="2" s="1"/>
  <c r="M79" i="2" s="1"/>
  <c r="K47" i="2"/>
  <c r="L47" i="2" s="1"/>
  <c r="M47" i="2" s="1"/>
  <c r="K104" i="2"/>
  <c r="L104" i="2" s="1"/>
  <c r="M104" i="2" s="1"/>
  <c r="K80" i="2"/>
  <c r="L80" i="2" s="1"/>
  <c r="M80" i="2" s="1"/>
  <c r="K126" i="2"/>
  <c r="L126" i="2" s="1"/>
  <c r="M126" i="2" s="1"/>
  <c r="K102" i="2"/>
  <c r="L102" i="2" s="1"/>
  <c r="M102" i="2" s="1"/>
  <c r="K78" i="2"/>
  <c r="L78" i="2" s="1"/>
  <c r="M78" i="2" s="1"/>
  <c r="K46" i="2"/>
  <c r="L46" i="2" s="1"/>
  <c r="M46" i="2" s="1"/>
  <c r="K125" i="2"/>
  <c r="L125" i="2" s="1"/>
  <c r="M125" i="2" s="1"/>
  <c r="K101" i="2"/>
  <c r="L101" i="2" s="1"/>
  <c r="M101" i="2" s="1"/>
  <c r="K77" i="2"/>
  <c r="L77" i="2" s="1"/>
  <c r="M77" i="2" s="1"/>
  <c r="K45" i="2"/>
  <c r="L45" i="2" s="1"/>
  <c r="M45" i="2" s="1"/>
  <c r="K124" i="2"/>
  <c r="L124" i="2" s="1"/>
  <c r="M124" i="2" s="1"/>
  <c r="K100" i="2"/>
  <c r="L100" i="2" s="1"/>
  <c r="M100" i="2" s="1"/>
  <c r="K76" i="2"/>
  <c r="L76" i="2" s="1"/>
  <c r="M76" i="2" s="1"/>
  <c r="K44" i="2"/>
  <c r="L44" i="2" s="1"/>
  <c r="M44" i="2" s="1"/>
  <c r="K123" i="2"/>
  <c r="L123" i="2" s="1"/>
  <c r="M123" i="2" s="1"/>
  <c r="K99" i="2"/>
  <c r="L99" i="2" s="1"/>
  <c r="M99" i="2" s="1"/>
  <c r="K75" i="2"/>
  <c r="L75" i="2" s="1"/>
  <c r="M75" i="2" s="1"/>
  <c r="K43" i="2"/>
  <c r="L43" i="2" s="1"/>
  <c r="M43" i="2" s="1"/>
</calcChain>
</file>

<file path=xl/sharedStrings.xml><?xml version="1.0" encoding="utf-8"?>
<sst xmlns="http://schemas.openxmlformats.org/spreadsheetml/2006/main" count="16783" uniqueCount="826">
  <si>
    <t>ID</t>
  </si>
  <si>
    <t>Region</t>
  </si>
  <si>
    <t>Countries</t>
  </si>
  <si>
    <t>IIASA_Regions</t>
  </si>
  <si>
    <t>TIAM_Regions</t>
  </si>
  <si>
    <t>AFR</t>
  </si>
  <si>
    <t>Africa</t>
  </si>
  <si>
    <r>
      <rPr>
        <b/>
        <sz val="11"/>
        <color rgb="FFFF0000"/>
        <rFont val="Arial"/>
        <family val="2"/>
      </rPr>
      <t>Algeria</t>
    </r>
    <r>
      <rPr>
        <sz val="11"/>
        <color theme="1"/>
        <rFont val="Arial"/>
        <family val="2"/>
      </rPr>
      <t xml:space="preserve">, Angola, Benin, Botswana, Cameroon, Congo, Democratic Republic of Congo, Côte d’Ivoire, </t>
    </r>
    <r>
      <rPr>
        <b/>
        <sz val="11"/>
        <color rgb="FFFF0000"/>
        <rFont val="Arial"/>
        <family val="2"/>
      </rPr>
      <t>Egypt</t>
    </r>
    <r>
      <rPr>
        <sz val="11"/>
        <color theme="1"/>
        <rFont val="Arial"/>
        <family val="2"/>
      </rPr>
      <t xml:space="preserve">, Eritrea, Ethiopia, Gabon, Ghana, Kenya, </t>
    </r>
    <r>
      <rPr>
        <b/>
        <sz val="11"/>
        <color rgb="FFFF0000"/>
        <rFont val="Arial"/>
        <family val="2"/>
      </rPr>
      <t>Libya</t>
    </r>
    <r>
      <rPr>
        <sz val="11"/>
        <color theme="1"/>
        <rFont val="Arial"/>
        <family val="2"/>
      </rPr>
      <t xml:space="preserve">, </t>
    </r>
    <r>
      <rPr>
        <b/>
        <sz val="11"/>
        <color rgb="FFFF0000"/>
        <rFont val="Arial"/>
        <family val="2"/>
      </rPr>
      <t>Morocco</t>
    </r>
    <r>
      <rPr>
        <sz val="11"/>
        <color theme="1"/>
        <rFont val="Arial"/>
        <family val="2"/>
      </rPr>
      <t xml:space="preserve">, Mozambique, Namibia, Nigeria, Senegal, South Africa, </t>
    </r>
    <r>
      <rPr>
        <b/>
        <sz val="11"/>
        <color rgb="FFFF0000"/>
        <rFont val="Arial"/>
        <family val="2"/>
      </rPr>
      <t>Sudan</t>
    </r>
    <r>
      <rPr>
        <sz val="11"/>
        <color theme="1"/>
        <rFont val="Arial"/>
        <family val="2"/>
      </rPr>
      <t xml:space="preserve">, United Republic of Tanzania, Togo, </t>
    </r>
    <r>
      <rPr>
        <b/>
        <sz val="11"/>
        <color rgb="FFFF0000"/>
        <rFont val="Arial"/>
        <family val="2"/>
      </rPr>
      <t>Tunisia</t>
    </r>
    <r>
      <rPr>
        <sz val="11"/>
        <color theme="1"/>
        <rFont val="Arial"/>
        <family val="2"/>
      </rPr>
      <t>, Zambia, Zimbabwe, and Other Africa</t>
    </r>
  </si>
  <si>
    <t>AUS</t>
  </si>
  <si>
    <t>Oceania</t>
  </si>
  <si>
    <t>Australia, New Zealand, Oceania</t>
  </si>
  <si>
    <t>PAO</t>
  </si>
  <si>
    <t>CAN</t>
  </si>
  <si>
    <t>Canada</t>
  </si>
  <si>
    <t>NAM</t>
  </si>
  <si>
    <t>CHI</t>
  </si>
  <si>
    <t>China</t>
  </si>
  <si>
    <t>CPA</t>
  </si>
  <si>
    <t>CSA</t>
  </si>
  <si>
    <t>Central &amp; South America</t>
  </si>
  <si>
    <t>Argentina, Bolivia, Brazil, Chile, Colombia, Costa Rica, Cuba, Dominican Republic, Ecuador, El Salvador, Guatemala, Haiti, Honduras, Jamaica, Netherlands Antilles, Nicaragua, Panama, Paraguay, Peru, Trinidad and Tobago, Uruguay, Venezuela and Other Latin America</t>
  </si>
  <si>
    <t>LAM</t>
  </si>
  <si>
    <t>EEU</t>
  </si>
  <si>
    <t>Eastern Europe</t>
  </si>
  <si>
    <t>Albania, Bosnia-Herzegovina, Bulgaria, Croatia, Czech Republic, Hungary, Macedonia, Poland, Romania, Serbia and Montenegro, Slovenia, Slovakia</t>
  </si>
  <si>
    <t>IND</t>
  </si>
  <si>
    <t>India</t>
  </si>
  <si>
    <t>SAS</t>
  </si>
  <si>
    <t>JPN</t>
  </si>
  <si>
    <t>Japan</t>
  </si>
  <si>
    <t>MEA</t>
  </si>
  <si>
    <t>Middle East</t>
  </si>
  <si>
    <t>Bahrain, Islamic Republic of Iran, Iraq, Israel, Jordan, Kuwait, Lebanon, Oman, Qatar, Saudi Arabia, Syria, United Arab Emirates, Yemen, and Turkey, Cyprus</t>
  </si>
  <si>
    <t>MEX</t>
  </si>
  <si>
    <t>Mexico</t>
  </si>
  <si>
    <t>FSU</t>
  </si>
  <si>
    <t>Russia and Central Asia</t>
  </si>
  <si>
    <t>Armenia, Azerbaijan, Belarus, Estonia, Georgia, Kazakhstan, Kyrgyzstan, Latvia, Lithuania, Moldova, Tajikistan, Turkmenistan, Ukraine, Uzbekistan, Russian Federation</t>
  </si>
  <si>
    <t>SKO</t>
  </si>
  <si>
    <t>Republic of Korea</t>
  </si>
  <si>
    <t>PAS</t>
  </si>
  <si>
    <t>ODA</t>
  </si>
  <si>
    <t>(Other) South and Southeast Asia</t>
  </si>
  <si>
    <r>
      <rPr>
        <b/>
        <sz val="11"/>
        <color rgb="FFFF0000"/>
        <rFont val="Arial"/>
        <family val="2"/>
      </rPr>
      <t>Bangladesh</t>
    </r>
    <r>
      <rPr>
        <sz val="11"/>
        <color theme="1"/>
        <rFont val="Arial"/>
        <family val="2"/>
      </rPr>
      <t xml:space="preserve">, Brunei Darussalam, Cambodia, Taiwan (China), Indonesia, DPR of Korea, Malaysia, Mongolia, Myanmar, </t>
    </r>
    <r>
      <rPr>
        <b/>
        <sz val="11"/>
        <color rgb="FFFF0000"/>
        <rFont val="Arial"/>
        <family val="2"/>
      </rPr>
      <t>Nepal</t>
    </r>
    <r>
      <rPr>
        <sz val="11"/>
        <color theme="1"/>
        <rFont val="Arial"/>
        <family val="2"/>
      </rPr>
      <t xml:space="preserve">, </t>
    </r>
    <r>
      <rPr>
        <b/>
        <sz val="11"/>
        <color rgb="FFFF0000"/>
        <rFont val="Arial"/>
        <family val="2"/>
      </rPr>
      <t>Pakistan</t>
    </r>
    <r>
      <rPr>
        <sz val="11"/>
        <color theme="1"/>
        <rFont val="Arial"/>
        <family val="2"/>
      </rPr>
      <t xml:space="preserve">, Philippines, Singapore, </t>
    </r>
    <r>
      <rPr>
        <b/>
        <sz val="11"/>
        <color rgb="FFFF0000"/>
        <rFont val="Arial"/>
        <family val="2"/>
      </rPr>
      <t>Sri Lanka</t>
    </r>
    <r>
      <rPr>
        <sz val="11"/>
        <color theme="1"/>
        <rFont val="Arial"/>
        <family val="2"/>
      </rPr>
      <t>, Thailand, Vietnam and Other Asia</t>
    </r>
  </si>
  <si>
    <t>USA</t>
  </si>
  <si>
    <t>US</t>
  </si>
  <si>
    <t>WEU</t>
  </si>
  <si>
    <t>Western Europe</t>
  </si>
  <si>
    <t>Austria, Belgium, Cyprus, Denmark, Finland, France, Germany, Greece, Iceland, Ireland, Italy, Luxembourg, Malta, Norway, Portugal, Spain, Sweden, Switzerland, The Netherlands, UK</t>
  </si>
  <si>
    <t>World</t>
  </si>
  <si>
    <t>IIASA regions and regional abbreviations appearing in section 4 of chapters 2–4</t>
  </si>
  <si>
    <t>Central and Eastern Europe</t>
  </si>
  <si>
    <t>Centrally planned Asia and China</t>
  </si>
  <si>
    <t>CPA*</t>
  </si>
  <si>
    <t>Former Soviet Union</t>
  </si>
  <si>
    <t>Latin America and Caribbean</t>
  </si>
  <si>
    <t xml:space="preserve">Middle East and North Africa </t>
  </si>
  <si>
    <t>North America</t>
  </si>
  <si>
    <t xml:space="preserve">Pacific OECD </t>
  </si>
  <si>
    <t>Other Pacific Asia</t>
  </si>
  <si>
    <t>PAS*</t>
  </si>
  <si>
    <t>South Asia</t>
  </si>
  <si>
    <t>Sub-Saharan Africa</t>
  </si>
  <si>
    <t>AFR*</t>
  </si>
  <si>
    <t>*not exact mapping</t>
  </si>
  <si>
    <t>GCAM_Region</t>
  </si>
  <si>
    <t>GCAM_Regions</t>
  </si>
  <si>
    <t>Africa_Eastern</t>
  </si>
  <si>
    <t>Burundi, Comoros, Djibouti, Eritrea, Ethiopia, Kenya, Madagascar, Mauritius, Reunion, Rwanda, Sudan, Somalia, Uganda</t>
  </si>
  <si>
    <t>Africa_Northern</t>
  </si>
  <si>
    <t>Algeria, Egypt, Western Sahara, Libya, Morocco, Tunisia</t>
  </si>
  <si>
    <t>Africa_Southern</t>
  </si>
  <si>
    <t>Angola, Botswana, Lesotho, Mozambique, Malawi, Namibia, Swaziland, Tanzania, Zambia, Zimbabwe</t>
  </si>
  <si>
    <t>Africa_Western</t>
  </si>
  <si>
    <t>Benin, Burkina Faso, Central African Republic, Cote d’Ivoire, Cameroon, Democratic Republic of the Congo, Congo, Cape Verde, Gabon, Ghana, Guinea, Gambia, Guinea-Bissau, Equatorial Guinea, Liberia, Mali, Mauritania, Niger, Nigeria, Senegal, Sierra Leone, Sao Tome and Principe, Chad, Togo</t>
  </si>
  <si>
    <t>Argentina</t>
  </si>
  <si>
    <t>Australia_NZ</t>
  </si>
  <si>
    <t>Australia, New Zealand</t>
  </si>
  <si>
    <t>Brazil</t>
  </si>
  <si>
    <t>Central America and the Caribbean</t>
  </si>
  <si>
    <t>Aruba, Anguilla, Netherlands Antilles, Antigua &amp; Barbuda, Bahamas, Belize, Bermuda, Barbados, Costa Rica, Cuba, Cayman Islands, Dominica, Dominican Republic, Guadeloupe, Grenada, Guatemala, Honduras, Haiti, Jamaica, Saint Kitts and Nevis, Saint Lucia, Montserrat, Martinique, Nicaragua, Panama, El Salvador, Trinidad and Tobago, Saint Vincent and the Grenadines</t>
  </si>
  <si>
    <t>Central Asia</t>
  </si>
  <si>
    <t>Armenia, Azerbaijan, Georgia, Kazakhstan, Kyrgyzstan, Mongolia, Tajikistan, Turkmenistan, Uzbekistan</t>
  </si>
  <si>
    <t>Colombia</t>
  </si>
  <si>
    <t>EU-12</t>
  </si>
  <si>
    <t>Bulgaria, Cyprus, Czech Republic, Estonia, Hungary, Lithuania, Latvia, Malta, Poland, Romania, Slovakia, Slovenia</t>
  </si>
  <si>
    <t>EU-15</t>
  </si>
  <si>
    <t>Andorra, Austria, Belgium, Denmark, Finland, France, Germany, Greece, Greenland, Ireland, Italy, Luxembourg, Monaco, Netherlands, Portugal, Sweden, Spain, United Kingdom</t>
  </si>
  <si>
    <t>Europe_Eastern</t>
  </si>
  <si>
    <t>Belarus, Moldova, Ukraine</t>
  </si>
  <si>
    <t>European Free Trade Association</t>
  </si>
  <si>
    <t>Iceland, Norway, Switzerland</t>
  </si>
  <si>
    <t>Europe_Non_EU</t>
  </si>
  <si>
    <t>Albania, Bosnia and Herzegovina, Croatia, Macedonia, Montenegro, Serbia, Turkey</t>
  </si>
  <si>
    <t>Indonesia</t>
  </si>
  <si>
    <t>United Arab Emirates, Bahrain, Iran, Iraq, Israel, Jordan, Kuwait, Lebanon, Oman, Palestine, Qatar, Saudi Arabia, Syria, Yemen</t>
  </si>
  <si>
    <t>Pakistan</t>
  </si>
  <si>
    <t>Russia</t>
  </si>
  <si>
    <t>South Africa</t>
  </si>
  <si>
    <t>South America_Northern</t>
  </si>
  <si>
    <t>French Guiana, Guyana, Suriname, Venezuela</t>
  </si>
  <si>
    <t>South America_Southern</t>
  </si>
  <si>
    <t>Bolivia, Chile, Ecuador, Peru, Paraguay, Uruguay</t>
  </si>
  <si>
    <t>Afghanistan, Bangladesh, Bhutan, Sri Lanka, Maldives, Nepal</t>
  </si>
  <si>
    <t>Southeast Asia</t>
  </si>
  <si>
    <t>American Samoa, Brunei Darussalam, Cocos (Keeling) Islands, Cook Islands, Christmas Island, Fiji, Federated States of Micronesia, Guam, Cambodia, Kiribati, Lao Peoples Democratic Republic, Marshall Islands, Myanmar, Northern Mariana Islands, Malaysia, Mayotte, New Caledonia, Norfolk Island, Niue, Nauru, Pacific Islands Trust Territory, Pitcairn Islands, Philippines, Palau, Papua New Guinea, Democratic Peoples Republic of Korea, French Polynesia, Singapore, Solomon Islands, Seychelles, Thailand, Tokelau, Timor Leste, Tonga, Tuvalu, Viet Nam, Vanuatu, Samoa</t>
  </si>
  <si>
    <t>South Korea</t>
  </si>
  <si>
    <t>Taiwan</t>
  </si>
  <si>
    <t>United States</t>
  </si>
  <si>
    <t>Model</t>
  </si>
  <si>
    <t>Scenario</t>
  </si>
  <si>
    <t>Variable</t>
  </si>
  <si>
    <t>Unit</t>
  </si>
  <si>
    <t>2030</t>
  </si>
  <si>
    <t>2040</t>
  </si>
  <si>
    <t>2050</t>
  </si>
  <si>
    <t>2060</t>
  </si>
  <si>
    <t>2070</t>
  </si>
  <si>
    <t>2080</t>
  </si>
  <si>
    <t>2090</t>
  </si>
  <si>
    <t>2100</t>
  </si>
  <si>
    <t>IIASA-WiC POP 2023</t>
  </si>
  <si>
    <t>IAM COMPACT D4.4</t>
  </si>
  <si>
    <t>Afghanistan</t>
  </si>
  <si>
    <t>Population</t>
  </si>
  <si>
    <t>million</t>
  </si>
  <si>
    <t>Africa (R10)</t>
  </si>
  <si>
    <t>Albania</t>
  </si>
  <si>
    <t>Algeria</t>
  </si>
  <si>
    <t>Angola</t>
  </si>
  <si>
    <t>Antigua and Barbuda</t>
  </si>
  <si>
    <t>Armenia</t>
  </si>
  <si>
    <t>Aruba</t>
  </si>
  <si>
    <t>Asia (R5)</t>
  </si>
  <si>
    <t>Australia</t>
  </si>
  <si>
    <t>Austria</t>
  </si>
  <si>
    <t>Azerbaijan</t>
  </si>
  <si>
    <t>Bahamas</t>
  </si>
  <si>
    <t>Bahrain</t>
  </si>
  <si>
    <t>Bangladesh</t>
  </si>
  <si>
    <t>Barbados</t>
  </si>
  <si>
    <t>Belarus</t>
  </si>
  <si>
    <t>Belgium</t>
  </si>
  <si>
    <t>Belize</t>
  </si>
  <si>
    <t>Benin</t>
  </si>
  <si>
    <t>Bhutan</t>
  </si>
  <si>
    <t>Bolivia</t>
  </si>
  <si>
    <t>Bosnia and Herzegovina</t>
  </si>
  <si>
    <t>Botswana</t>
  </si>
  <si>
    <t>Brunei Darussalam</t>
  </si>
  <si>
    <t>Bulgaria</t>
  </si>
  <si>
    <t>Burkina Faso</t>
  </si>
  <si>
    <t>Burundi</t>
  </si>
  <si>
    <t>Cabo Verde</t>
  </si>
  <si>
    <t>Cambodia</t>
  </si>
  <si>
    <t>Cameroon</t>
  </si>
  <si>
    <t>Central African Republic</t>
  </si>
  <si>
    <t>Chad</t>
  </si>
  <si>
    <t>Chile</t>
  </si>
  <si>
    <t>China (R9)</t>
  </si>
  <si>
    <t>China+ (R10)</t>
  </si>
  <si>
    <t>Comoros</t>
  </si>
  <si>
    <t>Congo</t>
  </si>
  <si>
    <t>Costa Rica</t>
  </si>
  <si>
    <t>Croatia</t>
  </si>
  <si>
    <t>Cuba</t>
  </si>
  <si>
    <t>Curaçao</t>
  </si>
  <si>
    <t>Cyprus</t>
  </si>
  <si>
    <t>Czechia</t>
  </si>
  <si>
    <t>Côte d'Ivoire</t>
  </si>
  <si>
    <t>Democratic Republic of the Congo</t>
  </si>
  <si>
    <t>Denmark</t>
  </si>
  <si>
    <t>Djibouti</t>
  </si>
  <si>
    <t>Dominican Republic</t>
  </si>
  <si>
    <t>Ecuador</t>
  </si>
  <si>
    <t>Egypt</t>
  </si>
  <si>
    <t>El Salvador</t>
  </si>
  <si>
    <t>Equatorial Guinea</t>
  </si>
  <si>
    <t>Eritrea</t>
  </si>
  <si>
    <t>Estonia</t>
  </si>
  <si>
    <t>Eswatini</t>
  </si>
  <si>
    <t>Ethiopia</t>
  </si>
  <si>
    <t>Europe (R10)</t>
  </si>
  <si>
    <t>European Union (R9)</t>
  </si>
  <si>
    <t>Fiji</t>
  </si>
  <si>
    <t>Finland</t>
  </si>
  <si>
    <t>France</t>
  </si>
  <si>
    <t>French Guiana</t>
  </si>
  <si>
    <t>French Polynesia</t>
  </si>
  <si>
    <t>Gabon</t>
  </si>
  <si>
    <t>Gambia</t>
  </si>
  <si>
    <t>Georgia</t>
  </si>
  <si>
    <t>Germany</t>
  </si>
  <si>
    <t>Ghana</t>
  </si>
  <si>
    <t>Greece</t>
  </si>
  <si>
    <t>Grenada</t>
  </si>
  <si>
    <t>Guadeloupe</t>
  </si>
  <si>
    <t>Guam</t>
  </si>
  <si>
    <t>Guatemala</t>
  </si>
  <si>
    <t>Guinea</t>
  </si>
  <si>
    <t>Guinea-Bissau</t>
  </si>
  <si>
    <t>Guyana</t>
  </si>
  <si>
    <t>Haiti</t>
  </si>
  <si>
    <t>Honduras</t>
  </si>
  <si>
    <t>Hong Kong</t>
  </si>
  <si>
    <t>Hungary</t>
  </si>
  <si>
    <t>Iceland</t>
  </si>
  <si>
    <t>India (R9)</t>
  </si>
  <si>
    <t>India+ (R10)</t>
  </si>
  <si>
    <t>Iran</t>
  </si>
  <si>
    <t>Iraq</t>
  </si>
  <si>
    <t>Ireland</t>
  </si>
  <si>
    <t>Israel</t>
  </si>
  <si>
    <t>Italy</t>
  </si>
  <si>
    <t>Jamaica</t>
  </si>
  <si>
    <t>Jordan</t>
  </si>
  <si>
    <t>Kazakhstan</t>
  </si>
  <si>
    <t>Kenya</t>
  </si>
  <si>
    <t>Kiribati</t>
  </si>
  <si>
    <t>Kuwait</t>
  </si>
  <si>
    <t>Kyrgyzstan</t>
  </si>
  <si>
    <t>Laos</t>
  </si>
  <si>
    <t>Latin America (R10)</t>
  </si>
  <si>
    <t>Latin America (R5)</t>
  </si>
  <si>
    <t>Latin America (R9)</t>
  </si>
  <si>
    <t>Latvia</t>
  </si>
  <si>
    <t>Lebanon</t>
  </si>
  <si>
    <t>Lesotho</t>
  </si>
  <si>
    <t>Liberia</t>
  </si>
  <si>
    <t>Libya</t>
  </si>
  <si>
    <t>Lithuania</t>
  </si>
  <si>
    <t>Luxembourg</t>
  </si>
  <si>
    <t>Macao</t>
  </si>
  <si>
    <t>Madagascar</t>
  </si>
  <si>
    <t>Malawi</t>
  </si>
  <si>
    <t>Malaysia</t>
  </si>
  <si>
    <t>Maldives</t>
  </si>
  <si>
    <t>Mali</t>
  </si>
  <si>
    <t>Malta</t>
  </si>
  <si>
    <t>Martinique</t>
  </si>
  <si>
    <t>Mauritania</t>
  </si>
  <si>
    <t>Mauritius</t>
  </si>
  <si>
    <t>Mayotte</t>
  </si>
  <si>
    <t>Micronesia</t>
  </si>
  <si>
    <t>Middle East &amp; Africa (R5)</t>
  </si>
  <si>
    <t>Middle East &amp; Africa (R9)</t>
  </si>
  <si>
    <t>Middle East (R10)</t>
  </si>
  <si>
    <t>Moldova</t>
  </si>
  <si>
    <t>Mongolia</t>
  </si>
  <si>
    <t>Montenegro</t>
  </si>
  <si>
    <t>Morocco</t>
  </si>
  <si>
    <t>Mozambique</t>
  </si>
  <si>
    <t>Myanmar</t>
  </si>
  <si>
    <t>Namibia</t>
  </si>
  <si>
    <t>Nepal</t>
  </si>
  <si>
    <t>Netherlands</t>
  </si>
  <si>
    <t>New Caledonia</t>
  </si>
  <si>
    <t>New Zealand</t>
  </si>
  <si>
    <t>Nicaragua</t>
  </si>
  <si>
    <t>Niger</t>
  </si>
  <si>
    <t>Nigeria</t>
  </si>
  <si>
    <t>North America (R10)</t>
  </si>
  <si>
    <t>North Korea</t>
  </si>
  <si>
    <t>North Macedonia</t>
  </si>
  <si>
    <t>Norway</t>
  </si>
  <si>
    <t>OECD &amp; EU (R5)</t>
  </si>
  <si>
    <t>Oman</t>
  </si>
  <si>
    <t>Other Asia (R9)</t>
  </si>
  <si>
    <t>Other OECD (R9)</t>
  </si>
  <si>
    <t>Pacific OECD (R10)</t>
  </si>
  <si>
    <t>Palestine</t>
  </si>
  <si>
    <t>Panama</t>
  </si>
  <si>
    <t>Papua New Guinea</t>
  </si>
  <si>
    <t>Paraguay</t>
  </si>
  <si>
    <t>Peru</t>
  </si>
  <si>
    <t>Philippines</t>
  </si>
  <si>
    <t>Poland</t>
  </si>
  <si>
    <t>Portugal</t>
  </si>
  <si>
    <t>Puerto Rico</t>
  </si>
  <si>
    <t>Qatar</t>
  </si>
  <si>
    <t>Reforming Economies (R10)</t>
  </si>
  <si>
    <t>Reforming Economies (R5)</t>
  </si>
  <si>
    <t>Reforming Economies (R9)</t>
  </si>
  <si>
    <t>Rest of Asia (R10)</t>
  </si>
  <si>
    <t>Romania</t>
  </si>
  <si>
    <t>Russian Federation</t>
  </si>
  <si>
    <t>Rwanda</t>
  </si>
  <si>
    <t>Réunion</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</si>
  <si>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</si>
  <si>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</si>
  <si>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</si>
  <si>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</si>
  <si>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</si>
  <si>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</si>
  <si>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</si>
  <si>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</si>
  <si>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</si>
  <si>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</si>
  <si>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</si>
  <si>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</si>
  <si>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</si>
  <si>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Somalia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</si>
  <si>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</si>
  <si>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</si>
  <si>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</si>
  <si>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</si>
  <si>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</si>
  <si>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</si>
  <si>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</si>
  <si>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</si>
  <si>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</si>
  <si>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</si>
  <si>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</si>
  <si>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</si>
  <si>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</si>
  <si>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</si>
  <si>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</si>
  <si>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</si>
  <si>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</si>
  <si>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</si>
  <si>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USA (R9)</t>
  </si>
  <si>
    <t>Uganda</t>
  </si>
  <si>
    <t>Ukraine</t>
  </si>
  <si>
    <t>United Arab Emirates</t>
  </si>
  <si>
    <t>United Kingdom</t>
  </si>
  <si>
    <t>United States Virgin Islands</t>
  </si>
  <si>
    <t>Uruguay</t>
  </si>
  <si>
    <t>Uzbekistan</t>
  </si>
  <si>
    <t>Vanuatu</t>
  </si>
  <si>
    <t>Venezuela</t>
  </si>
  <si>
    <t>Viet Nam</t>
  </si>
  <si>
    <t>Western Sahara</t>
  </si>
  <si>
    <t>Yemen</t>
  </si>
  <si>
    <t>Zambia</t>
  </si>
  <si>
    <t>Zimbabwe</t>
  </si>
  <si>
    <t>SSP1</t>
  </si>
  <si>
    <t>SSP2</t>
  </si>
  <si>
    <t>SSP3</t>
  </si>
  <si>
    <t>SSP4</t>
  </si>
  <si>
    <t>SSP5</t>
  </si>
  <si>
    <t>Historical Reference</t>
  </si>
  <si>
    <t>access_scenario</t>
  </si>
  <si>
    <t>scenario</t>
  </si>
  <si>
    <t>name_run</t>
  </si>
  <si>
    <t>q</t>
  </si>
  <si>
    <t>region</t>
  </si>
  <si>
    <t>TIAM region</t>
  </si>
  <si>
    <t>year</t>
  </si>
  <si>
    <t>e_cool_CC</t>
  </si>
  <si>
    <t>e_cool_noCC</t>
  </si>
  <si>
    <t>e_cool_delta</t>
  </si>
  <si>
    <t>Percentage change</t>
  </si>
  <si>
    <t>projected</t>
  </si>
  <si>
    <t>EN_NPi2100</t>
  </si>
  <si>
    <t>tm23ts23</t>
  </si>
  <si>
    <t>GCAM Region</t>
  </si>
  <si>
    <t>EN_NPi2101</t>
  </si>
  <si>
    <t>tm23ts24</t>
  </si>
  <si>
    <t>EN_NPi2102</t>
  </si>
  <si>
    <t>tm23ts25</t>
  </si>
  <si>
    <t>EN_NPi2103</t>
  </si>
  <si>
    <t>tm23ts26</t>
  </si>
  <si>
    <t>EN_NPi2104</t>
  </si>
  <si>
    <t>tm23ts27</t>
  </si>
  <si>
    <t>EN_NPi2105</t>
  </si>
  <si>
    <t>tm23ts28</t>
  </si>
  <si>
    <t>EN_NPi2106</t>
  </si>
  <si>
    <t>tm23ts29</t>
  </si>
  <si>
    <t>EN_NPi2107</t>
  </si>
  <si>
    <t>tm23ts30</t>
  </si>
  <si>
    <t>EN_NPi2108</t>
  </si>
  <si>
    <t>tm23ts31</t>
  </si>
  <si>
    <t>0.5553325398075196</t>
  </si>
  <si>
    <t>0.42313576228877214</t>
  </si>
  <si>
    <t>0.6362801814559162</t>
  </si>
  <si>
    <t>0.44371406980488315</t>
  </si>
  <si>
    <t>0.7042970616106113</t>
  </si>
  <si>
    <t>0.4517253506298455</t>
  </si>
  <si>
    <t>0.7312127309937486</t>
  </si>
  <si>
    <t>0.43182407993916405</t>
  </si>
  <si>
    <t>0.7298703998237599</t>
  </si>
  <si>
    <t>0.3983081032284872</t>
  </si>
  <si>
    <t>0.7092188121358235</t>
  </si>
  <si>
    <t>0.35857552704295326</t>
  </si>
  <si>
    <t>0.6781063413542359</t>
  </si>
  <si>
    <t>0.31767685130141265</t>
  </si>
  <si>
    <t>0.6459714896751818</t>
  </si>
  <si>
    <t>0.28071416971024227</t>
  </si>
  <si>
    <t>0.3861326360919951</t>
  </si>
  <si>
    <t>0.4979420672784872</t>
  </si>
  <si>
    <t>0.27432382697000224</t>
  </si>
  <si>
    <t>0.5699618107141365</t>
  </si>
  <si>
    <t>0.2644673394269771</t>
  </si>
  <si>
    <t>0.6392975226877528</t>
  </si>
  <si>
    <t>0.25334356530119745</t>
  </si>
  <si>
    <t>0.6794058323952992</t>
  </si>
  <si>
    <t>0.23343983613613173</t>
  </si>
  <si>
    <t>0.7016142345114481</t>
  </si>
  <si>
    <t>0.2112589724571328</t>
  </si>
  <si>
    <t>0.7164866709327345</t>
  </si>
  <si>
    <t>0.1901340031152314</t>
  </si>
  <si>
    <t>0.7273314627862677</t>
  </si>
  <si>
    <t>0.17105295215201186</t>
  </si>
  <si>
    <t>0.19022738408949333</t>
  </si>
  <si>
    <t>0.16832477767267753</t>
  </si>
  <si>
    <t>0.3236153632761528</t>
  </si>
  <si>
    <t>0.1805611065929994</t>
  </si>
  <si>
    <t>0.37254197394784344</t>
  </si>
  <si>
    <t>0.18477746933407876</t>
  </si>
  <si>
    <t>0.41192757136291924</t>
  </si>
  <si>
    <t>0.1826998880344396</t>
  </si>
  <si>
    <t>0.44124712009962286</t>
  </si>
  <si>
    <t>0.17580872185101043</t>
  </si>
  <si>
    <t>0.4607254056902379</t>
  </si>
  <si>
    <t>0.16546842151929023</t>
  </si>
  <si>
    <t>0.4740915890771958</t>
  </si>
  <si>
    <t>0.15429256147398165</t>
  </si>
  <si>
    <t>Central America and Caribbean</t>
  </si>
  <si>
    <t>1.3016046902689729</t>
  </si>
  <si>
    <t>2.0506411252119863</t>
  </si>
  <si>
    <t>2.875553275771117</t>
  </si>
  <si>
    <t>3.7600086527562038</t>
  </si>
  <si>
    <t>4.641250561607727</t>
  </si>
  <si>
    <t>5.383545644364177</t>
  </si>
  <si>
    <t>5.917516674844475</t>
  </si>
  <si>
    <t>6.206086690423698</t>
  </si>
  <si>
    <t>0.18993984712730472</t>
  </si>
  <si>
    <t>0.1812746108335783</t>
  </si>
  <si>
    <t>0.16886273126512336</t>
  </si>
  <si>
    <t>0.15537127357969516</t>
  </si>
  <si>
    <t>0.14117701903772267</t>
  </si>
  <si>
    <t>0.12737851744525394</t>
  </si>
  <si>
    <t>0.11423116710137544</t>
  </si>
  <si>
    <t>0.10196273901091576</t>
  </si>
  <si>
    <t>1.6251235499015197</t>
  </si>
  <si>
    <t>2.834746195801962</t>
  </si>
  <si>
    <t>5.4135971147760245</t>
  </si>
  <si>
    <t>8.969436883386498</t>
  </si>
  <si>
    <t>12.47070669433273</t>
  </si>
  <si>
    <t>15.02354035855314</t>
  </si>
  <si>
    <t>16.202332647666413</t>
  </si>
  <si>
    <t>16.41826777743928</t>
  </si>
  <si>
    <t>1.836628820857139</t>
  </si>
  <si>
    <t>2.455325761875507</t>
  </si>
  <si>
    <t>2.6488355112413635</t>
  </si>
  <si>
    <t>2.784440019257682</t>
  </si>
  <si>
    <t>2.884505426471472</t>
  </si>
  <si>
    <t>2.966342961816673</t>
  </si>
  <si>
    <t>3.0216362852421197</t>
  </si>
  <si>
    <t>DLS</t>
  </si>
  <si>
    <t>iso3c</t>
  </si>
  <si>
    <t>m49code</t>
  </si>
  <si>
    <t>r5_iamc</t>
  </si>
  <si>
    <t>r6_ar6</t>
  </si>
  <si>
    <t>r10_unif</t>
  </si>
  <si>
    <t>r10_iamc</t>
  </si>
  <si>
    <t>r10_ar6</t>
  </si>
  <si>
    <t>r10_message</t>
  </si>
  <si>
    <t>r12_message</t>
  </si>
  <si>
    <t>r12_remind</t>
  </si>
  <si>
    <t>r12_witch</t>
  </si>
  <si>
    <t>r22_ar6</t>
  </si>
  <si>
    <t>m49hi_ar6</t>
  </si>
  <si>
    <t>m49med_ar6</t>
  </si>
  <si>
    <t>m49lo_ar6</t>
  </si>
  <si>
    <t>m49dev_ar6</t>
  </si>
  <si>
    <t>m49sids_ar6</t>
  </si>
  <si>
    <t>m49lldc_ar6</t>
  </si>
  <si>
    <t>m49ldc_ar6</t>
  </si>
  <si>
    <t>annexi_ar6</t>
  </si>
  <si>
    <t>wmo_ar6</t>
  </si>
  <si>
    <t>eu_ar6</t>
  </si>
  <si>
    <t>oecd_ar6</t>
  </si>
  <si>
    <t>wb_ar6</t>
  </si>
  <si>
    <t>AGO</t>
  </si>
  <si>
    <t>R5MAF</t>
  </si>
  <si>
    <t>R10AFRMEA</t>
  </si>
  <si>
    <t>R10AFRICA</t>
  </si>
  <si>
    <t>Sub-saharan Africa</t>
  </si>
  <si>
    <t>ssa</t>
  </si>
  <si>
    <t>Southern and middle Africa</t>
  </si>
  <si>
    <t>Middle Africa</t>
  </si>
  <si>
    <t>Developing</t>
  </si>
  <si>
    <t>LDC</t>
  </si>
  <si>
    <t>Non-Annex I</t>
  </si>
  <si>
    <t>I</t>
  </si>
  <si>
    <t>Lower-middle</t>
  </si>
  <si>
    <t>BDI</t>
  </si>
  <si>
    <t>Eastern Africa</t>
  </si>
  <si>
    <t>LLDC</t>
  </si>
  <si>
    <t>Low</t>
  </si>
  <si>
    <t>BEN</t>
  </si>
  <si>
    <t>Western Africa</t>
  </si>
  <si>
    <t>BFA</t>
  </si>
  <si>
    <t>BWA</t>
  </si>
  <si>
    <t>Southern Africa</t>
  </si>
  <si>
    <t>Upper middle</t>
  </si>
  <si>
    <t>CAF</t>
  </si>
  <si>
    <t>CIV</t>
  </si>
  <si>
    <t>CMR</t>
  </si>
  <si>
    <t>COD</t>
  </si>
  <si>
    <t>COG</t>
  </si>
  <si>
    <t>COM</t>
  </si>
  <si>
    <t>SIDS</t>
  </si>
  <si>
    <t>CPV</t>
  </si>
  <si>
    <t>DJI</t>
  </si>
  <si>
    <t>mena</t>
  </si>
  <si>
    <t>DZA</t>
  </si>
  <si>
    <t>Middle East and North Africa</t>
  </si>
  <si>
    <t>Middle East, North Africa, Central Asia</t>
  </si>
  <si>
    <t>North Africa</t>
  </si>
  <si>
    <t>Northern Africa</t>
  </si>
  <si>
    <t>EGY</t>
  </si>
  <si>
    <t>ERI</t>
  </si>
  <si>
    <t>ESH</t>
  </si>
  <si>
    <t>Territory</t>
  </si>
  <si>
    <t>ETH</t>
  </si>
  <si>
    <t>GAB</t>
  </si>
  <si>
    <t>GHA</t>
  </si>
  <si>
    <t>GIN</t>
  </si>
  <si>
    <t>GMB</t>
  </si>
  <si>
    <t>GNB</t>
  </si>
  <si>
    <t>GNQ</t>
  </si>
  <si>
    <t>KEN</t>
  </si>
  <si>
    <t>LBR</t>
  </si>
  <si>
    <t>LBY</t>
  </si>
  <si>
    <t>LSO</t>
  </si>
  <si>
    <t>MAR</t>
  </si>
  <si>
    <t>MDG</t>
  </si>
  <si>
    <t>MLI</t>
  </si>
  <si>
    <t>MOZ</t>
  </si>
  <si>
    <t>MRT</t>
  </si>
  <si>
    <t>MUS</t>
  </si>
  <si>
    <t>MWI</t>
  </si>
  <si>
    <t>MYT</t>
  </si>
  <si>
    <t>Europe</t>
  </si>
  <si>
    <t>NER</t>
  </si>
  <si>
    <t>NGA</t>
  </si>
  <si>
    <t>REU</t>
  </si>
  <si>
    <t>RWA</t>
  </si>
  <si>
    <t>SDN</t>
  </si>
  <si>
    <t>SEN</t>
  </si>
  <si>
    <t>SLE</t>
  </si>
  <si>
    <t>SOM</t>
  </si>
  <si>
    <t>SSD</t>
  </si>
  <si>
    <t>STP</t>
  </si>
  <si>
    <t>SWZ</t>
  </si>
  <si>
    <t>TCD</t>
  </si>
  <si>
    <t>TGO</t>
  </si>
  <si>
    <t>TUN</t>
  </si>
  <si>
    <t>TZA</t>
  </si>
  <si>
    <t>UGA</t>
  </si>
  <si>
    <t>ZAF</t>
  </si>
  <si>
    <t>kosau</t>
  </si>
  <si>
    <t>ZMB</t>
  </si>
  <si>
    <t>ZWE</t>
  </si>
  <si>
    <t>CHN</t>
  </si>
  <si>
    <t>R5ASIA</t>
  </si>
  <si>
    <t>Asia and developing Pacific</t>
  </si>
  <si>
    <t>R10EASPAS</t>
  </si>
  <si>
    <t>R10CHINA+</t>
  </si>
  <si>
    <t>Eastern Asia</t>
  </si>
  <si>
    <t>Centrally Planned Asia and China</t>
  </si>
  <si>
    <t>china</t>
  </si>
  <si>
    <t>Asia</t>
  </si>
  <si>
    <t>II</t>
  </si>
  <si>
    <t>HKG</t>
  </si>
  <si>
    <t>High</t>
  </si>
  <si>
    <t>KHM</t>
  </si>
  <si>
    <t>South-East Asia and developing Pacific</t>
  </si>
  <si>
    <t>Rest Centrally Planned Asia</t>
  </si>
  <si>
    <t>Other Asia</t>
  </si>
  <si>
    <t>easia</t>
  </si>
  <si>
    <t>South-East Asia</t>
  </si>
  <si>
    <t>South-Eastern Asia</t>
  </si>
  <si>
    <t>LAO</t>
  </si>
  <si>
    <t>MAC</t>
  </si>
  <si>
    <t>MMR</t>
  </si>
  <si>
    <t>MNG</t>
  </si>
  <si>
    <t>PRK</t>
  </si>
  <si>
    <t>VNM</t>
  </si>
  <si>
    <t>AUT</t>
  </si>
  <si>
    <t>R5OECD90+EU</t>
  </si>
  <si>
    <t>Developed Countries</t>
  </si>
  <si>
    <t>R10EUR</t>
  </si>
  <si>
    <t>R10EUROPE</t>
  </si>
  <si>
    <t>EU 28</t>
  </si>
  <si>
    <t>europe</t>
  </si>
  <si>
    <t>Northern and western Europe</t>
  </si>
  <si>
    <t>Developed</t>
  </si>
  <si>
    <t>Annex I</t>
  </si>
  <si>
    <t>VI</t>
  </si>
  <si>
    <t>EU</t>
  </si>
  <si>
    <t>OECD</t>
  </si>
  <si>
    <t>BEL</t>
  </si>
  <si>
    <t>BGR</t>
  </si>
  <si>
    <t>Southern and eastern Europe</t>
  </si>
  <si>
    <t>BIH</t>
  </si>
  <si>
    <t>Non-EU28 Europe</t>
  </si>
  <si>
    <t>te</t>
  </si>
  <si>
    <t>Southern Europe</t>
  </si>
  <si>
    <t>CHE</t>
  </si>
  <si>
    <t>CYP</t>
  </si>
  <si>
    <t>Western Asia</t>
  </si>
  <si>
    <t>DEU</t>
  </si>
  <si>
    <t>DNK</t>
  </si>
  <si>
    <t>Northern Europe</t>
  </si>
  <si>
    <t>ESP</t>
  </si>
  <si>
    <t>EST</t>
  </si>
  <si>
    <t>FIN</t>
  </si>
  <si>
    <t>FRA</t>
  </si>
  <si>
    <t>GBR</t>
  </si>
  <si>
    <t>GRC</t>
  </si>
  <si>
    <t>HRV</t>
  </si>
  <si>
    <t>HUN</t>
  </si>
  <si>
    <t>IRL</t>
  </si>
  <si>
    <t>ISL</t>
  </si>
  <si>
    <t>ITA</t>
  </si>
  <si>
    <t>LTU</t>
  </si>
  <si>
    <t>LUX</t>
  </si>
  <si>
    <t>LVA</t>
  </si>
  <si>
    <t>MKD</t>
  </si>
  <si>
    <t>MLT</t>
  </si>
  <si>
    <t>MNE</t>
  </si>
  <si>
    <t>NLD</t>
  </si>
  <si>
    <t>NOR</t>
  </si>
  <si>
    <t>POL</t>
  </si>
  <si>
    <t>PRT</t>
  </si>
  <si>
    <t>ROU</t>
  </si>
  <si>
    <t>SRB</t>
  </si>
  <si>
    <t>SVK</t>
  </si>
  <si>
    <t>SVN</t>
  </si>
  <si>
    <t>SWE</t>
  </si>
  <si>
    <t>TUR</t>
  </si>
  <si>
    <t>AFG</t>
  </si>
  <si>
    <t>R10SAS</t>
  </si>
  <si>
    <t>R10INDIA+</t>
  </si>
  <si>
    <t>Southern Asia</t>
  </si>
  <si>
    <t>sasia</t>
  </si>
  <si>
    <t>Rest of Southern Asia</t>
  </si>
  <si>
    <t>BGD</t>
  </si>
  <si>
    <t>BTN</t>
  </si>
  <si>
    <t>india</t>
  </si>
  <si>
    <t>India &amp; Sri Lanka</t>
  </si>
  <si>
    <t>LKA</t>
  </si>
  <si>
    <t>MDV</t>
  </si>
  <si>
    <t>NPL</t>
  </si>
  <si>
    <t>PAK</t>
  </si>
  <si>
    <t>ARG</t>
  </si>
  <si>
    <t>R5LAM</t>
  </si>
  <si>
    <t>R10LAM</t>
  </si>
  <si>
    <t>R10LATIN_AM</t>
  </si>
  <si>
    <t>Latin America and the Caribbean</t>
  </si>
  <si>
    <t>Latin America and The Caribbean</t>
  </si>
  <si>
    <t>laca</t>
  </si>
  <si>
    <t>South America</t>
  </si>
  <si>
    <t>Americas</t>
  </si>
  <si>
    <t>III</t>
  </si>
  <si>
    <t>BHS</t>
  </si>
  <si>
    <t>Caribbean</t>
  </si>
  <si>
    <t>IV</t>
  </si>
  <si>
    <t>BLZ</t>
  </si>
  <si>
    <t>Meso America</t>
  </si>
  <si>
    <t>Central America</t>
  </si>
  <si>
    <t>BOL</t>
  </si>
  <si>
    <t>BRA</t>
  </si>
  <si>
    <t>BRB</t>
  </si>
  <si>
    <t>CHL</t>
  </si>
  <si>
    <t>COL</t>
  </si>
  <si>
    <t>CRI</t>
  </si>
  <si>
    <t>CUB</t>
  </si>
  <si>
    <t>DOM</t>
  </si>
  <si>
    <t>ECU</t>
  </si>
  <si>
    <t>GLP</t>
  </si>
  <si>
    <t>GRD</t>
  </si>
  <si>
    <t>GTM</t>
  </si>
  <si>
    <t>GUY</t>
  </si>
  <si>
    <t>HND</t>
  </si>
  <si>
    <t>HTI</t>
  </si>
  <si>
    <t>JAM</t>
  </si>
  <si>
    <t>MTQ</t>
  </si>
  <si>
    <t>NIC</t>
  </si>
  <si>
    <t>PAN</t>
  </si>
  <si>
    <t>PER</t>
  </si>
  <si>
    <t>PRI</t>
  </si>
  <si>
    <t>PRY</t>
  </si>
  <si>
    <t>SLV</t>
  </si>
  <si>
    <t>SUR</t>
  </si>
  <si>
    <t>TTO</t>
  </si>
  <si>
    <t>URY</t>
  </si>
  <si>
    <t>VEN</t>
  </si>
  <si>
    <t>ARE</t>
  </si>
  <si>
    <t>R10MIDDLE_EAST</t>
  </si>
  <si>
    <t>BHR</t>
  </si>
  <si>
    <t>IRN</t>
  </si>
  <si>
    <t>IRQ</t>
  </si>
  <si>
    <t>ISR</t>
  </si>
  <si>
    <t>JOR</t>
  </si>
  <si>
    <t>KWT</t>
  </si>
  <si>
    <t>LBN</t>
  </si>
  <si>
    <t>OMN</t>
  </si>
  <si>
    <t>PSE</t>
  </si>
  <si>
    <t>QAT</t>
  </si>
  <si>
    <t>SAU</t>
  </si>
  <si>
    <t>SYR</t>
  </si>
  <si>
    <t>YEM</t>
  </si>
  <si>
    <t>R10NAM</t>
  </si>
  <si>
    <t>R10NORTH_AM</t>
  </si>
  <si>
    <t>Canada, NZ, Australia</t>
  </si>
  <si>
    <t>cajaz</t>
  </si>
  <si>
    <t>USA &amp; Canada</t>
  </si>
  <si>
    <t>Northern America</t>
  </si>
  <si>
    <t>GUM</t>
  </si>
  <si>
    <t>Developing Pacific</t>
  </si>
  <si>
    <t>United States of America</t>
  </si>
  <si>
    <t>usa</t>
  </si>
  <si>
    <t>R10PAO</t>
  </si>
  <si>
    <t>R10PAC_OECD</t>
  </si>
  <si>
    <t>Asia-Pacific Developed</t>
  </si>
  <si>
    <t>Pacific OECD</t>
  </si>
  <si>
    <t>Australia &amp; New Zealand</t>
  </si>
  <si>
    <t>Australia and New Zealand</t>
  </si>
  <si>
    <t>V</t>
  </si>
  <si>
    <t>Asia-Pacific Developed (others)</t>
  </si>
  <si>
    <t>NZL</t>
  </si>
  <si>
    <t>ARM</t>
  </si>
  <si>
    <t>R5REF</t>
  </si>
  <si>
    <t>Eastern Europe and West-Central Asia</t>
  </si>
  <si>
    <t>R10FSU</t>
  </si>
  <si>
    <t>R10REF_ECON</t>
  </si>
  <si>
    <t>Countries from the Reforming Economies of the Former Soviet Union</t>
  </si>
  <si>
    <t>AZE</t>
  </si>
  <si>
    <t>BLR</t>
  </si>
  <si>
    <t>GEO</t>
  </si>
  <si>
    <t>KAZ</t>
  </si>
  <si>
    <t>KGZ</t>
  </si>
  <si>
    <t>MDA</t>
  </si>
  <si>
    <t>RUS</t>
  </si>
  <si>
    <t>TJK</t>
  </si>
  <si>
    <t>TKM</t>
  </si>
  <si>
    <t>UKR</t>
  </si>
  <si>
    <t>UZB</t>
  </si>
  <si>
    <t>BRN</t>
  </si>
  <si>
    <t>R10REST_ASIA</t>
  </si>
  <si>
    <t>FJI</t>
  </si>
  <si>
    <t>Melanesia</t>
  </si>
  <si>
    <t>FSM</t>
  </si>
  <si>
    <t>IDN</t>
  </si>
  <si>
    <t>KOR</t>
  </si>
  <si>
    <t>MYS</t>
  </si>
  <si>
    <t>NCL</t>
  </si>
  <si>
    <t>PHL</t>
  </si>
  <si>
    <t>PNG</t>
  </si>
  <si>
    <t>PYF</t>
  </si>
  <si>
    <t>Polynesia</t>
  </si>
  <si>
    <t>SGP</t>
  </si>
  <si>
    <t>SLB</t>
  </si>
  <si>
    <t>THA</t>
  </si>
  <si>
    <t>TLS</t>
  </si>
  <si>
    <t>TWN</t>
  </si>
  <si>
    <t>VUT</t>
  </si>
  <si>
    <t>WSM</t>
  </si>
  <si>
    <t>ABW</t>
  </si>
  <si>
    <t>AIA</t>
  </si>
  <si>
    <t>ALA</t>
  </si>
  <si>
    <t>ALB</t>
  </si>
  <si>
    <t>AND</t>
  </si>
  <si>
    <t>ASM</t>
  </si>
  <si>
    <t>ATF</t>
  </si>
  <si>
    <t>ATG</t>
  </si>
  <si>
    <t>BES</t>
  </si>
  <si>
    <t>BLM</t>
  </si>
  <si>
    <t>BMU</t>
  </si>
  <si>
    <t>Greenland, Bermuda + others</t>
  </si>
  <si>
    <t>BVT</t>
  </si>
  <si>
    <t>CCK</t>
  </si>
  <si>
    <t>COK</t>
  </si>
  <si>
    <t>CUW</t>
  </si>
  <si>
    <t>CXR</t>
  </si>
  <si>
    <t>CYM</t>
  </si>
  <si>
    <t>CZE</t>
  </si>
  <si>
    <t>DMA</t>
  </si>
  <si>
    <t>FLK</t>
  </si>
  <si>
    <t>FRO</t>
  </si>
  <si>
    <t>GGY</t>
  </si>
  <si>
    <t>Channel Islands</t>
  </si>
  <si>
    <t>GIB</t>
  </si>
  <si>
    <t>GRL</t>
  </si>
  <si>
    <t>GUF</t>
  </si>
  <si>
    <t>HMD</t>
  </si>
  <si>
    <t>IMN</t>
  </si>
  <si>
    <t>IOT</t>
  </si>
  <si>
    <t>JEY</t>
  </si>
  <si>
    <t>KIR</t>
  </si>
  <si>
    <t>KNA</t>
  </si>
  <si>
    <t>LCA</t>
  </si>
  <si>
    <t>LIE</t>
  </si>
  <si>
    <t>MAF</t>
  </si>
  <si>
    <t>MCO</t>
  </si>
  <si>
    <t>MHL</t>
  </si>
  <si>
    <t>MNP</t>
  </si>
  <si>
    <t>MSR</t>
  </si>
  <si>
    <t>NFK</t>
  </si>
  <si>
    <t>NIU</t>
  </si>
  <si>
    <t>NRU</t>
  </si>
  <si>
    <t>PCN</t>
  </si>
  <si>
    <t>PLW</t>
  </si>
  <si>
    <t>SGS</t>
  </si>
  <si>
    <t>SHN</t>
  </si>
  <si>
    <t>SJM</t>
  </si>
  <si>
    <t>SMR</t>
  </si>
  <si>
    <t>SPM</t>
  </si>
  <si>
    <t>SXM</t>
  </si>
  <si>
    <t>SYC</t>
  </si>
  <si>
    <t>TCA</t>
  </si>
  <si>
    <t>TKL</t>
  </si>
  <si>
    <t>TON</t>
  </si>
  <si>
    <t>TUV</t>
  </si>
  <si>
    <t>UMI</t>
  </si>
  <si>
    <t>VAT</t>
  </si>
  <si>
    <t>VCT</t>
  </si>
  <si>
    <t>VGB</t>
  </si>
  <si>
    <t>VIR</t>
  </si>
  <si>
    <t>WLF</t>
  </si>
  <si>
    <t>GCAM 7.0</t>
  </si>
  <si>
    <t>NDC_EI_HD_S_RCP85_cap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</si>
</sst>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00"/>
    <numFmt numFmtId="166" formatCode="#,##0.0000000000"/>
    <numFmt numFmtId="167" formatCode="0.0%"/>
    <numFmt numFmtId="168" formatCode="0.00000"/>
  </numFmts>
  <fonts count="13" x14ac:knownFonts="1">
    <font>
      <sz val="11"/>
      <color theme="1"/>
      <name val="Arial"/>
      <family val="2"/>
    </font>
    <font>
      <b/>
      <sz val="11"/>
      <color theme="1"/>
      <name val="Arial"/>
      <family val="2"/>
    </font>
    <font>
      <sz val="11"/>
      <color rgb="FF000000"/>
      <name val="Aptos Narrow"/>
      <family val="2"/>
    </font>
    <font>
      <u/>
      <sz val="11"/>
      <color theme="10"/>
      <name val="Arial"/>
      <family val="2"/>
    </font>
    <font>
      <b/>
      <sz val="11"/>
      <color theme="1"/>
      <name val="Aptos Narrow"/>
      <family val="2"/>
      <scheme val="minor"/>
    </font>
    <font>
      <sz val="8"/>
      <name val="Arial"/>
      <family val="2"/>
    </font>
    <font>
      <b/>
      <sz val="11"/>
      <color rgb="FFFF0000"/>
      <name val="Arial"/>
      <family val="2"/>
    </font>
    <font>
      <sz val="10"/>
      <color rgb="FF000000"/>
      <name val="Aptos Display"/>
      <family val="2"/>
      <scheme val="major"/>
    </font>
    <font>
      <b/>
      <sz val="10"/>
      <color rgb="FF000000"/>
      <name val="Aptos Display"/>
      <family val="2"/>
      <scheme val="major"/>
    </font>
    <font>
      <sz val="10"/>
      <color theme="1"/>
      <name val="Aptos Display"/>
      <family val="2"/>
      <scheme val="major"/>
    </font>
    <font>
      <b/>
      <u/>
      <sz val="11"/>
      <color theme="3"/>
      <name val="Arial"/>
      <family val="2"/>
    </font>
    <font>
      <sz val="11"/>
      <color theme="1"/>
      <name val="Arial"/>
      <family val="2"/>
    </font>
    <font>
      <sz val="11"/>
      <color theme="1"/>
      <name val="Aptos Narrow"/>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3" fillId="0" borderId="0" applyNumberFormat="0" applyFill="0" applyBorder="0" applyAlignment="0" applyProtection="0"/>
    <xf numFmtId="9" fontId="11" fillId="0" borderId="0" applyFont="0" applyFill="0" applyBorder="0" applyAlignment="0" applyProtection="0"/>
    <xf numFmtId="0" fontId="12" fillId="0" borderId="0"/>
    <xf numFmtId="0" fontId="11" fillId="0" borderId="0"/>
    <xf numFmtId="0" fontId="3" fillId="0" borderId="0" applyNumberFormat="0" applyFill="0" applyBorder="0" applyAlignment="0" applyProtection="0"/>
    <xf numFmtId="9" fontId="11" fillId="0" borderId="0" applyFont="0" applyFill="0" applyBorder="0" applyAlignment="0" applyProtection="0"/>
  </cellStyleXfs>
  <cellXfs count="42">
    <xf numFmtId="0" fontId="0" fillId="0" borderId="0" xfId="0"/>
    <xf numFmtId="0" fontId="2" fillId="0" borderId="0" xfId="0" applyFont="1"/>
    <xf numFmtId="0" fontId="1" fillId="0" borderId="0" xfId="0" applyFont="1"/>
    <xf numFmtId="0" fontId="0" fillId="0" borderId="0" xfId="0" applyAlignment="1">
      <alignment vertical="center" wrapText="1"/>
    </xf>
    <xf numFmtId="0" fontId="4" fillId="0" borderId="1" xfId="0" applyFont="1" applyBorder="1" applyAlignment="1">
      <alignment horizontal="center" vertical="top"/>
    </xf>
    <xf numFmtId="0" fontId="7" fillId="0" borderId="0" xfId="0" applyFont="1"/>
    <xf numFmtId="0" fontId="8" fillId="0" borderId="0" xfId="0" applyFont="1"/>
    <xf numFmtId="166" fontId="7" fillId="0" borderId="0" xfId="0" applyNumberFormat="1" applyFont="1"/>
    <xf numFmtId="0" fontId="9" fillId="0" borderId="0" xfId="0" applyFont="1"/>
    <xf numFmtId="165" fontId="7" fillId="0" borderId="0" xfId="0" applyNumberFormat="1" applyFont="1"/>
    <xf numFmtId="164" fontId="7" fillId="0" borderId="0" xfId="0" applyNumberFormat="1" applyFont="1"/>
    <xf numFmtId="10" fontId="7" fillId="0" borderId="0" xfId="0" applyNumberFormat="1" applyFont="1"/>
    <xf numFmtId="165" fontId="9" fillId="0" borderId="0" xfId="0" quotePrefix="1" applyNumberFormat="1" applyFont="1"/>
    <xf numFmtId="165" fontId="9" fillId="0" borderId="0" xfId="0" applyNumberFormat="1" applyFont="1"/>
    <xf numFmtId="0" fontId="9" fillId="0" borderId="0" xfId="0" quotePrefix="1" applyFont="1"/>
    <xf numFmtId="0" fontId="8" fillId="2" borderId="0" xfId="0" applyFont="1" applyFill="1"/>
    <xf numFmtId="0" fontId="3" fillId="0" borderId="0" xfId="1"/>
    <xf numFmtId="0" fontId="0" fillId="0" borderId="0" xfId="0" applyAlignment="1">
      <alignment horizontal="left"/>
    </xf>
    <xf numFmtId="0" fontId="0" fillId="0" borderId="0" xfId="0" applyAlignment="1">
      <alignment horizontal="left" vertical="center"/>
    </xf>
    <xf numFmtId="0" fontId="0" fillId="0" borderId="0" xfId="0" applyAlignment="1">
      <alignment horizontal="left" vertical="center" wrapText="1"/>
    </xf>
    <xf numFmtId="0" fontId="6" fillId="0" borderId="0" xfId="0" applyFont="1" applyAlignment="1">
      <alignment horizontal="left"/>
    </xf>
    <xf numFmtId="0" fontId="1" fillId="0" borderId="0" xfId="0" applyFont="1" applyAlignment="1">
      <alignment horizontal="left"/>
    </xf>
    <xf numFmtId="2" fontId="9" fillId="0" borderId="0" xfId="0" applyNumberFormat="1" applyFont="1"/>
    <xf numFmtId="2" fontId="8" fillId="0" borderId="0" xfId="0" applyNumberFormat="1" applyFont="1"/>
    <xf numFmtId="2" fontId="7" fillId="0" borderId="0" xfId="0" applyNumberFormat="1" applyFont="1"/>
    <xf numFmtId="0" fontId="4" fillId="3" borderId="0" xfId="0" applyFont="1" applyFill="1"/>
    <xf numFmtId="0" fontId="0" fillId="0" borderId="0" xfId="0" quotePrefix="1"/>
    <xf numFmtId="167" fontId="0" fillId="0" borderId="0" xfId="2" applyNumberFormat="1" applyFont="1"/>
    <xf numFmtId="10" fontId="2" fillId="0" borderId="0" xfId="0" applyNumberFormat="1" applyFont="1"/>
    <xf numFmtId="0" fontId="12" fillId="0" borderId="0" xfId="3"/>
    <xf numFmtId="0" fontId="4" fillId="0" borderId="0" xfId="3" applyFont="1" applyAlignment="1">
      <alignment horizontal="center"/>
    </xf>
    <xf numFmtId="168" fontId="0" fillId="0" borderId="0" xfId="0" quotePrefix="1" applyNumberFormat="1" applyAlignment="1">
      <alignment horizontal="center"/>
    </xf>
    <xf numFmtId="168" fontId="2" fillId="0" borderId="0" xfId="0" applyNumberFormat="1" applyFont="1"/>
    <xf numFmtId="0" fontId="0" fillId="0" borderId="0" xfId="0" applyAlignment="1">
      <alignment horizontal="center"/>
    </xf>
    <xf numFmtId="166" fontId="7" fillId="0" borderId="0" xfId="0" applyNumberFormat="1" applyFont="1" applyAlignment="1">
      <alignment horizontal="center"/>
    </xf>
    <xf numFmtId="0" fontId="2" fillId="0" borderId="0" xfId="0" applyFont="1" applyAlignment="1">
      <alignment horizontal="center"/>
    </xf>
    <xf numFmtId="165" fontId="7" fillId="0" borderId="0" xfId="0" applyNumberFormat="1" applyFont="1" applyAlignment="1">
      <alignment horizontal="center"/>
    </xf>
    <xf numFmtId="0" fontId="9" fillId="0" borderId="0" xfId="0" applyFont="1" applyAlignment="1">
      <alignment horizontal="center"/>
    </xf>
    <xf numFmtId="0" fontId="9" fillId="0" borderId="0" xfId="0" quotePrefix="1" applyFont="1" applyAlignment="1">
      <alignment horizontal="center"/>
    </xf>
    <xf numFmtId="165" fontId="9" fillId="0" borderId="0" xfId="0" quotePrefix="1" applyNumberFormat="1" applyFont="1" applyAlignment="1">
      <alignment horizontal="center"/>
    </xf>
    <xf numFmtId="0" fontId="0" fillId="0" borderId="0" xfId="0" quotePrefix="1" applyAlignment="1">
      <alignment horizontal="center"/>
    </xf>
    <xf numFmtId="0" fontId="10" fillId="2" borderId="0" xfId="1" applyFont="1" applyFill="1" applyAlignment="1">
      <alignment horizontal="left"/>
    </xf>
  </cellXfs>
  <cellStyles count="7">
    <cellStyle name="Hyperlink" xfId="1" builtinId="8"/>
    <cellStyle name="Hyperlink 2" xfId="5" xr:uid="{39B19E27-B08C-4F5E-B844-E07144B08550}"/>
    <cellStyle name="Normal" xfId="0" builtinId="0"/>
    <cellStyle name="Normal 2" xfId="3" xr:uid="{E70D393B-BF80-47B2-9E20-961A7B9C02AA}"/>
    <cellStyle name="Normal 3" xfId="4" xr:uid="{EFCEB71D-0681-462C-83D0-00BCD0F7685C}"/>
    <cellStyle name="Per cent" xfId="2" builtinId="5"/>
    <cellStyle name="Percent 2" xfId="6" xr:uid="{8AC41BC0-E030-482B-B649-887685E3F0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undp.org/sites/g/files/zskgke326/files/publications/4-GTF_regional_class(2).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undp.org/sites/g/files/zskgke326/files/publications/4-GTF_regional_class(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629F3-227F-4607-9DE7-E6EA8BFF189F}">
  <dimension ref="A1:E31"/>
  <sheetViews>
    <sheetView workbookViewId="0">
      <selection activeCell="D5" sqref="D5"/>
    </sheetView>
  </sheetViews>
  <sheetFormatPr defaultRowHeight="14" x14ac:dyDescent="0.3"/>
  <cols>
    <col min="3" max="3" width="53.58203125" customWidth="1"/>
    <col min="4" max="4" width="18.75" style="17" customWidth="1"/>
    <col min="5" max="5" width="8.75" style="17"/>
  </cols>
  <sheetData>
    <row r="1" spans="1:5" x14ac:dyDescent="0.3">
      <c r="A1" s="2" t="s">
        <v>0</v>
      </c>
      <c r="B1" s="2" t="s">
        <v>1</v>
      </c>
      <c r="C1" s="2" t="s">
        <v>2</v>
      </c>
      <c r="D1" s="21" t="s">
        <v>3</v>
      </c>
      <c r="E1" s="21" t="s">
        <v>4</v>
      </c>
    </row>
    <row r="2" spans="1:5" ht="84" x14ac:dyDescent="0.3">
      <c r="A2" s="3" t="s">
        <v>5</v>
      </c>
      <c r="B2" s="3" t="s">
        <v>6</v>
      </c>
      <c r="C2" s="3" t="s">
        <v>7</v>
      </c>
      <c r="D2" s="18" t="s">
        <v>5</v>
      </c>
      <c r="E2" s="19" t="s">
        <v>5</v>
      </c>
    </row>
    <row r="3" spans="1:5" x14ac:dyDescent="0.3">
      <c r="A3" s="3" t="s">
        <v>8</v>
      </c>
      <c r="B3" s="3" t="s">
        <v>9</v>
      </c>
      <c r="C3" s="3" t="s">
        <v>10</v>
      </c>
      <c r="D3" s="17" t="s">
        <v>11</v>
      </c>
      <c r="E3" s="19" t="s">
        <v>8</v>
      </c>
    </row>
    <row r="4" spans="1:5" x14ac:dyDescent="0.3">
      <c r="A4" s="3" t="s">
        <v>12</v>
      </c>
      <c r="B4" s="3" t="s">
        <v>13</v>
      </c>
      <c r="C4" s="3" t="s">
        <v>13</v>
      </c>
      <c r="D4" s="17" t="s">
        <v>14</v>
      </c>
      <c r="E4" s="19" t="s">
        <v>12</v>
      </c>
    </row>
    <row r="5" spans="1:5" x14ac:dyDescent="0.3">
      <c r="A5" s="3" t="s">
        <v>15</v>
      </c>
      <c r="B5" s="3" t="s">
        <v>16</v>
      </c>
      <c r="C5" s="3" t="s">
        <v>16</v>
      </c>
      <c r="D5" s="19" t="s">
        <v>17</v>
      </c>
      <c r="E5" s="19" t="s">
        <v>15</v>
      </c>
    </row>
    <row r="6" spans="1:5" ht="70" x14ac:dyDescent="0.3">
      <c r="A6" s="3" t="s">
        <v>18</v>
      </c>
      <c r="B6" s="3" t="s">
        <v>19</v>
      </c>
      <c r="C6" s="3" t="s">
        <v>20</v>
      </c>
      <c r="D6" s="17" t="s">
        <v>21</v>
      </c>
      <c r="E6" s="19" t="s">
        <v>18</v>
      </c>
    </row>
    <row r="7" spans="1:5" ht="42" x14ac:dyDescent="0.3">
      <c r="A7" s="3" t="s">
        <v>22</v>
      </c>
      <c r="B7" s="3" t="s">
        <v>23</v>
      </c>
      <c r="C7" s="3" t="s">
        <v>24</v>
      </c>
      <c r="D7" s="17" t="s">
        <v>22</v>
      </c>
      <c r="E7" s="19" t="s">
        <v>22</v>
      </c>
    </row>
    <row r="8" spans="1:5" x14ac:dyDescent="0.3">
      <c r="A8" s="3" t="s">
        <v>25</v>
      </c>
      <c r="B8" s="3" t="s">
        <v>26</v>
      </c>
      <c r="C8" s="3" t="s">
        <v>26</v>
      </c>
      <c r="D8" s="19" t="s">
        <v>27</v>
      </c>
      <c r="E8" s="19" t="s">
        <v>25</v>
      </c>
    </row>
    <row r="9" spans="1:5" x14ac:dyDescent="0.3">
      <c r="A9" s="3" t="s">
        <v>28</v>
      </c>
      <c r="B9" s="3" t="s">
        <v>29</v>
      </c>
      <c r="C9" s="3" t="s">
        <v>29</v>
      </c>
      <c r="D9" s="17" t="s">
        <v>11</v>
      </c>
      <c r="E9" s="19" t="s">
        <v>28</v>
      </c>
    </row>
    <row r="10" spans="1:5" ht="42" x14ac:dyDescent="0.3">
      <c r="A10" s="3" t="s">
        <v>30</v>
      </c>
      <c r="B10" s="3" t="s">
        <v>31</v>
      </c>
      <c r="C10" s="3" t="s">
        <v>32</v>
      </c>
      <c r="D10" s="17" t="s">
        <v>30</v>
      </c>
      <c r="E10" s="19" t="s">
        <v>30</v>
      </c>
    </row>
    <row r="11" spans="1:5" x14ac:dyDescent="0.3">
      <c r="A11" s="3" t="s">
        <v>33</v>
      </c>
      <c r="B11" s="3" t="s">
        <v>34</v>
      </c>
      <c r="C11" s="3" t="s">
        <v>34</v>
      </c>
      <c r="D11" s="17" t="s">
        <v>14</v>
      </c>
      <c r="E11" s="19" t="s">
        <v>33</v>
      </c>
    </row>
    <row r="12" spans="1:5" ht="56" x14ac:dyDescent="0.3">
      <c r="A12" s="3" t="s">
        <v>35</v>
      </c>
      <c r="B12" s="3" t="s">
        <v>36</v>
      </c>
      <c r="C12" s="3" t="s">
        <v>37</v>
      </c>
      <c r="D12" s="17" t="s">
        <v>35</v>
      </c>
      <c r="E12" s="19" t="s">
        <v>35</v>
      </c>
    </row>
    <row r="13" spans="1:5" ht="28" x14ac:dyDescent="0.3">
      <c r="A13" s="3" t="s">
        <v>38</v>
      </c>
      <c r="B13" s="3" t="s">
        <v>39</v>
      </c>
      <c r="C13" s="3" t="s">
        <v>39</v>
      </c>
      <c r="D13" s="19" t="s">
        <v>40</v>
      </c>
      <c r="E13" s="19" t="s">
        <v>38</v>
      </c>
    </row>
    <row r="14" spans="1:5" ht="70" x14ac:dyDescent="0.3">
      <c r="A14" s="3" t="s">
        <v>41</v>
      </c>
      <c r="B14" s="3" t="s">
        <v>42</v>
      </c>
      <c r="C14" s="3" t="s">
        <v>43</v>
      </c>
      <c r="D14" s="19" t="s">
        <v>40</v>
      </c>
      <c r="E14" s="19" t="s">
        <v>41</v>
      </c>
    </row>
    <row r="15" spans="1:5" x14ac:dyDescent="0.3">
      <c r="A15" s="3" t="s">
        <v>44</v>
      </c>
      <c r="B15" s="3" t="s">
        <v>45</v>
      </c>
      <c r="C15" s="3" t="s">
        <v>45</v>
      </c>
      <c r="D15" s="17" t="s">
        <v>14</v>
      </c>
      <c r="E15" s="19" t="s">
        <v>44</v>
      </c>
    </row>
    <row r="16" spans="1:5" ht="42" x14ac:dyDescent="0.3">
      <c r="A16" s="3" t="s">
        <v>46</v>
      </c>
      <c r="B16" s="3" t="s">
        <v>47</v>
      </c>
      <c r="C16" s="3" t="s">
        <v>48</v>
      </c>
      <c r="D16" s="17" t="s">
        <v>46</v>
      </c>
      <c r="E16" s="19" t="s">
        <v>46</v>
      </c>
    </row>
    <row r="17" spans="1:4" x14ac:dyDescent="0.3">
      <c r="A17" s="2" t="s">
        <v>49</v>
      </c>
    </row>
    <row r="19" spans="1:4" x14ac:dyDescent="0.3">
      <c r="C19" s="41" t="s">
        <v>50</v>
      </c>
      <c r="D19" s="41"/>
    </row>
    <row r="20" spans="1:4" x14ac:dyDescent="0.3">
      <c r="C20" t="s">
        <v>51</v>
      </c>
      <c r="D20" s="17" t="s">
        <v>22</v>
      </c>
    </row>
    <row r="21" spans="1:4" x14ac:dyDescent="0.3">
      <c r="C21" t="s">
        <v>52</v>
      </c>
      <c r="D21" s="20" t="s">
        <v>53</v>
      </c>
    </row>
    <row r="22" spans="1:4" x14ac:dyDescent="0.3">
      <c r="C22" t="s">
        <v>54</v>
      </c>
      <c r="D22" s="17" t="s">
        <v>35</v>
      </c>
    </row>
    <row r="23" spans="1:4" x14ac:dyDescent="0.3">
      <c r="C23" t="s">
        <v>55</v>
      </c>
      <c r="D23" s="17" t="s">
        <v>21</v>
      </c>
    </row>
    <row r="24" spans="1:4" x14ac:dyDescent="0.3">
      <c r="C24" t="s">
        <v>56</v>
      </c>
      <c r="D24" s="17" t="s">
        <v>30</v>
      </c>
    </row>
    <row r="25" spans="1:4" x14ac:dyDescent="0.3">
      <c r="C25" t="s">
        <v>57</v>
      </c>
      <c r="D25" s="17" t="s">
        <v>14</v>
      </c>
    </row>
    <row r="26" spans="1:4" x14ac:dyDescent="0.3">
      <c r="C26" t="s">
        <v>58</v>
      </c>
      <c r="D26" s="17" t="s">
        <v>11</v>
      </c>
    </row>
    <row r="27" spans="1:4" x14ac:dyDescent="0.3">
      <c r="C27" t="s">
        <v>59</v>
      </c>
      <c r="D27" s="20" t="s">
        <v>60</v>
      </c>
    </row>
    <row r="28" spans="1:4" x14ac:dyDescent="0.3">
      <c r="C28" t="s">
        <v>61</v>
      </c>
      <c r="D28" s="17" t="s">
        <v>27</v>
      </c>
    </row>
    <row r="29" spans="1:4" x14ac:dyDescent="0.3">
      <c r="C29" t="s">
        <v>62</v>
      </c>
      <c r="D29" s="20" t="s">
        <v>63</v>
      </c>
    </row>
    <row r="30" spans="1:4" x14ac:dyDescent="0.3">
      <c r="C30" t="s">
        <v>47</v>
      </c>
      <c r="D30" s="17" t="s">
        <v>46</v>
      </c>
    </row>
    <row r="31" spans="1:4" x14ac:dyDescent="0.3">
      <c r="C31" s="16"/>
      <c r="D31" s="20" t="s">
        <v>64</v>
      </c>
    </row>
  </sheetData>
  <mergeCells count="1">
    <mergeCell ref="C19:D19"/>
  </mergeCells>
  <hyperlinks>
    <hyperlink ref="C19:D19" r:id="rId1" display="IIASA regions and regional abbreviations appearing in section 4 of chapters 2–4" xr:uid="{C98A3796-995E-4CA0-9C1E-F14E9C04233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5A901-C118-4BB9-B477-000471A2735B}">
  <dimension ref="A1:D51"/>
  <sheetViews>
    <sheetView topLeftCell="A7" workbookViewId="0">
      <selection activeCell="C15" sqref="C15"/>
    </sheetView>
  </sheetViews>
  <sheetFormatPr defaultRowHeight="14" x14ac:dyDescent="0.3"/>
  <cols>
    <col min="1" max="1" width="28.33203125" style="17" customWidth="1"/>
    <col min="2" max="2" width="71.83203125" style="17" customWidth="1"/>
    <col min="3" max="3" width="18.08203125" customWidth="1"/>
    <col min="4" max="4" width="18.75" customWidth="1"/>
  </cols>
  <sheetData>
    <row r="1" spans="1:4" x14ac:dyDescent="0.3">
      <c r="A1" s="21" t="s">
        <v>65</v>
      </c>
      <c r="B1" s="21" t="s">
        <v>2</v>
      </c>
      <c r="C1" s="17" t="s">
        <v>3</v>
      </c>
      <c r="D1" s="21" t="s">
        <v>66</v>
      </c>
    </row>
    <row r="2" spans="1:4" ht="28" x14ac:dyDescent="0.3">
      <c r="A2" s="19" t="s">
        <v>67</v>
      </c>
      <c r="B2" s="19" t="s">
        <v>68</v>
      </c>
      <c r="C2" t="s">
        <v>5</v>
      </c>
      <c r="D2" s="19" t="s">
        <v>67</v>
      </c>
    </row>
    <row r="3" spans="1:4" x14ac:dyDescent="0.3">
      <c r="A3" s="19" t="s">
        <v>69</v>
      </c>
      <c r="B3" s="19" t="s">
        <v>70</v>
      </c>
      <c r="C3" t="s">
        <v>5</v>
      </c>
      <c r="D3" s="19" t="s">
        <v>69</v>
      </c>
    </row>
    <row r="4" spans="1:4" ht="28" x14ac:dyDescent="0.3">
      <c r="A4" s="19" t="s">
        <v>71</v>
      </c>
      <c r="B4" s="19" t="s">
        <v>72</v>
      </c>
      <c r="C4" t="s">
        <v>5</v>
      </c>
      <c r="D4" s="19" t="s">
        <v>71</v>
      </c>
    </row>
    <row r="5" spans="1:4" ht="56" x14ac:dyDescent="0.3">
      <c r="A5" s="19" t="s">
        <v>73</v>
      </c>
      <c r="B5" s="19" t="s">
        <v>74</v>
      </c>
      <c r="C5" t="s">
        <v>5</v>
      </c>
      <c r="D5" s="19" t="s">
        <v>73</v>
      </c>
    </row>
    <row r="6" spans="1:4" x14ac:dyDescent="0.3">
      <c r="A6" s="19" t="s">
        <v>75</v>
      </c>
      <c r="B6" s="19" t="s">
        <v>75</v>
      </c>
      <c r="C6" s="17" t="s">
        <v>21</v>
      </c>
      <c r="D6" s="19" t="s">
        <v>75</v>
      </c>
    </row>
    <row r="7" spans="1:4" x14ac:dyDescent="0.3">
      <c r="A7" s="19" t="s">
        <v>76</v>
      </c>
      <c r="B7" s="19" t="s">
        <v>77</v>
      </c>
      <c r="C7" s="17" t="s">
        <v>11</v>
      </c>
      <c r="D7" s="19" t="s">
        <v>76</v>
      </c>
    </row>
    <row r="8" spans="1:4" x14ac:dyDescent="0.3">
      <c r="A8" s="19" t="s">
        <v>78</v>
      </c>
      <c r="B8" s="19" t="s">
        <v>78</v>
      </c>
      <c r="C8" s="17" t="s">
        <v>21</v>
      </c>
      <c r="D8" s="19" t="s">
        <v>78</v>
      </c>
    </row>
    <row r="9" spans="1:4" x14ac:dyDescent="0.3">
      <c r="A9" s="19" t="s">
        <v>13</v>
      </c>
      <c r="B9" s="19" t="s">
        <v>13</v>
      </c>
      <c r="C9" s="17" t="s">
        <v>14</v>
      </c>
      <c r="D9" s="19" t="s">
        <v>13</v>
      </c>
    </row>
    <row r="10" spans="1:4" ht="70" x14ac:dyDescent="0.3">
      <c r="A10" s="19" t="s">
        <v>79</v>
      </c>
      <c r="B10" s="19" t="s">
        <v>80</v>
      </c>
      <c r="C10" s="17" t="s">
        <v>21</v>
      </c>
      <c r="D10" s="19" t="s">
        <v>79</v>
      </c>
    </row>
    <row r="11" spans="1:4" ht="28" x14ac:dyDescent="0.3">
      <c r="A11" s="19" t="s">
        <v>81</v>
      </c>
      <c r="B11" s="19" t="s">
        <v>82</v>
      </c>
      <c r="C11" s="17" t="s">
        <v>35</v>
      </c>
      <c r="D11" s="19" t="s">
        <v>81</v>
      </c>
    </row>
    <row r="12" spans="1:4" x14ac:dyDescent="0.3">
      <c r="A12" s="19" t="s">
        <v>16</v>
      </c>
      <c r="B12" s="19" t="s">
        <v>16</v>
      </c>
      <c r="C12" s="17" t="s">
        <v>17</v>
      </c>
      <c r="D12" s="19" t="s">
        <v>16</v>
      </c>
    </row>
    <row r="13" spans="1:4" x14ac:dyDescent="0.3">
      <c r="A13" s="19" t="s">
        <v>83</v>
      </c>
      <c r="B13" s="19" t="s">
        <v>83</v>
      </c>
      <c r="C13" s="17" t="s">
        <v>21</v>
      </c>
      <c r="D13" s="19" t="s">
        <v>83</v>
      </c>
    </row>
    <row r="14" spans="1:4" ht="28" x14ac:dyDescent="0.3">
      <c r="A14" s="19" t="s">
        <v>84</v>
      </c>
      <c r="B14" s="19" t="s">
        <v>85</v>
      </c>
      <c r="C14" s="17" t="s">
        <v>22</v>
      </c>
      <c r="D14" s="19" t="s">
        <v>84</v>
      </c>
    </row>
    <row r="15" spans="1:4" ht="42" x14ac:dyDescent="0.3">
      <c r="A15" s="19" t="s">
        <v>86</v>
      </c>
      <c r="B15" s="19" t="s">
        <v>87</v>
      </c>
      <c r="C15" s="17" t="s">
        <v>46</v>
      </c>
      <c r="D15" s="19" t="s">
        <v>86</v>
      </c>
    </row>
    <row r="16" spans="1:4" x14ac:dyDescent="0.3">
      <c r="A16" s="19" t="s">
        <v>88</v>
      </c>
      <c r="B16" s="19" t="s">
        <v>89</v>
      </c>
      <c r="C16" s="17" t="s">
        <v>22</v>
      </c>
      <c r="D16" s="19" t="s">
        <v>88</v>
      </c>
    </row>
    <row r="17" spans="1:4" ht="28" x14ac:dyDescent="0.3">
      <c r="A17" s="19" t="s">
        <v>90</v>
      </c>
      <c r="B17" s="19" t="s">
        <v>91</v>
      </c>
      <c r="C17" s="17" t="s">
        <v>46</v>
      </c>
      <c r="D17" s="19" t="s">
        <v>90</v>
      </c>
    </row>
    <row r="18" spans="1:4" x14ac:dyDescent="0.3">
      <c r="A18" s="19" t="s">
        <v>92</v>
      </c>
      <c r="B18" s="19" t="s">
        <v>93</v>
      </c>
      <c r="C18" s="17" t="s">
        <v>22</v>
      </c>
      <c r="D18" s="19" t="s">
        <v>92</v>
      </c>
    </row>
    <row r="19" spans="1:4" x14ac:dyDescent="0.3">
      <c r="A19" s="19" t="s">
        <v>26</v>
      </c>
      <c r="B19" s="19" t="s">
        <v>26</v>
      </c>
      <c r="C19" s="19" t="s">
        <v>27</v>
      </c>
      <c r="D19" s="19" t="s">
        <v>26</v>
      </c>
    </row>
    <row r="20" spans="1:4" x14ac:dyDescent="0.3">
      <c r="A20" s="19" t="s">
        <v>94</v>
      </c>
      <c r="B20" s="19" t="s">
        <v>94</v>
      </c>
      <c r="C20" s="19" t="s">
        <v>40</v>
      </c>
      <c r="D20" s="19" t="s">
        <v>94</v>
      </c>
    </row>
    <row r="21" spans="1:4" x14ac:dyDescent="0.3">
      <c r="A21" s="19" t="s">
        <v>29</v>
      </c>
      <c r="B21" s="19" t="s">
        <v>29</v>
      </c>
      <c r="C21" s="17" t="s">
        <v>11</v>
      </c>
      <c r="D21" s="19" t="s">
        <v>29</v>
      </c>
    </row>
    <row r="22" spans="1:4" x14ac:dyDescent="0.3">
      <c r="A22" s="19" t="s">
        <v>34</v>
      </c>
      <c r="B22" s="19" t="s">
        <v>34</v>
      </c>
      <c r="C22" s="17" t="s">
        <v>21</v>
      </c>
      <c r="D22" s="19" t="s">
        <v>34</v>
      </c>
    </row>
    <row r="23" spans="1:4" ht="28" x14ac:dyDescent="0.3">
      <c r="A23" s="19" t="s">
        <v>31</v>
      </c>
      <c r="B23" s="19" t="s">
        <v>95</v>
      </c>
      <c r="C23" s="17" t="s">
        <v>30</v>
      </c>
      <c r="D23" s="19" t="s">
        <v>31</v>
      </c>
    </row>
    <row r="24" spans="1:4" x14ac:dyDescent="0.3">
      <c r="A24" s="19" t="s">
        <v>96</v>
      </c>
      <c r="B24" s="19" t="s">
        <v>96</v>
      </c>
      <c r="C24" s="17" t="s">
        <v>27</v>
      </c>
      <c r="D24" s="19" t="s">
        <v>96</v>
      </c>
    </row>
    <row r="25" spans="1:4" x14ac:dyDescent="0.3">
      <c r="A25" s="19" t="s">
        <v>97</v>
      </c>
      <c r="B25" s="19" t="s">
        <v>97</v>
      </c>
      <c r="C25" s="17" t="s">
        <v>35</v>
      </c>
      <c r="D25" s="19" t="s">
        <v>97</v>
      </c>
    </row>
    <row r="26" spans="1:4" x14ac:dyDescent="0.3">
      <c r="A26" s="19" t="s">
        <v>98</v>
      </c>
      <c r="B26" s="19" t="s">
        <v>98</v>
      </c>
      <c r="C26" t="s">
        <v>5</v>
      </c>
      <c r="D26" s="19" t="s">
        <v>98</v>
      </c>
    </row>
    <row r="27" spans="1:4" ht="28" x14ac:dyDescent="0.3">
      <c r="A27" s="19" t="s">
        <v>99</v>
      </c>
      <c r="B27" s="19" t="s">
        <v>100</v>
      </c>
      <c r="C27" s="17" t="s">
        <v>21</v>
      </c>
      <c r="D27" s="19" t="s">
        <v>99</v>
      </c>
    </row>
    <row r="28" spans="1:4" ht="28" x14ac:dyDescent="0.3">
      <c r="A28" s="19" t="s">
        <v>101</v>
      </c>
      <c r="B28" s="19" t="s">
        <v>102</v>
      </c>
      <c r="C28" s="17" t="s">
        <v>21</v>
      </c>
      <c r="D28" s="19" t="s">
        <v>101</v>
      </c>
    </row>
    <row r="29" spans="1:4" x14ac:dyDescent="0.3">
      <c r="A29" s="19" t="s">
        <v>61</v>
      </c>
      <c r="B29" s="19" t="s">
        <v>103</v>
      </c>
      <c r="C29" s="17" t="s">
        <v>27</v>
      </c>
      <c r="D29" s="19" t="s">
        <v>61</v>
      </c>
    </row>
    <row r="30" spans="1:4" ht="98" x14ac:dyDescent="0.3">
      <c r="A30" s="19" t="s">
        <v>104</v>
      </c>
      <c r="B30" s="19" t="s">
        <v>105</v>
      </c>
      <c r="C30" s="19" t="s">
        <v>40</v>
      </c>
      <c r="D30" s="19" t="s">
        <v>104</v>
      </c>
    </row>
    <row r="31" spans="1:4" x14ac:dyDescent="0.3">
      <c r="A31" s="19" t="s">
        <v>106</v>
      </c>
      <c r="B31" s="19" t="s">
        <v>106</v>
      </c>
      <c r="C31" s="19" t="s">
        <v>40</v>
      </c>
      <c r="D31" s="19" t="s">
        <v>106</v>
      </c>
    </row>
    <row r="32" spans="1:4" x14ac:dyDescent="0.3">
      <c r="A32" s="19" t="s">
        <v>107</v>
      </c>
      <c r="B32" s="19" t="s">
        <v>107</v>
      </c>
      <c r="C32" s="19" t="s">
        <v>40</v>
      </c>
      <c r="D32" s="19" t="s">
        <v>107</v>
      </c>
    </row>
    <row r="33" spans="1:4" x14ac:dyDescent="0.3">
      <c r="A33" s="19" t="s">
        <v>44</v>
      </c>
      <c r="B33" s="19" t="s">
        <v>108</v>
      </c>
      <c r="C33" s="17" t="s">
        <v>14</v>
      </c>
      <c r="D33" s="19" t="s">
        <v>44</v>
      </c>
    </row>
    <row r="40" spans="1:4" x14ac:dyDescent="0.3">
      <c r="B40" s="41" t="s">
        <v>50</v>
      </c>
      <c r="C40" s="41"/>
    </row>
    <row r="41" spans="1:4" x14ac:dyDescent="0.3">
      <c r="B41" t="s">
        <v>51</v>
      </c>
      <c r="C41" s="17" t="s">
        <v>22</v>
      </c>
    </row>
    <row r="42" spans="1:4" x14ac:dyDescent="0.3">
      <c r="B42" t="s">
        <v>52</v>
      </c>
      <c r="C42" s="17" t="s">
        <v>17</v>
      </c>
    </row>
    <row r="43" spans="1:4" x14ac:dyDescent="0.3">
      <c r="B43" t="s">
        <v>54</v>
      </c>
      <c r="C43" s="17" t="s">
        <v>35</v>
      </c>
    </row>
    <row r="44" spans="1:4" x14ac:dyDescent="0.3">
      <c r="B44" t="s">
        <v>55</v>
      </c>
      <c r="C44" s="17" t="s">
        <v>21</v>
      </c>
    </row>
    <row r="45" spans="1:4" x14ac:dyDescent="0.3">
      <c r="B45" t="s">
        <v>56</v>
      </c>
      <c r="C45" s="17" t="s">
        <v>30</v>
      </c>
    </row>
    <row r="46" spans="1:4" x14ac:dyDescent="0.3">
      <c r="B46" t="s">
        <v>57</v>
      </c>
      <c r="C46" s="17" t="s">
        <v>14</v>
      </c>
    </row>
    <row r="47" spans="1:4" x14ac:dyDescent="0.3">
      <c r="B47" t="s">
        <v>58</v>
      </c>
      <c r="C47" s="17" t="s">
        <v>11</v>
      </c>
    </row>
    <row r="48" spans="1:4" x14ac:dyDescent="0.3">
      <c r="B48" t="s">
        <v>59</v>
      </c>
      <c r="C48" s="17" t="s">
        <v>40</v>
      </c>
    </row>
    <row r="49" spans="2:3" x14ac:dyDescent="0.3">
      <c r="B49" t="s">
        <v>61</v>
      </c>
      <c r="C49" s="17" t="s">
        <v>27</v>
      </c>
    </row>
    <row r="50" spans="2:3" x14ac:dyDescent="0.3">
      <c r="B50" t="s">
        <v>62</v>
      </c>
      <c r="C50" s="17" t="s">
        <v>5</v>
      </c>
    </row>
    <row r="51" spans="2:3" x14ac:dyDescent="0.3">
      <c r="B51" t="s">
        <v>47</v>
      </c>
      <c r="C51" s="17" t="s">
        <v>46</v>
      </c>
    </row>
  </sheetData>
  <mergeCells count="1">
    <mergeCell ref="B40:C40"/>
  </mergeCells>
  <hyperlinks>
    <hyperlink ref="B40:C40" r:id="rId1" display="IIASA regions and regional abbreviations appearing in section 4 of chapters 2–4" xr:uid="{F95B4D2B-676D-46B3-A169-739A733F012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B5C8-995F-446A-99E2-D4CD0849D2B9}">
  <sheetPr filterMode="1"/>
  <dimension ref="A1:N1576"/>
  <sheetViews>
    <sheetView workbookViewId="0">
      <selection activeCell="F20" sqref="F20"/>
    </sheetView>
  </sheetViews>
  <sheetFormatPr defaultRowHeight="14" x14ac:dyDescent="0.3"/>
  <cols>
    <col min="2" max="2" width="18" bestFit="1" customWidth="1"/>
    <col min="3" max="3" width="29.5" bestFit="1" customWidth="1"/>
    <col min="4" max="4" width="11.25" hidden="1" customWidth="1"/>
    <col min="5" max="5" width="14.58203125" customWidth="1"/>
  </cols>
  <sheetData>
    <row r="1" spans="1:14" ht="14.5" x14ac:dyDescent="0.3">
      <c r="A1" s="4" t="s">
        <v>109</v>
      </c>
      <c r="B1" s="4" t="s">
        <v>110</v>
      </c>
      <c r="C1" s="4" t="s">
        <v>1</v>
      </c>
      <c r="D1" s="4"/>
      <c r="E1" s="4" t="s">
        <v>111</v>
      </c>
      <c r="F1" s="4" t="s">
        <v>112</v>
      </c>
      <c r="G1" s="4" t="s">
        <v>113</v>
      </c>
      <c r="H1" s="4" t="s">
        <v>114</v>
      </c>
      <c r="I1" s="4" t="s">
        <v>115</v>
      </c>
      <c r="J1" s="4" t="s">
        <v>116</v>
      </c>
      <c r="K1" s="4" t="s">
        <v>117</v>
      </c>
      <c r="L1" s="4" t="s">
        <v>118</v>
      </c>
      <c r="M1" s="4" t="s">
        <v>119</v>
      </c>
      <c r="N1" s="4" t="s">
        <v>120</v>
      </c>
    </row>
    <row r="2" spans="1:14" x14ac:dyDescent="0.3">
      <c r="A2" t="s">
        <v>121</v>
      </c>
      <c r="B2" t="s">
        <v>122</v>
      </c>
      <c r="C2" t="s">
        <v>123</v>
      </c>
      <c r="E2" t="s">
        <v>124</v>
      </c>
      <c r="F2" t="s">
        <v>125</v>
      </c>
      <c r="G2">
        <v>50.402282</v>
      </c>
      <c r="H2">
        <v>63.199314000000001</v>
      </c>
      <c r="I2">
        <v>75.620094000000094</v>
      </c>
      <c r="J2">
        <v>86.71659600000001</v>
      </c>
      <c r="K2">
        <v>95.727592000000115</v>
      </c>
      <c r="L2">
        <v>101.865824</v>
      </c>
      <c r="M2">
        <v>104.968886</v>
      </c>
      <c r="N2">
        <v>106.116831</v>
      </c>
    </row>
    <row r="3" spans="1:14" x14ac:dyDescent="0.3">
      <c r="A3" t="s">
        <v>121</v>
      </c>
      <c r="B3" t="s">
        <v>122</v>
      </c>
      <c r="C3" t="s">
        <v>126</v>
      </c>
      <c r="E3" t="s">
        <v>124</v>
      </c>
      <c r="F3" t="s">
        <v>125</v>
      </c>
      <c r="G3">
        <v>1693.9487349999999</v>
      </c>
      <c r="H3">
        <v>2064.6971709999998</v>
      </c>
      <c r="I3">
        <v>2436.7237490000002</v>
      </c>
      <c r="J3">
        <v>2779.4371430000001</v>
      </c>
      <c r="K3">
        <v>3072.6864029999988</v>
      </c>
      <c r="L3">
        <v>3304.3687020000002</v>
      </c>
      <c r="M3">
        <v>3467.0141509999999</v>
      </c>
      <c r="N3">
        <v>3559.913298999998</v>
      </c>
    </row>
    <row r="4" spans="1:14" x14ac:dyDescent="0.3">
      <c r="A4" t="s">
        <v>121</v>
      </c>
      <c r="B4" t="s">
        <v>122</v>
      </c>
      <c r="C4" t="s">
        <v>127</v>
      </c>
      <c r="D4" t="s">
        <v>22</v>
      </c>
      <c r="E4" t="s">
        <v>124</v>
      </c>
      <c r="F4" t="s">
        <v>125</v>
      </c>
      <c r="G4">
        <v>2.71529</v>
      </c>
      <c r="H4">
        <v>2.5029810000000001</v>
      </c>
      <c r="I4">
        <v>2.2678820000000002</v>
      </c>
      <c r="J4">
        <v>2.0422639999999999</v>
      </c>
      <c r="K4">
        <v>1.8540049999999999</v>
      </c>
      <c r="L4">
        <v>1.695654</v>
      </c>
      <c r="M4">
        <v>1.552862</v>
      </c>
      <c r="N4">
        <v>1.434299</v>
      </c>
    </row>
    <row r="5" spans="1:14" x14ac:dyDescent="0.3">
      <c r="A5" t="s">
        <v>121</v>
      </c>
      <c r="B5" t="s">
        <v>122</v>
      </c>
      <c r="C5" t="s">
        <v>128</v>
      </c>
      <c r="E5" t="s">
        <v>124</v>
      </c>
      <c r="F5" t="s">
        <v>125</v>
      </c>
      <c r="G5">
        <v>49.867679000000003</v>
      </c>
      <c r="H5">
        <v>55.228057999999997</v>
      </c>
      <c r="I5">
        <v>60.088849000000003</v>
      </c>
      <c r="J5">
        <v>63.274284000000002</v>
      </c>
      <c r="K5">
        <v>64.568813000000006</v>
      </c>
      <c r="L5">
        <v>65.246544999999998</v>
      </c>
      <c r="M5">
        <v>65.605348000000006</v>
      </c>
      <c r="N5">
        <v>65.216844999999907</v>
      </c>
    </row>
    <row r="6" spans="1:14" x14ac:dyDescent="0.3">
      <c r="A6" t="s">
        <v>121</v>
      </c>
      <c r="B6" t="s">
        <v>122</v>
      </c>
      <c r="C6" t="s">
        <v>129</v>
      </c>
      <c r="E6" t="s">
        <v>124</v>
      </c>
      <c r="F6" t="s">
        <v>125</v>
      </c>
      <c r="G6">
        <v>44.109039000000003</v>
      </c>
      <c r="H6">
        <v>56.447913999999997</v>
      </c>
      <c r="I6">
        <v>68.996304000000009</v>
      </c>
      <c r="J6">
        <v>80.844842</v>
      </c>
      <c r="K6">
        <v>91.113124999999997</v>
      </c>
      <c r="L6">
        <v>98.970686000000001</v>
      </c>
      <c r="M6">
        <v>103.61931199999999</v>
      </c>
      <c r="N6">
        <v>105.655693</v>
      </c>
    </row>
    <row r="7" spans="1:14" x14ac:dyDescent="0.3">
      <c r="A7" t="s">
        <v>121</v>
      </c>
      <c r="B7" t="s">
        <v>122</v>
      </c>
      <c r="C7" t="s">
        <v>130</v>
      </c>
      <c r="E7" t="s">
        <v>124</v>
      </c>
      <c r="F7" t="s">
        <v>125</v>
      </c>
      <c r="G7">
        <v>9.8112999999999007E-2</v>
      </c>
      <c r="H7">
        <v>0.10198399999999901</v>
      </c>
      <c r="I7">
        <v>0.103738</v>
      </c>
      <c r="J7">
        <v>0.104057</v>
      </c>
      <c r="K7">
        <v>0.103223</v>
      </c>
      <c r="L7">
        <v>0.10111000000000001</v>
      </c>
      <c r="M7">
        <v>9.7457999999999004E-2</v>
      </c>
      <c r="N7">
        <v>9.2468000000000009E-2</v>
      </c>
    </row>
    <row r="8" spans="1:14" x14ac:dyDescent="0.3">
      <c r="A8" t="s">
        <v>121</v>
      </c>
      <c r="B8" t="s">
        <v>122</v>
      </c>
      <c r="C8" t="s">
        <v>75</v>
      </c>
      <c r="E8" t="s">
        <v>124</v>
      </c>
      <c r="F8" t="s">
        <v>125</v>
      </c>
      <c r="G8">
        <v>47.225774000000001</v>
      </c>
      <c r="H8">
        <v>49.298656999999999</v>
      </c>
      <c r="I8">
        <v>50.764316000000001</v>
      </c>
      <c r="J8">
        <v>51.456342999999997</v>
      </c>
      <c r="K8">
        <v>51.364513000000002</v>
      </c>
      <c r="L8">
        <v>50.655859999999997</v>
      </c>
      <c r="M8">
        <v>49.413353999999998</v>
      </c>
      <c r="N8">
        <v>47.798228999999999</v>
      </c>
    </row>
    <row r="9" spans="1:14" x14ac:dyDescent="0.3">
      <c r="A9" t="s">
        <v>121</v>
      </c>
      <c r="B9" t="s">
        <v>122</v>
      </c>
      <c r="C9" t="s">
        <v>131</v>
      </c>
      <c r="D9" t="s">
        <v>35</v>
      </c>
      <c r="E9" t="s">
        <v>124</v>
      </c>
      <c r="F9" t="s">
        <v>125</v>
      </c>
      <c r="G9">
        <v>2.7188539999999999</v>
      </c>
      <c r="H9">
        <v>2.6117249999999999</v>
      </c>
      <c r="I9">
        <v>2.5112920000000001</v>
      </c>
      <c r="J9">
        <v>2.4102999999999999</v>
      </c>
      <c r="K9">
        <v>2.321901</v>
      </c>
      <c r="L9">
        <v>2.2430569999999999</v>
      </c>
      <c r="M9">
        <v>2.175424</v>
      </c>
      <c r="N9">
        <v>2.135211</v>
      </c>
    </row>
    <row r="10" spans="1:14" x14ac:dyDescent="0.3">
      <c r="A10" t="s">
        <v>121</v>
      </c>
      <c r="B10" t="s">
        <v>122</v>
      </c>
      <c r="C10" t="s">
        <v>132</v>
      </c>
      <c r="E10" t="s">
        <v>124</v>
      </c>
      <c r="F10" t="s">
        <v>125</v>
      </c>
      <c r="G10">
        <v>0.11108</v>
      </c>
      <c r="H10">
        <v>0.115413</v>
      </c>
      <c r="I10">
        <v>0.11927399999999901</v>
      </c>
      <c r="J10">
        <v>0.123206</v>
      </c>
      <c r="K10">
        <v>0.126975</v>
      </c>
      <c r="L10">
        <v>0.129443</v>
      </c>
      <c r="M10">
        <v>0.12968099999999999</v>
      </c>
      <c r="N10">
        <v>0.127495</v>
      </c>
    </row>
    <row r="11" spans="1:14" x14ac:dyDescent="0.3">
      <c r="A11" t="s">
        <v>121</v>
      </c>
      <c r="B11" t="s">
        <v>122</v>
      </c>
      <c r="C11" t="s">
        <v>133</v>
      </c>
      <c r="E11" t="s">
        <v>124</v>
      </c>
      <c r="F11" t="s">
        <v>125</v>
      </c>
      <c r="G11">
        <v>4304.4686529999999</v>
      </c>
      <c r="H11">
        <v>4459.0499810000001</v>
      </c>
      <c r="I11">
        <v>4508.2511350000004</v>
      </c>
      <c r="J11">
        <v>4459.7035400000004</v>
      </c>
      <c r="K11">
        <v>4343.4500980000003</v>
      </c>
      <c r="L11">
        <v>4180.2307140000003</v>
      </c>
      <c r="M11">
        <v>3985.5861310000009</v>
      </c>
      <c r="N11">
        <v>3784.5252500000011</v>
      </c>
    </row>
    <row r="12" spans="1:14" x14ac:dyDescent="0.3">
      <c r="A12" t="s">
        <v>121</v>
      </c>
      <c r="B12" t="s">
        <v>122</v>
      </c>
      <c r="C12" t="s">
        <v>134</v>
      </c>
      <c r="E12" t="s">
        <v>124</v>
      </c>
      <c r="F12" t="s">
        <v>125</v>
      </c>
      <c r="G12">
        <v>27.552489999999999</v>
      </c>
      <c r="H12">
        <v>29.338964000000001</v>
      </c>
      <c r="I12">
        <v>31.068777999999998</v>
      </c>
      <c r="J12">
        <v>32.636666000000012</v>
      </c>
      <c r="K12">
        <v>33.854979999999998</v>
      </c>
      <c r="L12">
        <v>34.697285000000001</v>
      </c>
      <c r="M12">
        <v>35.026829999999997</v>
      </c>
      <c r="N12">
        <v>34.921481999999997</v>
      </c>
    </row>
    <row r="13" spans="1:14" x14ac:dyDescent="0.3">
      <c r="A13" t="s">
        <v>121</v>
      </c>
      <c r="B13" t="s">
        <v>122</v>
      </c>
      <c r="C13" t="s">
        <v>135</v>
      </c>
      <c r="D13" t="s">
        <v>46</v>
      </c>
      <c r="E13" t="s">
        <v>124</v>
      </c>
      <c r="F13" t="s">
        <v>125</v>
      </c>
      <c r="G13">
        <v>9.1057489999999994</v>
      </c>
      <c r="H13">
        <v>9.1896100000000001</v>
      </c>
      <c r="I13">
        <v>9.2659489999999991</v>
      </c>
      <c r="J13">
        <v>9.277235000000001</v>
      </c>
      <c r="K13">
        <v>9.2335599999999989</v>
      </c>
      <c r="L13">
        <v>9.1524340000000102</v>
      </c>
      <c r="M13">
        <v>8.9691179999999999</v>
      </c>
      <c r="N13">
        <v>8.7211100000000012</v>
      </c>
    </row>
    <row r="14" spans="1:14" x14ac:dyDescent="0.3">
      <c r="A14" t="s">
        <v>121</v>
      </c>
      <c r="B14" t="s">
        <v>122</v>
      </c>
      <c r="C14" t="s">
        <v>136</v>
      </c>
      <c r="D14" t="s">
        <v>35</v>
      </c>
      <c r="E14" t="s">
        <v>124</v>
      </c>
      <c r="F14" t="s">
        <v>125</v>
      </c>
      <c r="G14">
        <v>10.728569999999999</v>
      </c>
      <c r="H14">
        <v>11.101501000000001</v>
      </c>
      <c r="I14">
        <v>11.165343999999999</v>
      </c>
      <c r="J14">
        <v>11.032795</v>
      </c>
      <c r="K14">
        <v>10.801252</v>
      </c>
      <c r="L14">
        <v>10.450946</v>
      </c>
      <c r="M14">
        <v>10.059084</v>
      </c>
      <c r="N14">
        <v>9.6734740000000095</v>
      </c>
    </row>
    <row r="15" spans="1:14" x14ac:dyDescent="0.3">
      <c r="A15" t="s">
        <v>121</v>
      </c>
      <c r="B15" t="s">
        <v>122</v>
      </c>
      <c r="C15" t="s">
        <v>137</v>
      </c>
      <c r="E15" t="s">
        <v>124</v>
      </c>
      <c r="F15" t="s">
        <v>125</v>
      </c>
      <c r="G15">
        <v>0.42528899999999997</v>
      </c>
      <c r="H15">
        <v>0.44039499999999998</v>
      </c>
      <c r="I15">
        <v>0.44723700000000011</v>
      </c>
      <c r="J15">
        <v>0.44717599999999902</v>
      </c>
      <c r="K15">
        <v>0.44236799999999998</v>
      </c>
      <c r="L15">
        <v>0.433284</v>
      </c>
      <c r="M15">
        <v>0.419049</v>
      </c>
      <c r="N15">
        <v>0.400918</v>
      </c>
    </row>
    <row r="16" spans="1:14" x14ac:dyDescent="0.3">
      <c r="A16" t="s">
        <v>121</v>
      </c>
      <c r="B16" t="s">
        <v>122</v>
      </c>
      <c r="C16" t="s">
        <v>138</v>
      </c>
      <c r="E16" t="s">
        <v>124</v>
      </c>
      <c r="F16" t="s">
        <v>125</v>
      </c>
      <c r="G16">
        <v>1.744216</v>
      </c>
      <c r="H16">
        <v>1.962216999999999</v>
      </c>
      <c r="I16">
        <v>2.1489829999999999</v>
      </c>
      <c r="J16">
        <v>2.2742019999999998</v>
      </c>
      <c r="K16">
        <v>2.3068930000000001</v>
      </c>
      <c r="L16">
        <v>2.2576689999999999</v>
      </c>
      <c r="M16">
        <v>2.1705950000000001</v>
      </c>
      <c r="N16">
        <v>2.07402</v>
      </c>
    </row>
    <row r="17" spans="1:14" x14ac:dyDescent="0.3">
      <c r="A17" t="s">
        <v>121</v>
      </c>
      <c r="B17" t="s">
        <v>122</v>
      </c>
      <c r="C17" t="s">
        <v>139</v>
      </c>
      <c r="E17" t="s">
        <v>124</v>
      </c>
      <c r="F17" t="s">
        <v>125</v>
      </c>
      <c r="G17">
        <v>183.373437</v>
      </c>
      <c r="H17">
        <v>194.161517</v>
      </c>
      <c r="I17">
        <v>199.28341900000001</v>
      </c>
      <c r="J17">
        <v>199.77168499999999</v>
      </c>
      <c r="K17">
        <v>196.09223299999999</v>
      </c>
      <c r="L17">
        <v>189.393574</v>
      </c>
      <c r="M17">
        <v>180.753927</v>
      </c>
      <c r="N17">
        <v>171.29729399999999</v>
      </c>
    </row>
    <row r="18" spans="1:14" x14ac:dyDescent="0.3">
      <c r="A18" t="s">
        <v>121</v>
      </c>
      <c r="B18" t="s">
        <v>122</v>
      </c>
      <c r="C18" t="s">
        <v>140</v>
      </c>
      <c r="E18" t="s">
        <v>124</v>
      </c>
      <c r="F18" t="s">
        <v>125</v>
      </c>
      <c r="G18">
        <v>0.284049</v>
      </c>
      <c r="H18">
        <v>0.28390499999999902</v>
      </c>
      <c r="I18">
        <v>0.280221</v>
      </c>
      <c r="J18">
        <v>0.27592899999999998</v>
      </c>
      <c r="K18">
        <v>0.27207999999999999</v>
      </c>
      <c r="L18">
        <v>0.26797599999999999</v>
      </c>
      <c r="M18">
        <v>0.26277800000000001</v>
      </c>
      <c r="N18">
        <v>0.25630500000000001</v>
      </c>
    </row>
    <row r="19" spans="1:14" x14ac:dyDescent="0.3">
      <c r="A19" t="s">
        <v>121</v>
      </c>
      <c r="B19" t="s">
        <v>122</v>
      </c>
      <c r="C19" t="s">
        <v>141</v>
      </c>
      <c r="D19" t="s">
        <v>35</v>
      </c>
      <c r="E19" t="s">
        <v>124</v>
      </c>
      <c r="F19" t="s">
        <v>125</v>
      </c>
      <c r="G19">
        <v>9.2168209999999995</v>
      </c>
      <c r="H19">
        <v>8.8998729999999995</v>
      </c>
      <c r="I19">
        <v>8.6517250000000008</v>
      </c>
      <c r="J19">
        <v>8.3868220000000004</v>
      </c>
      <c r="K19">
        <v>8.1079159999999995</v>
      </c>
      <c r="L19">
        <v>7.8367040000000001</v>
      </c>
      <c r="M19">
        <v>7.5707209999999998</v>
      </c>
      <c r="N19">
        <v>7.2937250000000002</v>
      </c>
    </row>
    <row r="20" spans="1:14" x14ac:dyDescent="0.3">
      <c r="A20" t="s">
        <v>121</v>
      </c>
      <c r="B20" t="s">
        <v>122</v>
      </c>
      <c r="C20" t="s">
        <v>142</v>
      </c>
      <c r="D20" t="s">
        <v>46</v>
      </c>
      <c r="E20" t="s">
        <v>124</v>
      </c>
      <c r="F20" t="s">
        <v>125</v>
      </c>
      <c r="G20">
        <v>11.812400999999999</v>
      </c>
      <c r="H20">
        <v>12.073326</v>
      </c>
      <c r="I20">
        <v>12.342674000000001</v>
      </c>
      <c r="J20">
        <v>12.529361</v>
      </c>
      <c r="K20">
        <v>12.667786</v>
      </c>
      <c r="L20">
        <v>12.7667</v>
      </c>
      <c r="M20">
        <v>12.742309000000001</v>
      </c>
      <c r="N20">
        <v>12.607799</v>
      </c>
    </row>
    <row r="21" spans="1:14" x14ac:dyDescent="0.3">
      <c r="A21" t="s">
        <v>121</v>
      </c>
      <c r="B21" t="s">
        <v>122</v>
      </c>
      <c r="C21" t="s">
        <v>143</v>
      </c>
      <c r="E21" t="s">
        <v>124</v>
      </c>
      <c r="F21" t="s">
        <v>125</v>
      </c>
      <c r="G21">
        <v>0.45470899999999997</v>
      </c>
      <c r="H21">
        <v>0.50659599999999905</v>
      </c>
      <c r="I21">
        <v>0.54759400000000003</v>
      </c>
      <c r="J21">
        <v>0.57945099999999905</v>
      </c>
      <c r="K21">
        <v>0.59985199999999905</v>
      </c>
      <c r="L21">
        <v>0.60760700000000001</v>
      </c>
      <c r="M21">
        <v>0.60498700000000105</v>
      </c>
      <c r="N21">
        <v>0.59458100000000003</v>
      </c>
    </row>
    <row r="22" spans="1:14" x14ac:dyDescent="0.3">
      <c r="A22" t="s">
        <v>121</v>
      </c>
      <c r="B22" t="s">
        <v>122</v>
      </c>
      <c r="C22" t="s">
        <v>144</v>
      </c>
      <c r="E22" t="s">
        <v>124</v>
      </c>
      <c r="F22" t="s">
        <v>125</v>
      </c>
      <c r="G22">
        <v>16.188293999999999</v>
      </c>
      <c r="H22">
        <v>20.150897000000001</v>
      </c>
      <c r="I22">
        <v>24.124734</v>
      </c>
      <c r="J22">
        <v>27.777822</v>
      </c>
      <c r="K22">
        <v>30.944002000000001</v>
      </c>
      <c r="L22">
        <v>33.436750999999987</v>
      </c>
      <c r="M22">
        <v>35.077351999999898</v>
      </c>
      <c r="N22">
        <v>36.006835000000002</v>
      </c>
    </row>
    <row r="23" spans="1:14" x14ac:dyDescent="0.3">
      <c r="A23" t="s">
        <v>121</v>
      </c>
      <c r="B23" t="s">
        <v>122</v>
      </c>
      <c r="C23" t="s">
        <v>145</v>
      </c>
      <c r="E23" t="s">
        <v>124</v>
      </c>
      <c r="F23" t="s">
        <v>125</v>
      </c>
      <c r="G23">
        <v>0.82262599999999997</v>
      </c>
      <c r="H23">
        <v>0.85899300000000012</v>
      </c>
      <c r="I23">
        <v>0.87234699999999998</v>
      </c>
      <c r="J23">
        <v>0.86376599999999903</v>
      </c>
      <c r="K23">
        <v>0.83371600000000001</v>
      </c>
      <c r="L23">
        <v>0.78433800000000109</v>
      </c>
      <c r="M23">
        <v>0.72580799999999901</v>
      </c>
      <c r="N23">
        <v>0.66801599999999905</v>
      </c>
    </row>
    <row r="24" spans="1:14" x14ac:dyDescent="0.3">
      <c r="A24" t="s">
        <v>121</v>
      </c>
      <c r="B24" t="s">
        <v>122</v>
      </c>
      <c r="C24" t="s">
        <v>146</v>
      </c>
      <c r="E24" t="s">
        <v>124</v>
      </c>
      <c r="F24" t="s">
        <v>125</v>
      </c>
      <c r="G24">
        <v>13.441895000000001</v>
      </c>
      <c r="H24">
        <v>14.887058</v>
      </c>
      <c r="I24">
        <v>15.959771999999999</v>
      </c>
      <c r="J24">
        <v>16.587175999999999</v>
      </c>
      <c r="K24">
        <v>16.894956000000001</v>
      </c>
      <c r="L24">
        <v>16.929753999999999</v>
      </c>
      <c r="M24">
        <v>16.713304000000001</v>
      </c>
      <c r="N24">
        <v>16.335509999999999</v>
      </c>
    </row>
    <row r="25" spans="1:14" x14ac:dyDescent="0.3">
      <c r="A25" t="s">
        <v>121</v>
      </c>
      <c r="B25" t="s">
        <v>122</v>
      </c>
      <c r="C25" t="s">
        <v>147</v>
      </c>
      <c r="D25" t="s">
        <v>22</v>
      </c>
      <c r="E25" t="s">
        <v>124</v>
      </c>
      <c r="F25" t="s">
        <v>125</v>
      </c>
      <c r="G25">
        <v>3.0628760000000002</v>
      </c>
      <c r="H25">
        <v>2.806279</v>
      </c>
      <c r="I25">
        <v>2.5510929999999998</v>
      </c>
      <c r="J25">
        <v>2.3236289999999999</v>
      </c>
      <c r="K25">
        <v>2.132193</v>
      </c>
      <c r="L25">
        <v>1.9700989999999989</v>
      </c>
      <c r="M25">
        <v>1.835761</v>
      </c>
      <c r="N25">
        <v>1.722535999999999</v>
      </c>
    </row>
    <row r="26" spans="1:14" x14ac:dyDescent="0.3">
      <c r="A26" t="s">
        <v>121</v>
      </c>
      <c r="B26" t="s">
        <v>122</v>
      </c>
      <c r="C26" t="s">
        <v>148</v>
      </c>
      <c r="E26" t="s">
        <v>124</v>
      </c>
      <c r="F26" t="s">
        <v>125</v>
      </c>
      <c r="G26">
        <v>2.932169</v>
      </c>
      <c r="H26">
        <v>3.276831</v>
      </c>
      <c r="I26">
        <v>3.5209589999999999</v>
      </c>
      <c r="J26">
        <v>3.6385839999999998</v>
      </c>
      <c r="K26">
        <v>3.6634979999999988</v>
      </c>
      <c r="L26">
        <v>3.6135799999999998</v>
      </c>
      <c r="M26">
        <v>3.497433</v>
      </c>
      <c r="N26">
        <v>3.3313649999999999</v>
      </c>
    </row>
    <row r="27" spans="1:14" x14ac:dyDescent="0.3">
      <c r="A27" t="s">
        <v>121</v>
      </c>
      <c r="B27" t="s">
        <v>122</v>
      </c>
      <c r="C27" t="s">
        <v>78</v>
      </c>
      <c r="E27" t="s">
        <v>124</v>
      </c>
      <c r="F27" t="s">
        <v>125</v>
      </c>
      <c r="G27">
        <v>222.22066799999999</v>
      </c>
      <c r="H27">
        <v>227.64379099999999</v>
      </c>
      <c r="I27">
        <v>227.81337099999999</v>
      </c>
      <c r="J27">
        <v>223.52748600000001</v>
      </c>
      <c r="K27">
        <v>215.66239400000001</v>
      </c>
      <c r="L27">
        <v>205.11503200000001</v>
      </c>
      <c r="M27">
        <v>193.42709500000001</v>
      </c>
      <c r="N27">
        <v>182.011177</v>
      </c>
    </row>
    <row r="28" spans="1:14" x14ac:dyDescent="0.3">
      <c r="A28" t="s">
        <v>121</v>
      </c>
      <c r="B28" t="s">
        <v>122</v>
      </c>
      <c r="C28" t="s">
        <v>149</v>
      </c>
      <c r="E28" t="s">
        <v>124</v>
      </c>
      <c r="F28" t="s">
        <v>125</v>
      </c>
      <c r="G28">
        <v>0.48020199999999902</v>
      </c>
      <c r="H28">
        <v>0.51081699999999997</v>
      </c>
      <c r="I28">
        <v>0.53241499999999997</v>
      </c>
      <c r="J28">
        <v>0.54388700000000001</v>
      </c>
      <c r="K28">
        <v>0.54584599999999905</v>
      </c>
      <c r="L28">
        <v>0.54235299999999997</v>
      </c>
      <c r="M28">
        <v>0.53612000000000004</v>
      </c>
      <c r="N28">
        <v>0.527779</v>
      </c>
    </row>
    <row r="29" spans="1:14" x14ac:dyDescent="0.3">
      <c r="A29" t="s">
        <v>121</v>
      </c>
      <c r="B29" t="s">
        <v>122</v>
      </c>
      <c r="C29" t="s">
        <v>150</v>
      </c>
      <c r="D29" t="s">
        <v>22</v>
      </c>
      <c r="E29" t="s">
        <v>124</v>
      </c>
      <c r="F29" t="s">
        <v>125</v>
      </c>
      <c r="G29">
        <v>6.4238759999999999</v>
      </c>
      <c r="H29">
        <v>5.9570619999999996</v>
      </c>
      <c r="I29">
        <v>5.5581379999999996</v>
      </c>
      <c r="J29">
        <v>5.2097179999999996</v>
      </c>
      <c r="K29">
        <v>4.881818</v>
      </c>
      <c r="L29">
        <v>4.5927360000000004</v>
      </c>
      <c r="M29">
        <v>4.3731310000000008</v>
      </c>
      <c r="N29">
        <v>4.1963350000000004</v>
      </c>
    </row>
    <row r="30" spans="1:14" x14ac:dyDescent="0.3">
      <c r="A30" t="s">
        <v>121</v>
      </c>
      <c r="B30" t="s">
        <v>122</v>
      </c>
      <c r="C30" t="s">
        <v>151</v>
      </c>
      <c r="E30" t="s">
        <v>124</v>
      </c>
      <c r="F30" t="s">
        <v>125</v>
      </c>
      <c r="G30">
        <v>27.353587000000001</v>
      </c>
      <c r="H30">
        <v>34.126978000000001</v>
      </c>
      <c r="I30">
        <v>40.991427000000002</v>
      </c>
      <c r="J30">
        <v>47.167851999999897</v>
      </c>
      <c r="K30">
        <v>52.568109999999997</v>
      </c>
      <c r="L30">
        <v>56.997397999999997</v>
      </c>
      <c r="M30">
        <v>60.014636000000003</v>
      </c>
      <c r="N30">
        <v>61.969979000000002</v>
      </c>
    </row>
    <row r="31" spans="1:14" x14ac:dyDescent="0.3">
      <c r="A31" t="s">
        <v>121</v>
      </c>
      <c r="B31" t="s">
        <v>122</v>
      </c>
      <c r="C31" t="s">
        <v>152</v>
      </c>
      <c r="E31" t="s">
        <v>124</v>
      </c>
      <c r="F31" t="s">
        <v>125</v>
      </c>
      <c r="G31">
        <v>15.345504</v>
      </c>
      <c r="H31">
        <v>18.884931000000002</v>
      </c>
      <c r="I31">
        <v>22.312141</v>
      </c>
      <c r="J31">
        <v>25.184778000000001</v>
      </c>
      <c r="K31">
        <v>27.462038</v>
      </c>
      <c r="L31">
        <v>29.082452</v>
      </c>
      <c r="M31">
        <v>29.935214999999999</v>
      </c>
      <c r="N31">
        <v>30.243984000000001</v>
      </c>
    </row>
    <row r="32" spans="1:14" x14ac:dyDescent="0.3">
      <c r="A32" t="s">
        <v>121</v>
      </c>
      <c r="B32" t="s">
        <v>122</v>
      </c>
      <c r="C32" t="s">
        <v>153</v>
      </c>
      <c r="E32" t="s">
        <v>124</v>
      </c>
      <c r="F32" t="s">
        <v>125</v>
      </c>
      <c r="G32">
        <v>0.63416699999999904</v>
      </c>
      <c r="H32">
        <v>0.672566</v>
      </c>
      <c r="I32">
        <v>0.69384899999999905</v>
      </c>
      <c r="J32">
        <v>0.69844500000000009</v>
      </c>
      <c r="K32">
        <v>0.69038199999999905</v>
      </c>
      <c r="L32">
        <v>0.67125699999999999</v>
      </c>
      <c r="M32">
        <v>0.64502499999999996</v>
      </c>
      <c r="N32">
        <v>0.61952000000000007</v>
      </c>
    </row>
    <row r="33" spans="1:14" x14ac:dyDescent="0.3">
      <c r="A33" t="s">
        <v>121</v>
      </c>
      <c r="B33" t="s">
        <v>122</v>
      </c>
      <c r="C33" t="s">
        <v>154</v>
      </c>
      <c r="E33" t="s">
        <v>124</v>
      </c>
      <c r="F33" t="s">
        <v>125</v>
      </c>
      <c r="G33">
        <v>18.197945000000001</v>
      </c>
      <c r="H33">
        <v>19.616709</v>
      </c>
      <c r="I33">
        <v>20.392742999999999</v>
      </c>
      <c r="J33">
        <v>20.720372000000001</v>
      </c>
      <c r="K33">
        <v>20.651101000000001</v>
      </c>
      <c r="L33">
        <v>20.158902999999999</v>
      </c>
      <c r="M33">
        <v>19.436076</v>
      </c>
      <c r="N33">
        <v>18.518885999999998</v>
      </c>
    </row>
    <row r="34" spans="1:14" x14ac:dyDescent="0.3">
      <c r="A34" t="s">
        <v>121</v>
      </c>
      <c r="B34" t="s">
        <v>122</v>
      </c>
      <c r="C34" t="s">
        <v>155</v>
      </c>
      <c r="E34" t="s">
        <v>124</v>
      </c>
      <c r="F34" t="s">
        <v>125</v>
      </c>
      <c r="G34">
        <v>33.201022999999999</v>
      </c>
      <c r="H34">
        <v>40.324686999999898</v>
      </c>
      <c r="I34">
        <v>47.105848000000002</v>
      </c>
      <c r="J34">
        <v>52.968344999999999</v>
      </c>
      <c r="K34">
        <v>57.536364000000013</v>
      </c>
      <c r="L34">
        <v>60.455876000000004</v>
      </c>
      <c r="M34">
        <v>61.814445999999997</v>
      </c>
      <c r="N34">
        <v>62.014443</v>
      </c>
    </row>
    <row r="35" spans="1:14" x14ac:dyDescent="0.3">
      <c r="A35" t="s">
        <v>121</v>
      </c>
      <c r="B35" t="s">
        <v>122</v>
      </c>
      <c r="C35" t="s">
        <v>13</v>
      </c>
      <c r="E35" t="s">
        <v>124</v>
      </c>
      <c r="F35" t="s">
        <v>125</v>
      </c>
      <c r="G35">
        <v>39.443004000000002</v>
      </c>
      <c r="H35">
        <v>40.862898000000001</v>
      </c>
      <c r="I35">
        <v>42.171045999999997</v>
      </c>
      <c r="J35">
        <v>43.273856000000002</v>
      </c>
      <c r="K35">
        <v>44.224156999999998</v>
      </c>
      <c r="L35">
        <v>44.846438000000013</v>
      </c>
      <c r="M35">
        <v>44.839692999999997</v>
      </c>
      <c r="N35">
        <v>44.290476000000012</v>
      </c>
    </row>
    <row r="36" spans="1:14" x14ac:dyDescent="0.3">
      <c r="A36" t="s">
        <v>121</v>
      </c>
      <c r="B36" t="s">
        <v>122</v>
      </c>
      <c r="C36" t="s">
        <v>156</v>
      </c>
      <c r="E36" t="s">
        <v>124</v>
      </c>
      <c r="F36" t="s">
        <v>125</v>
      </c>
      <c r="G36">
        <v>7.0401149999999904</v>
      </c>
      <c r="H36">
        <v>9.0564159999999987</v>
      </c>
      <c r="I36">
        <v>11.083715</v>
      </c>
      <c r="J36">
        <v>13.008604999999999</v>
      </c>
      <c r="K36">
        <v>14.745262</v>
      </c>
      <c r="L36">
        <v>16.202266000000002</v>
      </c>
      <c r="M36">
        <v>17.302789000000001</v>
      </c>
      <c r="N36">
        <v>18.035757</v>
      </c>
    </row>
    <row r="37" spans="1:14" x14ac:dyDescent="0.3">
      <c r="A37" t="s">
        <v>121</v>
      </c>
      <c r="B37" t="s">
        <v>122</v>
      </c>
      <c r="C37" t="s">
        <v>157</v>
      </c>
      <c r="E37" t="s">
        <v>124</v>
      </c>
      <c r="F37" t="s">
        <v>125</v>
      </c>
      <c r="G37">
        <v>22.315159999999999</v>
      </c>
      <c r="H37">
        <v>29.235323999999999</v>
      </c>
      <c r="I37">
        <v>36.610216000000001</v>
      </c>
      <c r="J37">
        <v>43.867643999999899</v>
      </c>
      <c r="K37">
        <v>50.5261789999999</v>
      </c>
      <c r="L37">
        <v>56.244565999999899</v>
      </c>
      <c r="M37">
        <v>60.693832</v>
      </c>
      <c r="N37">
        <v>63.409584000000002</v>
      </c>
    </row>
    <row r="38" spans="1:14" x14ac:dyDescent="0.3">
      <c r="A38" t="s">
        <v>121</v>
      </c>
      <c r="B38" t="s">
        <v>122</v>
      </c>
      <c r="C38" t="s">
        <v>158</v>
      </c>
      <c r="E38" t="s">
        <v>124</v>
      </c>
      <c r="F38" t="s">
        <v>125</v>
      </c>
      <c r="G38">
        <v>19.949888999999999</v>
      </c>
      <c r="H38">
        <v>20.394901000000001</v>
      </c>
      <c r="I38">
        <v>20.438798999999999</v>
      </c>
      <c r="J38">
        <v>20.131602999999998</v>
      </c>
      <c r="K38">
        <v>19.514106999999999</v>
      </c>
      <c r="L38">
        <v>18.652049000000002</v>
      </c>
      <c r="M38">
        <v>17.592383999999999</v>
      </c>
      <c r="N38">
        <v>16.482444000000001</v>
      </c>
    </row>
    <row r="39" spans="1:14" x14ac:dyDescent="0.3">
      <c r="A39" t="s">
        <v>121</v>
      </c>
      <c r="B39" t="s">
        <v>122</v>
      </c>
      <c r="C39" t="s">
        <v>16</v>
      </c>
      <c r="E39" t="s">
        <v>124</v>
      </c>
      <c r="F39" t="s">
        <v>125</v>
      </c>
      <c r="G39">
        <v>1416.2727170000001</v>
      </c>
      <c r="H39">
        <v>1375.7024120000001</v>
      </c>
      <c r="I39">
        <v>1306.025392</v>
      </c>
      <c r="J39">
        <v>1203.2158139999999</v>
      </c>
      <c r="K39">
        <v>1091.65903</v>
      </c>
      <c r="L39">
        <v>986.64711399999999</v>
      </c>
      <c r="M39">
        <v>887.40868700000101</v>
      </c>
      <c r="N39">
        <v>800.21580900000106</v>
      </c>
    </row>
    <row r="40" spans="1:14" x14ac:dyDescent="0.3">
      <c r="A40" t="s">
        <v>121</v>
      </c>
      <c r="B40" t="s">
        <v>122</v>
      </c>
      <c r="C40" t="s">
        <v>159</v>
      </c>
      <c r="E40" t="s">
        <v>124</v>
      </c>
      <c r="F40" t="s">
        <v>125</v>
      </c>
      <c r="G40">
        <v>1424.5445299999999</v>
      </c>
      <c r="H40">
        <v>1383.9620930000001</v>
      </c>
      <c r="I40">
        <v>1314.2505639999999</v>
      </c>
      <c r="J40">
        <v>1211.345826</v>
      </c>
      <c r="K40">
        <v>1099.5818180000001</v>
      </c>
      <c r="L40">
        <v>994.28986199999997</v>
      </c>
      <c r="M40">
        <v>894.69442600000104</v>
      </c>
      <c r="N40">
        <v>807.08969700000102</v>
      </c>
    </row>
    <row r="41" spans="1:14" x14ac:dyDescent="0.3">
      <c r="A41" t="s">
        <v>121</v>
      </c>
      <c r="B41" t="s">
        <v>122</v>
      </c>
      <c r="C41" t="s">
        <v>160</v>
      </c>
      <c r="E41" t="s">
        <v>124</v>
      </c>
      <c r="F41" t="s">
        <v>125</v>
      </c>
      <c r="G41">
        <v>1583.1959890000001</v>
      </c>
      <c r="H41">
        <v>1548.178889</v>
      </c>
      <c r="I41">
        <v>1480.5158240000001</v>
      </c>
      <c r="J41">
        <v>1376.6538210000001</v>
      </c>
      <c r="K41">
        <v>1260.989278</v>
      </c>
      <c r="L41">
        <v>1149.892938</v>
      </c>
      <c r="M41">
        <v>1043.748479000001</v>
      </c>
      <c r="N41">
        <v>949.37207400000113</v>
      </c>
    </row>
    <row r="42" spans="1:14" x14ac:dyDescent="0.3">
      <c r="A42" t="s">
        <v>121</v>
      </c>
      <c r="B42" t="s">
        <v>122</v>
      </c>
      <c r="C42" t="s">
        <v>83</v>
      </c>
      <c r="E42" t="s">
        <v>124</v>
      </c>
      <c r="F42" t="s">
        <v>125</v>
      </c>
      <c r="G42">
        <v>54.193534999999997</v>
      </c>
      <c r="H42">
        <v>56.625133000000012</v>
      </c>
      <c r="I42">
        <v>57.593308</v>
      </c>
      <c r="J42">
        <v>57.435913999999997</v>
      </c>
      <c r="K42">
        <v>56.394002</v>
      </c>
      <c r="L42">
        <v>54.532819000000003</v>
      </c>
      <c r="M42">
        <v>52.086930000000002</v>
      </c>
      <c r="N42">
        <v>49.607447000000001</v>
      </c>
    </row>
    <row r="43" spans="1:14" x14ac:dyDescent="0.3">
      <c r="A43" t="s">
        <v>121</v>
      </c>
      <c r="B43" t="s">
        <v>122</v>
      </c>
      <c r="C43" t="s">
        <v>161</v>
      </c>
      <c r="E43" t="s">
        <v>124</v>
      </c>
      <c r="F43" t="s">
        <v>125</v>
      </c>
      <c r="G43">
        <v>0.96335100000000007</v>
      </c>
      <c r="H43">
        <v>1.120933</v>
      </c>
      <c r="I43">
        <v>1.2635989999999999</v>
      </c>
      <c r="J43">
        <v>1.376028</v>
      </c>
      <c r="K43">
        <v>1.4526829999999999</v>
      </c>
      <c r="L43">
        <v>1.493277</v>
      </c>
      <c r="M43">
        <v>1.507148999999999</v>
      </c>
      <c r="N43">
        <v>1.501228</v>
      </c>
    </row>
    <row r="44" spans="1:14" x14ac:dyDescent="0.3">
      <c r="A44" t="s">
        <v>121</v>
      </c>
      <c r="B44" t="s">
        <v>122</v>
      </c>
      <c r="C44" t="s">
        <v>162</v>
      </c>
      <c r="E44" t="s">
        <v>124</v>
      </c>
      <c r="F44" t="s">
        <v>125</v>
      </c>
      <c r="G44">
        <v>7.0732030000000004</v>
      </c>
      <c r="H44">
        <v>8.5608610000000009</v>
      </c>
      <c r="I44">
        <v>9.9509060000000016</v>
      </c>
      <c r="J44">
        <v>11.124508000000001</v>
      </c>
      <c r="K44">
        <v>12.045011000000001</v>
      </c>
      <c r="L44">
        <v>12.622090999999999</v>
      </c>
      <c r="M44">
        <v>12.905469</v>
      </c>
      <c r="N44">
        <v>12.934564999999999</v>
      </c>
    </row>
    <row r="45" spans="1:14" x14ac:dyDescent="0.3">
      <c r="A45" t="s">
        <v>121</v>
      </c>
      <c r="B45" t="s">
        <v>122</v>
      </c>
      <c r="C45" t="s">
        <v>163</v>
      </c>
      <c r="E45" t="s">
        <v>124</v>
      </c>
      <c r="F45" t="s">
        <v>125</v>
      </c>
      <c r="G45">
        <v>5.4090670000000101</v>
      </c>
      <c r="H45">
        <v>5.6394920000000006</v>
      </c>
      <c r="I45">
        <v>5.7510380000000101</v>
      </c>
      <c r="J45">
        <v>5.7491310000000002</v>
      </c>
      <c r="K45">
        <v>5.6593950000000008</v>
      </c>
      <c r="L45">
        <v>5.4762080000000086</v>
      </c>
      <c r="M45">
        <v>5.2143600000000001</v>
      </c>
      <c r="N45">
        <v>4.9278310000000101</v>
      </c>
    </row>
    <row r="46" spans="1:14" x14ac:dyDescent="0.3">
      <c r="A46" t="s">
        <v>121</v>
      </c>
      <c r="B46" t="s">
        <v>122</v>
      </c>
      <c r="C46" t="s">
        <v>164</v>
      </c>
      <c r="D46" t="s">
        <v>22</v>
      </c>
      <c r="E46" t="s">
        <v>124</v>
      </c>
      <c r="F46" t="s">
        <v>125</v>
      </c>
      <c r="G46">
        <v>3.8479389999999989</v>
      </c>
      <c r="H46">
        <v>3.602983</v>
      </c>
      <c r="I46">
        <v>3.389205</v>
      </c>
      <c r="J46">
        <v>3.2118359999999999</v>
      </c>
      <c r="K46">
        <v>3.0620379999999998</v>
      </c>
      <c r="L46">
        <v>2.9241820000000001</v>
      </c>
      <c r="M46">
        <v>2.7984420000000001</v>
      </c>
      <c r="N46">
        <v>2.678769</v>
      </c>
    </row>
    <row r="47" spans="1:14" x14ac:dyDescent="0.3">
      <c r="A47" t="s">
        <v>121</v>
      </c>
      <c r="B47" t="s">
        <v>122</v>
      </c>
      <c r="C47" t="s">
        <v>165</v>
      </c>
      <c r="E47" t="s">
        <v>124</v>
      </c>
      <c r="F47" t="s">
        <v>125</v>
      </c>
      <c r="G47">
        <v>11.143224</v>
      </c>
      <c r="H47">
        <v>10.885103000000001</v>
      </c>
      <c r="I47">
        <v>10.466029000000001</v>
      </c>
      <c r="J47">
        <v>9.9098680000000012</v>
      </c>
      <c r="K47">
        <v>9.3477700000000006</v>
      </c>
      <c r="L47">
        <v>8.8808060000000015</v>
      </c>
      <c r="M47">
        <v>8.4394850000000012</v>
      </c>
      <c r="N47">
        <v>8.0219369999999994</v>
      </c>
    </row>
    <row r="48" spans="1:14" x14ac:dyDescent="0.3">
      <c r="A48" t="s">
        <v>121</v>
      </c>
      <c r="B48" t="s">
        <v>122</v>
      </c>
      <c r="C48" t="s">
        <v>166</v>
      </c>
      <c r="E48" t="s">
        <v>124</v>
      </c>
      <c r="F48" t="s">
        <v>125</v>
      </c>
      <c r="G48">
        <v>0.201296</v>
      </c>
      <c r="H48">
        <v>0.21282699999999999</v>
      </c>
      <c r="I48">
        <v>0.22302</v>
      </c>
      <c r="J48">
        <v>0.233128</v>
      </c>
      <c r="K48">
        <v>0.24064199999999999</v>
      </c>
      <c r="L48">
        <v>0.24267899999999901</v>
      </c>
      <c r="M48">
        <v>0.23844199999999999</v>
      </c>
      <c r="N48">
        <v>0.22905699999999901</v>
      </c>
    </row>
    <row r="49" spans="1:14" x14ac:dyDescent="0.3">
      <c r="A49" t="s">
        <v>121</v>
      </c>
      <c r="B49" t="s">
        <v>122</v>
      </c>
      <c r="C49" t="s">
        <v>167</v>
      </c>
      <c r="D49" t="s">
        <v>46</v>
      </c>
      <c r="E49" t="s">
        <v>124</v>
      </c>
      <c r="F49" t="s">
        <v>125</v>
      </c>
      <c r="G49">
        <v>1.3157220000000001</v>
      </c>
      <c r="H49">
        <v>1.3683449999999999</v>
      </c>
      <c r="I49">
        <v>1.4215679999999999</v>
      </c>
      <c r="J49">
        <v>1.45923</v>
      </c>
      <c r="K49">
        <v>1.465152</v>
      </c>
      <c r="L49">
        <v>1.4398709999999999</v>
      </c>
      <c r="M49">
        <v>1.390674</v>
      </c>
      <c r="N49">
        <v>1.3367439999999999</v>
      </c>
    </row>
    <row r="50" spans="1:14" x14ac:dyDescent="0.3">
      <c r="A50" t="s">
        <v>121</v>
      </c>
      <c r="B50" t="s">
        <v>122</v>
      </c>
      <c r="C50" t="s">
        <v>168</v>
      </c>
      <c r="D50" t="s">
        <v>22</v>
      </c>
      <c r="E50" t="s">
        <v>124</v>
      </c>
      <c r="F50" t="s">
        <v>125</v>
      </c>
      <c r="G50">
        <v>10.712527</v>
      </c>
      <c r="H50">
        <v>10.419176999999999</v>
      </c>
      <c r="I50">
        <v>10.246019</v>
      </c>
      <c r="J50">
        <v>10.085362999999999</v>
      </c>
      <c r="K50">
        <v>9.78497500000001</v>
      </c>
      <c r="L50">
        <v>9.4646740000000005</v>
      </c>
      <c r="M50">
        <v>9.2303379999999997</v>
      </c>
      <c r="N50">
        <v>9.02137700000001</v>
      </c>
    </row>
    <row r="51" spans="1:14" x14ac:dyDescent="0.3">
      <c r="A51" t="s">
        <v>121</v>
      </c>
      <c r="B51" t="s">
        <v>122</v>
      </c>
      <c r="C51" t="s">
        <v>169</v>
      </c>
      <c r="E51" t="s">
        <v>124</v>
      </c>
      <c r="F51" t="s">
        <v>125</v>
      </c>
      <c r="G51">
        <v>33.078738000000001</v>
      </c>
      <c r="H51">
        <v>39.543984999999999</v>
      </c>
      <c r="I51">
        <v>45.332577000000001</v>
      </c>
      <c r="J51">
        <v>50.080730000000003</v>
      </c>
      <c r="K51">
        <v>53.670863999999902</v>
      </c>
      <c r="L51">
        <v>55.948571000000001</v>
      </c>
      <c r="M51">
        <v>57.207692999999999</v>
      </c>
      <c r="N51">
        <v>57.730670000000003</v>
      </c>
    </row>
    <row r="52" spans="1:14" x14ac:dyDescent="0.3">
      <c r="A52" t="s">
        <v>121</v>
      </c>
      <c r="B52" t="s">
        <v>122</v>
      </c>
      <c r="C52" t="s">
        <v>170</v>
      </c>
      <c r="E52" t="s">
        <v>124</v>
      </c>
      <c r="F52" t="s">
        <v>125</v>
      </c>
      <c r="G52">
        <v>125.550613</v>
      </c>
      <c r="H52">
        <v>165.357483</v>
      </c>
      <c r="I52">
        <v>208.41627700000001</v>
      </c>
      <c r="J52">
        <v>251.27372399999999</v>
      </c>
      <c r="K52">
        <v>290.858518</v>
      </c>
      <c r="L52">
        <v>324.72992799999997</v>
      </c>
      <c r="M52">
        <v>349.97354200000001</v>
      </c>
      <c r="N52">
        <v>364.55468999999999</v>
      </c>
    </row>
    <row r="53" spans="1:14" x14ac:dyDescent="0.3">
      <c r="A53" t="s">
        <v>121</v>
      </c>
      <c r="B53" t="s">
        <v>122</v>
      </c>
      <c r="C53" t="s">
        <v>171</v>
      </c>
      <c r="D53" t="s">
        <v>46</v>
      </c>
      <c r="E53" t="s">
        <v>124</v>
      </c>
      <c r="F53" t="s">
        <v>125</v>
      </c>
      <c r="G53">
        <v>5.9654840000000009</v>
      </c>
      <c r="H53">
        <v>6.0664069999999999</v>
      </c>
      <c r="I53">
        <v>6.1702910000000006</v>
      </c>
      <c r="J53">
        <v>6.2844720000000001</v>
      </c>
      <c r="K53">
        <v>6.4010490000000004</v>
      </c>
      <c r="L53">
        <v>6.5160469999999986</v>
      </c>
      <c r="M53">
        <v>6.5772250000000101</v>
      </c>
      <c r="N53">
        <v>6.5914979999999996</v>
      </c>
    </row>
    <row r="54" spans="1:14" x14ac:dyDescent="0.3">
      <c r="A54" t="s">
        <v>121</v>
      </c>
      <c r="B54" t="s">
        <v>122</v>
      </c>
      <c r="C54" t="s">
        <v>172</v>
      </c>
      <c r="E54" t="s">
        <v>124</v>
      </c>
      <c r="F54" t="s">
        <v>125</v>
      </c>
      <c r="G54">
        <v>1.223673</v>
      </c>
      <c r="H54">
        <v>1.3455239999999999</v>
      </c>
      <c r="I54">
        <v>1.429303</v>
      </c>
      <c r="J54">
        <v>1.4687950000000001</v>
      </c>
      <c r="K54">
        <v>1.47797</v>
      </c>
      <c r="L54">
        <v>1.465015</v>
      </c>
      <c r="M54">
        <v>1.428774</v>
      </c>
      <c r="N54">
        <v>1.3763069999999999</v>
      </c>
    </row>
    <row r="55" spans="1:14" x14ac:dyDescent="0.3">
      <c r="A55" t="s">
        <v>121</v>
      </c>
      <c r="B55" t="s">
        <v>122</v>
      </c>
      <c r="C55" t="s">
        <v>173</v>
      </c>
      <c r="E55" t="s">
        <v>124</v>
      </c>
      <c r="F55" t="s">
        <v>125</v>
      </c>
      <c r="G55">
        <v>12.06765</v>
      </c>
      <c r="H55">
        <v>12.880615000000001</v>
      </c>
      <c r="I55">
        <v>13.344913999999999</v>
      </c>
      <c r="J55">
        <v>13.570572</v>
      </c>
      <c r="K55">
        <v>13.592162999999999</v>
      </c>
      <c r="L55">
        <v>13.448394</v>
      </c>
      <c r="M55">
        <v>13.1934</v>
      </c>
      <c r="N55">
        <v>12.870055000000001</v>
      </c>
    </row>
    <row r="56" spans="1:14" x14ac:dyDescent="0.3">
      <c r="A56" t="s">
        <v>121</v>
      </c>
      <c r="B56" t="s">
        <v>122</v>
      </c>
      <c r="C56" t="s">
        <v>174</v>
      </c>
      <c r="E56" t="s">
        <v>124</v>
      </c>
      <c r="F56" t="s">
        <v>125</v>
      </c>
      <c r="G56">
        <v>19.312021999999999</v>
      </c>
      <c r="H56">
        <v>20.701763</v>
      </c>
      <c r="I56">
        <v>21.603459000000001</v>
      </c>
      <c r="J56">
        <v>22.071311999999999</v>
      </c>
      <c r="K56">
        <v>22.127966000000001</v>
      </c>
      <c r="L56">
        <v>21.799422</v>
      </c>
      <c r="M56">
        <v>21.174346</v>
      </c>
      <c r="N56">
        <v>20.392899</v>
      </c>
    </row>
    <row r="57" spans="1:14" x14ac:dyDescent="0.3">
      <c r="A57" t="s">
        <v>121</v>
      </c>
      <c r="B57" t="s">
        <v>122</v>
      </c>
      <c r="C57" t="s">
        <v>175</v>
      </c>
      <c r="E57" t="s">
        <v>124</v>
      </c>
      <c r="F57" t="s">
        <v>125</v>
      </c>
      <c r="G57">
        <v>125.575277</v>
      </c>
      <c r="H57">
        <v>145.029721</v>
      </c>
      <c r="I57">
        <v>163.10990200000001</v>
      </c>
      <c r="J57">
        <v>177.736816</v>
      </c>
      <c r="K57">
        <v>188.16967500000001</v>
      </c>
      <c r="L57">
        <v>195.18916999999999</v>
      </c>
      <c r="M57">
        <v>199.49619000000001</v>
      </c>
      <c r="N57">
        <v>200.998176</v>
      </c>
    </row>
    <row r="58" spans="1:14" x14ac:dyDescent="0.3">
      <c r="A58" t="s">
        <v>121</v>
      </c>
      <c r="B58" t="s">
        <v>122</v>
      </c>
      <c r="C58" t="s">
        <v>176</v>
      </c>
      <c r="E58" t="s">
        <v>124</v>
      </c>
      <c r="F58" t="s">
        <v>125</v>
      </c>
      <c r="G58">
        <v>6.451937</v>
      </c>
      <c r="H58">
        <v>6.4810590000000001</v>
      </c>
      <c r="I58">
        <v>6.3724590000000001</v>
      </c>
      <c r="J58">
        <v>6.1543520000000003</v>
      </c>
      <c r="K58">
        <v>5.8946779999999999</v>
      </c>
      <c r="L58">
        <v>5.6161919999999999</v>
      </c>
      <c r="M58">
        <v>5.3339799999999986</v>
      </c>
      <c r="N58">
        <v>5.0926860000000094</v>
      </c>
    </row>
    <row r="59" spans="1:14" x14ac:dyDescent="0.3">
      <c r="A59" t="s">
        <v>121</v>
      </c>
      <c r="B59" t="s">
        <v>122</v>
      </c>
      <c r="C59" t="s">
        <v>177</v>
      </c>
      <c r="E59" t="s">
        <v>124</v>
      </c>
      <c r="F59" t="s">
        <v>125</v>
      </c>
      <c r="G59">
        <v>2.009487</v>
      </c>
      <c r="H59">
        <v>2.4535479999999992</v>
      </c>
      <c r="I59">
        <v>2.8797359999999999</v>
      </c>
      <c r="J59">
        <v>3.2452230000000002</v>
      </c>
      <c r="K59">
        <v>3.5149520000000001</v>
      </c>
      <c r="L59">
        <v>3.6677729999999999</v>
      </c>
      <c r="M59">
        <v>3.7198349999999998</v>
      </c>
      <c r="N59">
        <v>3.6744409999999998</v>
      </c>
    </row>
    <row r="60" spans="1:14" x14ac:dyDescent="0.3">
      <c r="A60" t="s">
        <v>121</v>
      </c>
      <c r="B60" t="s">
        <v>122</v>
      </c>
      <c r="C60" t="s">
        <v>178</v>
      </c>
      <c r="E60" t="s">
        <v>124</v>
      </c>
      <c r="F60" t="s">
        <v>125</v>
      </c>
      <c r="G60">
        <v>4.210737</v>
      </c>
      <c r="H60">
        <v>4.8842209999999993</v>
      </c>
      <c r="I60">
        <v>5.4007430000000003</v>
      </c>
      <c r="J60">
        <v>5.766146</v>
      </c>
      <c r="K60">
        <v>6.0136700000000003</v>
      </c>
      <c r="L60">
        <v>6.121454</v>
      </c>
      <c r="M60">
        <v>6.154909</v>
      </c>
      <c r="N60">
        <v>6.1349559999999999</v>
      </c>
    </row>
    <row r="61" spans="1:14" x14ac:dyDescent="0.3">
      <c r="A61" t="s">
        <v>121</v>
      </c>
      <c r="B61" t="s">
        <v>122</v>
      </c>
      <c r="C61" t="s">
        <v>179</v>
      </c>
      <c r="D61" t="s">
        <v>35</v>
      </c>
      <c r="E61" t="s">
        <v>124</v>
      </c>
      <c r="F61" t="s">
        <v>125</v>
      </c>
      <c r="G61">
        <v>1.312066</v>
      </c>
      <c r="H61">
        <v>1.25315</v>
      </c>
      <c r="I61">
        <v>1.214035</v>
      </c>
      <c r="J61">
        <v>1.1775359999999999</v>
      </c>
      <c r="K61">
        <v>1.138542999999999</v>
      </c>
      <c r="L61">
        <v>1.1012759999999999</v>
      </c>
      <c r="M61">
        <v>1.0675269999999999</v>
      </c>
      <c r="N61">
        <v>1.0356540000000001</v>
      </c>
    </row>
    <row r="62" spans="1:14" x14ac:dyDescent="0.3">
      <c r="A62" t="s">
        <v>121</v>
      </c>
      <c r="B62" t="s">
        <v>122</v>
      </c>
      <c r="C62" t="s">
        <v>180</v>
      </c>
      <c r="E62" t="s">
        <v>124</v>
      </c>
      <c r="F62" t="s">
        <v>125</v>
      </c>
      <c r="G62">
        <v>1.2863359999999999</v>
      </c>
      <c r="H62">
        <v>1.3713109999999999</v>
      </c>
      <c r="I62">
        <v>1.4134599999999999</v>
      </c>
      <c r="J62">
        <v>1.403959</v>
      </c>
      <c r="K62">
        <v>1.367945999999999</v>
      </c>
      <c r="L62">
        <v>1.317318</v>
      </c>
      <c r="M62">
        <v>1.257252</v>
      </c>
      <c r="N62">
        <v>1.19577</v>
      </c>
    </row>
    <row r="63" spans="1:14" x14ac:dyDescent="0.3">
      <c r="A63" t="s">
        <v>121</v>
      </c>
      <c r="B63" t="s">
        <v>122</v>
      </c>
      <c r="C63" t="s">
        <v>181</v>
      </c>
      <c r="E63" t="s">
        <v>124</v>
      </c>
      <c r="F63" t="s">
        <v>125</v>
      </c>
      <c r="G63">
        <v>146.75532100000001</v>
      </c>
      <c r="H63">
        <v>178.592356</v>
      </c>
      <c r="I63">
        <v>208.76871600000001</v>
      </c>
      <c r="J63">
        <v>236.17522700000001</v>
      </c>
      <c r="K63">
        <v>257.76227899999998</v>
      </c>
      <c r="L63">
        <v>271.690966</v>
      </c>
      <c r="M63">
        <v>279.79428300000001</v>
      </c>
      <c r="N63">
        <v>282.97309999999902</v>
      </c>
    </row>
    <row r="64" spans="1:14" x14ac:dyDescent="0.3">
      <c r="A64" t="s">
        <v>121</v>
      </c>
      <c r="B64" t="s">
        <v>122</v>
      </c>
      <c r="C64" t="s">
        <v>182</v>
      </c>
      <c r="E64" t="s">
        <v>124</v>
      </c>
      <c r="F64" t="s">
        <v>125</v>
      </c>
      <c r="G64">
        <v>519.44398799999999</v>
      </c>
      <c r="H64">
        <v>526.46355000000017</v>
      </c>
      <c r="I64">
        <v>532.53383200000007</v>
      </c>
      <c r="J64">
        <v>533.51521000000025</v>
      </c>
      <c r="K64">
        <v>530.53579200000001</v>
      </c>
      <c r="L64">
        <v>526.74053600000002</v>
      </c>
      <c r="M64">
        <v>520.52111200000013</v>
      </c>
      <c r="N64">
        <v>511.06729300000012</v>
      </c>
    </row>
    <row r="65" spans="1:14" x14ac:dyDescent="0.3">
      <c r="A65" t="s">
        <v>121</v>
      </c>
      <c r="B65" t="s">
        <v>122</v>
      </c>
      <c r="C65" t="s">
        <v>183</v>
      </c>
      <c r="E65" t="s">
        <v>124</v>
      </c>
      <c r="F65" t="s">
        <v>125</v>
      </c>
      <c r="G65">
        <v>443.85406899999998</v>
      </c>
      <c r="H65">
        <v>439.68454500000018</v>
      </c>
      <c r="I65">
        <v>436.6051030000001</v>
      </c>
      <c r="J65">
        <v>431.49223200000012</v>
      </c>
      <c r="K65">
        <v>424.3168</v>
      </c>
      <c r="L65">
        <v>417.61771099999999</v>
      </c>
      <c r="M65">
        <v>410.82386000000008</v>
      </c>
      <c r="N65">
        <v>402.48411599999997</v>
      </c>
    </row>
    <row r="66" spans="1:14" x14ac:dyDescent="0.3">
      <c r="A66" t="s">
        <v>121</v>
      </c>
      <c r="B66" t="s">
        <v>122</v>
      </c>
      <c r="C66" t="s">
        <v>184</v>
      </c>
      <c r="E66" t="s">
        <v>124</v>
      </c>
      <c r="F66" t="s">
        <v>125</v>
      </c>
      <c r="G66">
        <v>0.95947399999999905</v>
      </c>
      <c r="H66">
        <v>0.97553199999999907</v>
      </c>
      <c r="I66">
        <v>0.96733799999999903</v>
      </c>
      <c r="J66">
        <v>0.94295000000000007</v>
      </c>
      <c r="K66">
        <v>0.91420999999999908</v>
      </c>
      <c r="L66">
        <v>0.88537499999999902</v>
      </c>
      <c r="M66">
        <v>0.86139599999999905</v>
      </c>
      <c r="N66">
        <v>0.84255399999999803</v>
      </c>
    </row>
    <row r="67" spans="1:14" x14ac:dyDescent="0.3">
      <c r="A67" t="s">
        <v>121</v>
      </c>
      <c r="B67" t="s">
        <v>122</v>
      </c>
      <c r="C67" t="s">
        <v>185</v>
      </c>
      <c r="D67" t="s">
        <v>46</v>
      </c>
      <c r="E67" t="s">
        <v>124</v>
      </c>
      <c r="F67" t="s">
        <v>125</v>
      </c>
      <c r="G67">
        <v>5.5140539999999998</v>
      </c>
      <c r="H67">
        <v>5.4768370000000006</v>
      </c>
      <c r="I67">
        <v>5.4721940000000009</v>
      </c>
      <c r="J67">
        <v>5.4688660000000002</v>
      </c>
      <c r="K67">
        <v>5.4928710000000001</v>
      </c>
      <c r="L67">
        <v>5.5132680000000001</v>
      </c>
      <c r="M67">
        <v>5.4881670000000007</v>
      </c>
      <c r="N67">
        <v>5.4472370000000003</v>
      </c>
    </row>
    <row r="68" spans="1:14" x14ac:dyDescent="0.3">
      <c r="A68" t="s">
        <v>121</v>
      </c>
      <c r="B68" t="s">
        <v>122</v>
      </c>
      <c r="C68" t="s">
        <v>186</v>
      </c>
      <c r="D68" t="s">
        <v>46</v>
      </c>
      <c r="E68" t="s">
        <v>124</v>
      </c>
      <c r="F68" t="s">
        <v>125</v>
      </c>
      <c r="G68">
        <v>65.776099000000102</v>
      </c>
      <c r="H68">
        <v>67.310237000000001</v>
      </c>
      <c r="I68">
        <v>68.605575000000002</v>
      </c>
      <c r="J68">
        <v>69.54232300000011</v>
      </c>
      <c r="K68">
        <v>70.469077999999996</v>
      </c>
      <c r="L68">
        <v>71.488332999999997</v>
      </c>
      <c r="M68">
        <v>72.352655000000098</v>
      </c>
      <c r="N68">
        <v>72.904083999999997</v>
      </c>
    </row>
    <row r="69" spans="1:14" x14ac:dyDescent="0.3">
      <c r="A69" t="s">
        <v>121</v>
      </c>
      <c r="B69" t="s">
        <v>122</v>
      </c>
      <c r="C69" t="s">
        <v>187</v>
      </c>
      <c r="E69" t="s">
        <v>124</v>
      </c>
      <c r="F69" t="s">
        <v>125</v>
      </c>
      <c r="G69">
        <v>0.35533799999999999</v>
      </c>
      <c r="H69">
        <v>0.41885899999999998</v>
      </c>
      <c r="I69">
        <v>0.47603699999999999</v>
      </c>
      <c r="J69">
        <v>0.52501700000000007</v>
      </c>
      <c r="K69">
        <v>0.561809</v>
      </c>
      <c r="L69">
        <v>0.589777</v>
      </c>
      <c r="M69">
        <v>0.61144900000000002</v>
      </c>
      <c r="N69">
        <v>0.62410699999999997</v>
      </c>
    </row>
    <row r="70" spans="1:14" x14ac:dyDescent="0.3">
      <c r="A70" t="s">
        <v>121</v>
      </c>
      <c r="B70" t="s">
        <v>122</v>
      </c>
      <c r="C70" t="s">
        <v>188</v>
      </c>
      <c r="E70" t="s">
        <v>124</v>
      </c>
      <c r="F70" t="s">
        <v>125</v>
      </c>
      <c r="G70">
        <v>1.0869789999999999</v>
      </c>
      <c r="H70">
        <v>1.1415</v>
      </c>
      <c r="I70">
        <v>1.168234</v>
      </c>
      <c r="J70">
        <v>1.1622439999999989</v>
      </c>
      <c r="K70">
        <v>1.1445209999999999</v>
      </c>
      <c r="L70">
        <v>1.1251990000000001</v>
      </c>
      <c r="M70">
        <v>1.107313</v>
      </c>
      <c r="N70">
        <v>1.094195</v>
      </c>
    </row>
    <row r="71" spans="1:14" x14ac:dyDescent="0.3">
      <c r="A71" t="s">
        <v>121</v>
      </c>
      <c r="B71" t="s">
        <v>122</v>
      </c>
      <c r="C71" t="s">
        <v>189</v>
      </c>
      <c r="E71" t="s">
        <v>124</v>
      </c>
      <c r="F71" t="s">
        <v>125</v>
      </c>
      <c r="G71">
        <v>2.7494519999999998</v>
      </c>
      <c r="H71">
        <v>3.1968190000000001</v>
      </c>
      <c r="I71">
        <v>3.5924570000000098</v>
      </c>
      <c r="J71">
        <v>3.8979170000000001</v>
      </c>
      <c r="K71">
        <v>4.083545</v>
      </c>
      <c r="L71">
        <v>4.1861519999999999</v>
      </c>
      <c r="M71">
        <v>4.2189509999999997</v>
      </c>
      <c r="N71">
        <v>4.1682510000000006</v>
      </c>
    </row>
    <row r="72" spans="1:14" x14ac:dyDescent="0.3">
      <c r="A72" t="s">
        <v>121</v>
      </c>
      <c r="B72" t="s">
        <v>122</v>
      </c>
      <c r="C72" t="s">
        <v>190</v>
      </c>
      <c r="E72" t="s">
        <v>124</v>
      </c>
      <c r="F72" t="s">
        <v>125</v>
      </c>
      <c r="G72">
        <v>3.1619799999999998</v>
      </c>
      <c r="H72">
        <v>3.8079839999999998</v>
      </c>
      <c r="I72">
        <v>4.3927560000000003</v>
      </c>
      <c r="J72">
        <v>4.8567010000000002</v>
      </c>
      <c r="K72">
        <v>5.199052</v>
      </c>
      <c r="L72">
        <v>5.4076980000000008</v>
      </c>
      <c r="M72">
        <v>5.5062220000000099</v>
      </c>
      <c r="N72">
        <v>5.5165819999999997</v>
      </c>
    </row>
    <row r="73" spans="1:14" x14ac:dyDescent="0.3">
      <c r="A73" t="s">
        <v>121</v>
      </c>
      <c r="B73" t="s">
        <v>122</v>
      </c>
      <c r="C73" t="s">
        <v>191</v>
      </c>
      <c r="D73" t="s">
        <v>35</v>
      </c>
      <c r="E73" t="s">
        <v>124</v>
      </c>
      <c r="F73" t="s">
        <v>125</v>
      </c>
      <c r="G73">
        <v>3.4674930000000002</v>
      </c>
      <c r="H73">
        <v>3.1761399999999989</v>
      </c>
      <c r="I73">
        <v>2.9170980000000002</v>
      </c>
      <c r="J73">
        <v>2.657959</v>
      </c>
      <c r="K73">
        <v>2.4428380000000001</v>
      </c>
      <c r="L73">
        <v>2.2810489999999999</v>
      </c>
      <c r="M73">
        <v>2.1675930000000001</v>
      </c>
      <c r="N73">
        <v>2.0991879999999998</v>
      </c>
    </row>
    <row r="74" spans="1:14" x14ac:dyDescent="0.3">
      <c r="A74" t="s">
        <v>121</v>
      </c>
      <c r="B74" t="s">
        <v>122</v>
      </c>
      <c r="C74" t="s">
        <v>192</v>
      </c>
      <c r="D74" t="s">
        <v>46</v>
      </c>
      <c r="E74" t="s">
        <v>124</v>
      </c>
      <c r="F74" t="s">
        <v>125</v>
      </c>
      <c r="G74">
        <v>83.018004999999903</v>
      </c>
      <c r="H74">
        <v>81.891836000000097</v>
      </c>
      <c r="I74">
        <v>80.961143000000106</v>
      </c>
      <c r="J74">
        <v>79.880691999999996</v>
      </c>
      <c r="K74">
        <v>78.739167000000009</v>
      </c>
      <c r="L74">
        <v>77.50963800000001</v>
      </c>
      <c r="M74">
        <v>75.646903999999992</v>
      </c>
      <c r="N74">
        <v>73.461989000000003</v>
      </c>
    </row>
    <row r="75" spans="1:14" x14ac:dyDescent="0.3">
      <c r="A75" t="s">
        <v>121</v>
      </c>
      <c r="B75" t="s">
        <v>122</v>
      </c>
      <c r="C75" t="s">
        <v>193</v>
      </c>
      <c r="E75" t="s">
        <v>124</v>
      </c>
      <c r="F75" t="s">
        <v>125</v>
      </c>
      <c r="G75">
        <v>38.789279000000001</v>
      </c>
      <c r="H75">
        <v>45.854700000000001</v>
      </c>
      <c r="I75">
        <v>52.754449000000001</v>
      </c>
      <c r="J75">
        <v>58.69867</v>
      </c>
      <c r="K75">
        <v>63.461477000000002</v>
      </c>
      <c r="L75">
        <v>66.98786099999991</v>
      </c>
      <c r="M75">
        <v>69.208484999999996</v>
      </c>
      <c r="N75">
        <v>70.336117999999999</v>
      </c>
    </row>
    <row r="76" spans="1:14" x14ac:dyDescent="0.3">
      <c r="A76" t="s">
        <v>121</v>
      </c>
      <c r="B76" t="s">
        <v>122</v>
      </c>
      <c r="C76" t="s">
        <v>194</v>
      </c>
      <c r="D76" t="s">
        <v>46</v>
      </c>
      <c r="E76" t="s">
        <v>124</v>
      </c>
      <c r="F76" t="s">
        <v>125</v>
      </c>
      <c r="G76">
        <v>10.207337000000001</v>
      </c>
      <c r="H76">
        <v>9.9626820000000009</v>
      </c>
      <c r="I76">
        <v>9.7771080000000001</v>
      </c>
      <c r="J76">
        <v>9.5378769999999999</v>
      </c>
      <c r="K76">
        <v>9.2338520000000095</v>
      </c>
      <c r="L76">
        <v>8.9356129999999911</v>
      </c>
      <c r="M76">
        <v>8.6685120000000015</v>
      </c>
      <c r="N76">
        <v>8.3541489999999996</v>
      </c>
    </row>
    <row r="77" spans="1:14" x14ac:dyDescent="0.3">
      <c r="A77" t="s">
        <v>121</v>
      </c>
      <c r="B77" t="s">
        <v>122</v>
      </c>
      <c r="C77" t="s">
        <v>195</v>
      </c>
      <c r="E77" t="s">
        <v>124</v>
      </c>
      <c r="F77" t="s">
        <v>125</v>
      </c>
      <c r="G77">
        <v>0.12822899999999901</v>
      </c>
      <c r="H77">
        <v>0.130328</v>
      </c>
      <c r="I77">
        <v>0.13152699999999901</v>
      </c>
      <c r="J77">
        <v>0.13093299999999999</v>
      </c>
      <c r="K77">
        <v>0.12933799999999901</v>
      </c>
      <c r="L77">
        <v>0.12687099999999901</v>
      </c>
      <c r="M77">
        <v>0.12381299999999899</v>
      </c>
      <c r="N77">
        <v>0.121348</v>
      </c>
    </row>
    <row r="78" spans="1:14" x14ac:dyDescent="0.3">
      <c r="A78" t="s">
        <v>121</v>
      </c>
      <c r="B78" t="s">
        <v>122</v>
      </c>
      <c r="C78" t="s">
        <v>196</v>
      </c>
      <c r="E78" t="s">
        <v>124</v>
      </c>
      <c r="F78" t="s">
        <v>125</v>
      </c>
      <c r="G78">
        <v>0.40096799999999999</v>
      </c>
      <c r="H78">
        <v>0.40177099999999999</v>
      </c>
      <c r="I78">
        <v>0.39499000000000001</v>
      </c>
      <c r="J78">
        <v>0.38714699999999902</v>
      </c>
      <c r="K78">
        <v>0.38295499999999999</v>
      </c>
      <c r="L78">
        <v>0.38381099999999901</v>
      </c>
      <c r="M78">
        <v>0.387741</v>
      </c>
      <c r="N78">
        <v>0.38952199999999998</v>
      </c>
    </row>
    <row r="79" spans="1:14" x14ac:dyDescent="0.3">
      <c r="A79" t="s">
        <v>121</v>
      </c>
      <c r="B79" t="s">
        <v>122</v>
      </c>
      <c r="C79" t="s">
        <v>197</v>
      </c>
      <c r="E79" t="s">
        <v>124</v>
      </c>
      <c r="F79" t="s">
        <v>125</v>
      </c>
      <c r="G79">
        <v>0.17757799999999899</v>
      </c>
      <c r="H79">
        <v>0.18426599999999899</v>
      </c>
      <c r="I79">
        <v>0.18676299999999901</v>
      </c>
      <c r="J79">
        <v>0.185756</v>
      </c>
      <c r="K79">
        <v>0.185387</v>
      </c>
      <c r="L79">
        <v>0.18590999999999999</v>
      </c>
      <c r="M79">
        <v>0.185941</v>
      </c>
      <c r="N79">
        <v>0.185304</v>
      </c>
    </row>
    <row r="80" spans="1:14" x14ac:dyDescent="0.3">
      <c r="A80" t="s">
        <v>121</v>
      </c>
      <c r="B80" t="s">
        <v>122</v>
      </c>
      <c r="C80" t="s">
        <v>198</v>
      </c>
      <c r="E80" t="s">
        <v>124</v>
      </c>
      <c r="F80" t="s">
        <v>125</v>
      </c>
      <c r="G80">
        <v>19.997081000000001</v>
      </c>
      <c r="H80">
        <v>22.452734</v>
      </c>
      <c r="I80">
        <v>24.268325999999998</v>
      </c>
      <c r="J80">
        <v>25.394030999999998</v>
      </c>
      <c r="K80">
        <v>26.011545000000002</v>
      </c>
      <c r="L80">
        <v>26.089229</v>
      </c>
      <c r="M80">
        <v>25.695909</v>
      </c>
      <c r="N80">
        <v>25.020612</v>
      </c>
    </row>
    <row r="81" spans="1:14" x14ac:dyDescent="0.3">
      <c r="A81" t="s">
        <v>121</v>
      </c>
      <c r="B81" t="s">
        <v>122</v>
      </c>
      <c r="C81" t="s">
        <v>199</v>
      </c>
      <c r="E81" t="s">
        <v>124</v>
      </c>
      <c r="F81" t="s">
        <v>125</v>
      </c>
      <c r="G81">
        <v>16.22879</v>
      </c>
      <c r="H81">
        <v>19.348531000000001</v>
      </c>
      <c r="I81">
        <v>22.191517999999999</v>
      </c>
      <c r="J81">
        <v>24.553787</v>
      </c>
      <c r="K81">
        <v>26.320698</v>
      </c>
      <c r="L81">
        <v>27.407041</v>
      </c>
      <c r="M81">
        <v>27.909818000000001</v>
      </c>
      <c r="N81">
        <v>28.081109000000001</v>
      </c>
    </row>
    <row r="82" spans="1:14" x14ac:dyDescent="0.3">
      <c r="A82" t="s">
        <v>121</v>
      </c>
      <c r="B82" t="s">
        <v>122</v>
      </c>
      <c r="C82" t="s">
        <v>200</v>
      </c>
      <c r="E82" t="s">
        <v>124</v>
      </c>
      <c r="F82" t="s">
        <v>125</v>
      </c>
      <c r="G82">
        <v>2.436382</v>
      </c>
      <c r="H82">
        <v>2.8542939999999999</v>
      </c>
      <c r="I82">
        <v>3.2102909999999998</v>
      </c>
      <c r="J82">
        <v>3.4733000000000001</v>
      </c>
      <c r="K82">
        <v>3.6373940000000098</v>
      </c>
      <c r="L82">
        <v>3.7017660000000001</v>
      </c>
      <c r="M82">
        <v>3.6930069999999988</v>
      </c>
      <c r="N82">
        <v>3.6262789999999998</v>
      </c>
    </row>
    <row r="83" spans="1:14" x14ac:dyDescent="0.3">
      <c r="A83" t="s">
        <v>121</v>
      </c>
      <c r="B83" t="s">
        <v>122</v>
      </c>
      <c r="C83" t="s">
        <v>201</v>
      </c>
      <c r="E83" t="s">
        <v>124</v>
      </c>
      <c r="F83" t="s">
        <v>125</v>
      </c>
      <c r="G83">
        <v>0.81919599999999904</v>
      </c>
      <c r="H83">
        <v>0.8214840000000001</v>
      </c>
      <c r="I83">
        <v>0.79979999999999907</v>
      </c>
      <c r="J83">
        <v>0.76524700000000001</v>
      </c>
      <c r="K83">
        <v>0.73174499999999909</v>
      </c>
      <c r="L83">
        <v>0.70086599999999999</v>
      </c>
      <c r="M83">
        <v>0.67208899999999994</v>
      </c>
      <c r="N83">
        <v>0.64798299999999998</v>
      </c>
    </row>
    <row r="84" spans="1:14" x14ac:dyDescent="0.3">
      <c r="A84" t="s">
        <v>121</v>
      </c>
      <c r="B84" t="s">
        <v>122</v>
      </c>
      <c r="C84" t="s">
        <v>202</v>
      </c>
      <c r="E84" t="s">
        <v>124</v>
      </c>
      <c r="F84" t="s">
        <v>125</v>
      </c>
      <c r="G84">
        <v>12.775290999999999</v>
      </c>
      <c r="H84">
        <v>14.049158</v>
      </c>
      <c r="I84">
        <v>14.938181</v>
      </c>
      <c r="J84">
        <v>15.335469</v>
      </c>
      <c r="K84">
        <v>15.388419000000001</v>
      </c>
      <c r="L84">
        <v>15.230642</v>
      </c>
      <c r="M84">
        <v>14.898046000000001</v>
      </c>
      <c r="N84">
        <v>14.434373000000001</v>
      </c>
    </row>
    <row r="85" spans="1:14" x14ac:dyDescent="0.3">
      <c r="A85" t="s">
        <v>121</v>
      </c>
      <c r="B85" t="s">
        <v>122</v>
      </c>
      <c r="C85" t="s">
        <v>203</v>
      </c>
      <c r="E85" t="s">
        <v>124</v>
      </c>
      <c r="F85" t="s">
        <v>125</v>
      </c>
      <c r="G85">
        <v>11.589368</v>
      </c>
      <c r="H85">
        <v>12.874724000000001</v>
      </c>
      <c r="I85">
        <v>13.792085</v>
      </c>
      <c r="J85">
        <v>14.411517999999999</v>
      </c>
      <c r="K85">
        <v>14.714893999999999</v>
      </c>
      <c r="L85">
        <v>14.698715</v>
      </c>
      <c r="M85">
        <v>14.454841</v>
      </c>
      <c r="N85">
        <v>14.071301999999999</v>
      </c>
    </row>
    <row r="86" spans="1:14" x14ac:dyDescent="0.3">
      <c r="A86" t="s">
        <v>121</v>
      </c>
      <c r="B86" t="s">
        <v>122</v>
      </c>
      <c r="C86" t="s">
        <v>204</v>
      </c>
      <c r="E86" t="s">
        <v>124</v>
      </c>
      <c r="F86" t="s">
        <v>125</v>
      </c>
      <c r="G86">
        <v>7.5483850000000103</v>
      </c>
      <c r="H86">
        <v>7.4976980000000006</v>
      </c>
      <c r="I86">
        <v>7.4309030000000007</v>
      </c>
      <c r="J86">
        <v>7.3177329999999996</v>
      </c>
      <c r="K86">
        <v>7.1117949999999999</v>
      </c>
      <c r="L86">
        <v>6.8503500000000104</v>
      </c>
      <c r="M86">
        <v>6.5336550000000102</v>
      </c>
      <c r="N86">
        <v>6.1730150000000004</v>
      </c>
    </row>
    <row r="87" spans="1:14" x14ac:dyDescent="0.3">
      <c r="A87" t="s">
        <v>121</v>
      </c>
      <c r="B87" t="s">
        <v>122</v>
      </c>
      <c r="C87" t="s">
        <v>205</v>
      </c>
      <c r="D87" t="s">
        <v>22</v>
      </c>
      <c r="E87" t="s">
        <v>124</v>
      </c>
      <c r="F87" t="s">
        <v>125</v>
      </c>
      <c r="G87">
        <v>9.4145640000000093</v>
      </c>
      <c r="H87">
        <v>9.0157200000000106</v>
      </c>
      <c r="I87">
        <v>8.6422319999999999</v>
      </c>
      <c r="J87">
        <v>8.2984760000000009</v>
      </c>
      <c r="K87">
        <v>7.8957220000000099</v>
      </c>
      <c r="L87">
        <v>7.4907310000000003</v>
      </c>
      <c r="M87">
        <v>7.1257359999999998</v>
      </c>
      <c r="N87">
        <v>6.7608790000000001</v>
      </c>
    </row>
    <row r="88" spans="1:14" x14ac:dyDescent="0.3">
      <c r="A88" t="s">
        <v>121</v>
      </c>
      <c r="B88" t="s">
        <v>122</v>
      </c>
      <c r="C88" t="s">
        <v>206</v>
      </c>
      <c r="D88" t="s">
        <v>46</v>
      </c>
      <c r="E88" t="s">
        <v>124</v>
      </c>
      <c r="F88" t="s">
        <v>125</v>
      </c>
      <c r="G88">
        <v>0.38708699999999902</v>
      </c>
      <c r="H88">
        <v>0.40523999999999999</v>
      </c>
      <c r="I88">
        <v>0.42022399999999999</v>
      </c>
      <c r="J88">
        <v>0.43224699999999999</v>
      </c>
      <c r="K88">
        <v>0.44189200000000001</v>
      </c>
      <c r="L88">
        <v>0.44825399999999999</v>
      </c>
      <c r="M88">
        <v>0.45037099999999902</v>
      </c>
      <c r="N88">
        <v>0.45074899999999901</v>
      </c>
    </row>
    <row r="89" spans="1:14" x14ac:dyDescent="0.3">
      <c r="A89" t="s">
        <v>121</v>
      </c>
      <c r="B89" t="s">
        <v>122</v>
      </c>
      <c r="C89" t="s">
        <v>26</v>
      </c>
      <c r="E89" t="s">
        <v>124</v>
      </c>
      <c r="F89" t="s">
        <v>125</v>
      </c>
      <c r="G89">
        <v>1501.725398</v>
      </c>
      <c r="H89">
        <v>1583.686972</v>
      </c>
      <c r="I89">
        <v>1620.357947</v>
      </c>
      <c r="J89">
        <v>1622.5716870000001</v>
      </c>
      <c r="K89">
        <v>1594.6758070000001</v>
      </c>
      <c r="L89">
        <v>1539.493031</v>
      </c>
      <c r="M89">
        <v>1468.2613040000001</v>
      </c>
      <c r="N89">
        <v>1391.6079729999999</v>
      </c>
    </row>
    <row r="90" spans="1:14" x14ac:dyDescent="0.3">
      <c r="A90" t="s">
        <v>121</v>
      </c>
      <c r="B90" t="s">
        <v>122</v>
      </c>
      <c r="C90" t="s">
        <v>207</v>
      </c>
      <c r="E90" t="s">
        <v>124</v>
      </c>
      <c r="F90" t="s">
        <v>125</v>
      </c>
      <c r="G90">
        <v>1501.725398</v>
      </c>
      <c r="H90">
        <v>1583.686972</v>
      </c>
      <c r="I90">
        <v>1620.357947</v>
      </c>
      <c r="J90">
        <v>1622.5716870000001</v>
      </c>
      <c r="K90">
        <v>1594.6758070000001</v>
      </c>
      <c r="L90">
        <v>1539.493031</v>
      </c>
      <c r="M90">
        <v>1468.2613040000001</v>
      </c>
      <c r="N90">
        <v>1391.6079729999999</v>
      </c>
    </row>
    <row r="91" spans="1:14" x14ac:dyDescent="0.3">
      <c r="A91" t="s">
        <v>121</v>
      </c>
      <c r="B91" t="s">
        <v>122</v>
      </c>
      <c r="C91" t="s">
        <v>208</v>
      </c>
      <c r="E91" t="s">
        <v>124</v>
      </c>
      <c r="F91" t="s">
        <v>125</v>
      </c>
      <c r="G91">
        <v>2065.1103509999998</v>
      </c>
      <c r="H91">
        <v>2223.10052</v>
      </c>
      <c r="I91">
        <v>2325.3829959999998</v>
      </c>
      <c r="J91">
        <v>2380.9420150000001</v>
      </c>
      <c r="K91">
        <v>2390.9448320000001</v>
      </c>
      <c r="L91">
        <v>2356.8362579999998</v>
      </c>
      <c r="M91">
        <v>2292.7870699999999</v>
      </c>
      <c r="N91">
        <v>2214.474334</v>
      </c>
    </row>
    <row r="92" spans="1:14" x14ac:dyDescent="0.3">
      <c r="A92" t="s">
        <v>121</v>
      </c>
      <c r="B92" t="s">
        <v>122</v>
      </c>
      <c r="C92" t="s">
        <v>94</v>
      </c>
      <c r="E92" t="s">
        <v>124</v>
      </c>
      <c r="F92" t="s">
        <v>125</v>
      </c>
      <c r="G92">
        <v>290.58185800000001</v>
      </c>
      <c r="H92">
        <v>304.63321100000002</v>
      </c>
      <c r="I92">
        <v>310.60125199999999</v>
      </c>
      <c r="J92">
        <v>310.507499</v>
      </c>
      <c r="K92">
        <v>305.83023700000001</v>
      </c>
      <c r="L92">
        <v>297.65872300000001</v>
      </c>
      <c r="M92">
        <v>286.517043</v>
      </c>
      <c r="N92">
        <v>273.35429099999999</v>
      </c>
    </row>
    <row r="93" spans="1:14" x14ac:dyDescent="0.3">
      <c r="A93" t="s">
        <v>121</v>
      </c>
      <c r="B93" t="s">
        <v>122</v>
      </c>
      <c r="C93" t="s">
        <v>209</v>
      </c>
      <c r="E93" t="s">
        <v>124</v>
      </c>
      <c r="F93" t="s">
        <v>125</v>
      </c>
      <c r="G93">
        <v>94.110390000000109</v>
      </c>
      <c r="H93">
        <v>99.196282000000011</v>
      </c>
      <c r="I93">
        <v>102.60685599999999</v>
      </c>
      <c r="J93">
        <v>103.77648000000001</v>
      </c>
      <c r="K93">
        <v>102.219966</v>
      </c>
      <c r="L93">
        <v>98.684342999999998</v>
      </c>
      <c r="M93">
        <v>94.618494999999996</v>
      </c>
      <c r="N93">
        <v>91.055315000000007</v>
      </c>
    </row>
    <row r="94" spans="1:14" x14ac:dyDescent="0.3">
      <c r="A94" t="s">
        <v>121</v>
      </c>
      <c r="B94" t="s">
        <v>122</v>
      </c>
      <c r="C94" t="s">
        <v>210</v>
      </c>
      <c r="E94" t="s">
        <v>124</v>
      </c>
      <c r="F94" t="s">
        <v>125</v>
      </c>
      <c r="G94">
        <v>52.081213000000012</v>
      </c>
      <c r="H94">
        <v>62.266854000000002</v>
      </c>
      <c r="I94">
        <v>71.655929</v>
      </c>
      <c r="J94">
        <v>79.503135999999998</v>
      </c>
      <c r="K94">
        <v>85.298441999999994</v>
      </c>
      <c r="L94">
        <v>89.419971000000103</v>
      </c>
      <c r="M94">
        <v>91.982225000000014</v>
      </c>
      <c r="N94">
        <v>92.929820000000007</v>
      </c>
    </row>
    <row r="95" spans="1:14" x14ac:dyDescent="0.3">
      <c r="A95" t="s">
        <v>121</v>
      </c>
      <c r="B95" t="s">
        <v>122</v>
      </c>
      <c r="C95" t="s">
        <v>211</v>
      </c>
      <c r="D95" t="s">
        <v>46</v>
      </c>
      <c r="E95" t="s">
        <v>124</v>
      </c>
      <c r="F95" t="s">
        <v>125</v>
      </c>
      <c r="G95">
        <v>5.2683540000000004</v>
      </c>
      <c r="H95">
        <v>5.5822940000000001</v>
      </c>
      <c r="I95">
        <v>5.92236600000001</v>
      </c>
      <c r="J95">
        <v>6.1815630000000006</v>
      </c>
      <c r="K95">
        <v>6.3510090000000003</v>
      </c>
      <c r="L95">
        <v>6.4908339999999987</v>
      </c>
      <c r="M95">
        <v>6.6173739999999999</v>
      </c>
      <c r="N95">
        <v>6.6758740000000003</v>
      </c>
    </row>
    <row r="96" spans="1:14" x14ac:dyDescent="0.3">
      <c r="A96" t="s">
        <v>121</v>
      </c>
      <c r="B96" t="s">
        <v>122</v>
      </c>
      <c r="C96" t="s">
        <v>212</v>
      </c>
      <c r="E96" t="s">
        <v>124</v>
      </c>
      <c r="F96" t="s">
        <v>125</v>
      </c>
      <c r="G96">
        <v>10.047226999999999</v>
      </c>
      <c r="H96">
        <v>11.417633</v>
      </c>
      <c r="I96">
        <v>12.864617000000001</v>
      </c>
      <c r="J96">
        <v>14.256940999999999</v>
      </c>
      <c r="K96">
        <v>15.537051</v>
      </c>
      <c r="L96">
        <v>16.773648999999999</v>
      </c>
      <c r="M96">
        <v>17.96332</v>
      </c>
      <c r="N96">
        <v>19.074909000000002</v>
      </c>
    </row>
    <row r="97" spans="1:14" x14ac:dyDescent="0.3">
      <c r="A97" t="s">
        <v>121</v>
      </c>
      <c r="B97" t="s">
        <v>122</v>
      </c>
      <c r="C97" t="s">
        <v>213</v>
      </c>
      <c r="D97" t="s">
        <v>46</v>
      </c>
      <c r="E97" t="s">
        <v>124</v>
      </c>
      <c r="F97" t="s">
        <v>125</v>
      </c>
      <c r="G97">
        <v>58.185707000000001</v>
      </c>
      <c r="H97">
        <v>56.951566000000099</v>
      </c>
      <c r="I97">
        <v>55.883874000000013</v>
      </c>
      <c r="J97">
        <v>54.224943000000003</v>
      </c>
      <c r="K97">
        <v>52.19509</v>
      </c>
      <c r="L97">
        <v>50.687047</v>
      </c>
      <c r="M97">
        <v>49.440928999999997</v>
      </c>
      <c r="N97">
        <v>47.781320000000001</v>
      </c>
    </row>
    <row r="98" spans="1:14" x14ac:dyDescent="0.3">
      <c r="A98" t="s">
        <v>121</v>
      </c>
      <c r="B98" t="s">
        <v>122</v>
      </c>
      <c r="C98" t="s">
        <v>214</v>
      </c>
      <c r="E98" t="s">
        <v>124</v>
      </c>
      <c r="F98" t="s">
        <v>125</v>
      </c>
      <c r="G98">
        <v>2.8543379999999998</v>
      </c>
      <c r="H98">
        <v>2.847448</v>
      </c>
      <c r="I98">
        <v>2.7793950000000001</v>
      </c>
      <c r="J98">
        <v>2.6681569999999999</v>
      </c>
      <c r="K98">
        <v>2.5362610000000001</v>
      </c>
      <c r="L98">
        <v>2.3831149999999992</v>
      </c>
      <c r="M98">
        <v>2.229835</v>
      </c>
      <c r="N98">
        <v>2.1012979999999999</v>
      </c>
    </row>
    <row r="99" spans="1:14" x14ac:dyDescent="0.3">
      <c r="A99" t="s">
        <v>121</v>
      </c>
      <c r="B99" t="s">
        <v>122</v>
      </c>
      <c r="C99" t="s">
        <v>29</v>
      </c>
      <c r="E99" t="s">
        <v>124</v>
      </c>
      <c r="F99" t="s">
        <v>125</v>
      </c>
      <c r="G99">
        <v>119.34780499999999</v>
      </c>
      <c r="H99">
        <v>112.665705</v>
      </c>
      <c r="I99">
        <v>105.981695</v>
      </c>
      <c r="J99">
        <v>99.733629000000008</v>
      </c>
      <c r="K99">
        <v>92.954798999999994</v>
      </c>
      <c r="L99">
        <v>86.148307999999901</v>
      </c>
      <c r="M99">
        <v>80.412157000000008</v>
      </c>
      <c r="N99">
        <v>75.040899999999993</v>
      </c>
    </row>
    <row r="100" spans="1:14" x14ac:dyDescent="0.3">
      <c r="A100" t="s">
        <v>121</v>
      </c>
      <c r="B100" t="s">
        <v>122</v>
      </c>
      <c r="C100" t="s">
        <v>215</v>
      </c>
      <c r="E100" t="s">
        <v>124</v>
      </c>
      <c r="F100" t="s">
        <v>125</v>
      </c>
      <c r="G100">
        <v>12.967838</v>
      </c>
      <c r="H100">
        <v>15.003773000000001</v>
      </c>
      <c r="I100">
        <v>16.663736</v>
      </c>
      <c r="J100">
        <v>17.790983000000001</v>
      </c>
      <c r="K100">
        <v>18.527529999999999</v>
      </c>
      <c r="L100">
        <v>18.934908</v>
      </c>
      <c r="M100">
        <v>18.96406</v>
      </c>
      <c r="N100">
        <v>18.708034000000001</v>
      </c>
    </row>
    <row r="101" spans="1:14" x14ac:dyDescent="0.3">
      <c r="A101" t="s">
        <v>121</v>
      </c>
      <c r="B101" t="s">
        <v>122</v>
      </c>
      <c r="C101" t="s">
        <v>216</v>
      </c>
      <c r="D101" t="s">
        <v>35</v>
      </c>
      <c r="E101" t="s">
        <v>124</v>
      </c>
      <c r="F101" t="s">
        <v>125</v>
      </c>
      <c r="G101">
        <v>20.637039000000001</v>
      </c>
      <c r="H101">
        <v>22.091892000000001</v>
      </c>
      <c r="I101">
        <v>23.345915999999999</v>
      </c>
      <c r="J101">
        <v>24.089312</v>
      </c>
      <c r="K101">
        <v>24.430648999999999</v>
      </c>
      <c r="L101">
        <v>24.695177999999999</v>
      </c>
      <c r="M101">
        <v>24.902152999999998</v>
      </c>
      <c r="N101">
        <v>24.968827999999998</v>
      </c>
    </row>
    <row r="102" spans="1:14" x14ac:dyDescent="0.3">
      <c r="A102" t="s">
        <v>121</v>
      </c>
      <c r="B102" t="s">
        <v>122</v>
      </c>
      <c r="C102" t="s">
        <v>217</v>
      </c>
      <c r="E102" t="s">
        <v>124</v>
      </c>
      <c r="F102" t="s">
        <v>125</v>
      </c>
      <c r="G102">
        <v>62.459707999999999</v>
      </c>
      <c r="H102">
        <v>73.418141000000105</v>
      </c>
      <c r="I102">
        <v>83.049672999999999</v>
      </c>
      <c r="J102">
        <v>90.686869999999999</v>
      </c>
      <c r="K102">
        <v>95.75439200000001</v>
      </c>
      <c r="L102">
        <v>98.567962000000009</v>
      </c>
      <c r="M102">
        <v>99.692597000000092</v>
      </c>
      <c r="N102">
        <v>99.073994999999996</v>
      </c>
    </row>
    <row r="103" spans="1:14" x14ac:dyDescent="0.3">
      <c r="A103" t="s">
        <v>121</v>
      </c>
      <c r="B103" t="s">
        <v>122</v>
      </c>
      <c r="C103" t="s">
        <v>218</v>
      </c>
      <c r="E103" t="s">
        <v>124</v>
      </c>
      <c r="F103" t="s">
        <v>125</v>
      </c>
      <c r="G103">
        <v>0.14562799999999901</v>
      </c>
      <c r="H103">
        <v>0.160804</v>
      </c>
      <c r="I103">
        <v>0.17353499999999999</v>
      </c>
      <c r="J103">
        <v>0.180535</v>
      </c>
      <c r="K103">
        <v>0.182005</v>
      </c>
      <c r="L103">
        <v>0.18188699999999999</v>
      </c>
      <c r="M103">
        <v>0.17998699999999901</v>
      </c>
      <c r="N103">
        <v>0.17533299999999999</v>
      </c>
    </row>
    <row r="104" spans="1:14" x14ac:dyDescent="0.3">
      <c r="A104" t="s">
        <v>121</v>
      </c>
      <c r="B104" t="s">
        <v>122</v>
      </c>
      <c r="C104" t="s">
        <v>219</v>
      </c>
      <c r="E104" t="s">
        <v>124</v>
      </c>
      <c r="F104" t="s">
        <v>125</v>
      </c>
      <c r="G104">
        <v>4.9650970000000001</v>
      </c>
      <c r="H104">
        <v>5.3493890000000004</v>
      </c>
      <c r="I104">
        <v>5.6084420000000001</v>
      </c>
      <c r="J104">
        <v>5.661994</v>
      </c>
      <c r="K104">
        <v>5.543323</v>
      </c>
      <c r="L104">
        <v>5.4056809999999986</v>
      </c>
      <c r="M104">
        <v>5.3001149999999999</v>
      </c>
      <c r="N104">
        <v>5.1271469999999999</v>
      </c>
    </row>
    <row r="105" spans="1:14" x14ac:dyDescent="0.3">
      <c r="A105" t="s">
        <v>121</v>
      </c>
      <c r="B105" t="s">
        <v>122</v>
      </c>
      <c r="C105" t="s">
        <v>220</v>
      </c>
      <c r="D105" t="s">
        <v>35</v>
      </c>
      <c r="E105" t="s">
        <v>124</v>
      </c>
      <c r="F105" t="s">
        <v>125</v>
      </c>
      <c r="G105">
        <v>7.3730039999999999</v>
      </c>
      <c r="H105">
        <v>8.2446169999999999</v>
      </c>
      <c r="I105">
        <v>9.0031060000000114</v>
      </c>
      <c r="J105">
        <v>9.5000260000000001</v>
      </c>
      <c r="K105">
        <v>9.793302999999991</v>
      </c>
      <c r="L105">
        <v>9.9788150000000098</v>
      </c>
      <c r="M105">
        <v>10.067413999999999</v>
      </c>
      <c r="N105">
        <v>10.07531</v>
      </c>
    </row>
    <row r="106" spans="1:14" x14ac:dyDescent="0.3">
      <c r="A106" t="s">
        <v>121</v>
      </c>
      <c r="B106" t="s">
        <v>122</v>
      </c>
      <c r="C106" t="s">
        <v>221</v>
      </c>
      <c r="E106" t="s">
        <v>124</v>
      </c>
      <c r="F106" t="s">
        <v>125</v>
      </c>
      <c r="G106">
        <v>8.2165660000000003</v>
      </c>
      <c r="H106">
        <v>8.9212030000000002</v>
      </c>
      <c r="I106">
        <v>9.3282060000000087</v>
      </c>
      <c r="J106">
        <v>9.479364000000011</v>
      </c>
      <c r="K106">
        <v>9.42699</v>
      </c>
      <c r="L106">
        <v>9.2215560000000014</v>
      </c>
      <c r="M106">
        <v>8.9278659999999999</v>
      </c>
      <c r="N106">
        <v>8.5993510000000004</v>
      </c>
    </row>
    <row r="107" spans="1:14" x14ac:dyDescent="0.3">
      <c r="A107" t="s">
        <v>121</v>
      </c>
      <c r="B107" t="s">
        <v>122</v>
      </c>
      <c r="C107" t="s">
        <v>222</v>
      </c>
      <c r="E107" t="s">
        <v>124</v>
      </c>
      <c r="F107" t="s">
        <v>125</v>
      </c>
      <c r="G107">
        <v>692.35603500000002</v>
      </c>
      <c r="H107">
        <v>725.65076199999999</v>
      </c>
      <c r="I107">
        <v>742.50803600000006</v>
      </c>
      <c r="J107">
        <v>745.07844699999998</v>
      </c>
      <c r="K107">
        <v>736.19094699999994</v>
      </c>
      <c r="L107">
        <v>717.97062800000003</v>
      </c>
      <c r="M107">
        <v>693.58291499999996</v>
      </c>
      <c r="N107">
        <v>666.70023300000003</v>
      </c>
    </row>
    <row r="108" spans="1:14" x14ac:dyDescent="0.3">
      <c r="A108" t="s">
        <v>121</v>
      </c>
      <c r="B108" t="s">
        <v>122</v>
      </c>
      <c r="C108" t="s">
        <v>223</v>
      </c>
      <c r="E108" t="s">
        <v>124</v>
      </c>
      <c r="F108" t="s">
        <v>125</v>
      </c>
      <c r="G108">
        <v>690.09828500000003</v>
      </c>
      <c r="H108">
        <v>723.76132899999993</v>
      </c>
      <c r="I108">
        <v>740.9429540000001</v>
      </c>
      <c r="J108">
        <v>743.78263900000002</v>
      </c>
      <c r="K108">
        <v>735.0965809999999</v>
      </c>
      <c r="L108">
        <v>717.02889500000003</v>
      </c>
      <c r="M108">
        <v>692.76789300000007</v>
      </c>
      <c r="N108">
        <v>665.99805200000003</v>
      </c>
    </row>
    <row r="109" spans="1:14" x14ac:dyDescent="0.3">
      <c r="A109" t="s">
        <v>121</v>
      </c>
      <c r="B109" t="s">
        <v>122</v>
      </c>
      <c r="C109" t="s">
        <v>224</v>
      </c>
      <c r="E109" t="s">
        <v>124</v>
      </c>
      <c r="F109" t="s">
        <v>125</v>
      </c>
      <c r="G109">
        <v>690.09828500000003</v>
      </c>
      <c r="H109">
        <v>723.76132899999993</v>
      </c>
      <c r="I109">
        <v>740.9429540000001</v>
      </c>
      <c r="J109">
        <v>743.78263900000002</v>
      </c>
      <c r="K109">
        <v>735.0965809999999</v>
      </c>
      <c r="L109">
        <v>717.02889500000003</v>
      </c>
      <c r="M109">
        <v>692.76789300000007</v>
      </c>
      <c r="N109">
        <v>665.99805200000003</v>
      </c>
    </row>
    <row r="110" spans="1:14" x14ac:dyDescent="0.3">
      <c r="A110" t="s">
        <v>121</v>
      </c>
      <c r="B110" t="s">
        <v>122</v>
      </c>
      <c r="C110" t="s">
        <v>225</v>
      </c>
      <c r="D110" t="s">
        <v>35</v>
      </c>
      <c r="E110" t="s">
        <v>124</v>
      </c>
      <c r="F110" t="s">
        <v>125</v>
      </c>
      <c r="G110">
        <v>1.7354099999999999</v>
      </c>
      <c r="H110">
        <v>1.5685319999999989</v>
      </c>
      <c r="I110">
        <v>1.4496819999999999</v>
      </c>
      <c r="J110">
        <v>1.3521609999999999</v>
      </c>
      <c r="K110">
        <v>1.270929</v>
      </c>
      <c r="L110">
        <v>1.206142</v>
      </c>
      <c r="M110">
        <v>1.152433</v>
      </c>
      <c r="N110">
        <v>1.103442</v>
      </c>
    </row>
    <row r="111" spans="1:14" x14ac:dyDescent="0.3">
      <c r="A111" t="s">
        <v>121</v>
      </c>
      <c r="B111" t="s">
        <v>122</v>
      </c>
      <c r="C111" t="s">
        <v>226</v>
      </c>
      <c r="E111" t="s">
        <v>124</v>
      </c>
      <c r="F111" t="s">
        <v>125</v>
      </c>
      <c r="G111">
        <v>6.2375389999999999</v>
      </c>
      <c r="H111">
        <v>6.7546790000000003</v>
      </c>
      <c r="I111">
        <v>7.12303</v>
      </c>
      <c r="J111">
        <v>7.3251090000000003</v>
      </c>
      <c r="K111">
        <v>7.4363670000000006</v>
      </c>
      <c r="L111">
        <v>7.4509730000000101</v>
      </c>
      <c r="M111">
        <v>7.3372700000000002</v>
      </c>
      <c r="N111">
        <v>7.1023160000000001</v>
      </c>
    </row>
    <row r="112" spans="1:14" x14ac:dyDescent="0.3">
      <c r="A112" t="s">
        <v>121</v>
      </c>
      <c r="B112" t="s">
        <v>122</v>
      </c>
      <c r="C112" t="s">
        <v>227</v>
      </c>
      <c r="E112" t="s">
        <v>124</v>
      </c>
      <c r="F112" t="s">
        <v>125</v>
      </c>
      <c r="G112">
        <v>2.4453709999999989</v>
      </c>
      <c r="H112">
        <v>2.5976460000000001</v>
      </c>
      <c r="I112">
        <v>2.6844669999999988</v>
      </c>
      <c r="J112">
        <v>2.6962440000000001</v>
      </c>
      <c r="K112">
        <v>2.643621</v>
      </c>
      <c r="L112">
        <v>2.5638899999999998</v>
      </c>
      <c r="M112">
        <v>2.468054</v>
      </c>
      <c r="N112">
        <v>2.3634200000000001</v>
      </c>
    </row>
    <row r="113" spans="1:14" x14ac:dyDescent="0.3">
      <c r="A113" t="s">
        <v>121</v>
      </c>
      <c r="B113" t="s">
        <v>122</v>
      </c>
      <c r="C113" t="s">
        <v>228</v>
      </c>
      <c r="E113" t="s">
        <v>124</v>
      </c>
      <c r="F113" t="s">
        <v>125</v>
      </c>
      <c r="G113">
        <v>6.3047749999999994</v>
      </c>
      <c r="H113">
        <v>7.620953000000001</v>
      </c>
      <c r="I113">
        <v>8.8334840000000003</v>
      </c>
      <c r="J113">
        <v>9.8589800000000114</v>
      </c>
      <c r="K113">
        <v>10.645559</v>
      </c>
      <c r="L113">
        <v>11.130329</v>
      </c>
      <c r="M113">
        <v>11.36586</v>
      </c>
      <c r="N113">
        <v>11.397481000000001</v>
      </c>
    </row>
    <row r="114" spans="1:14" x14ac:dyDescent="0.3">
      <c r="A114" t="s">
        <v>121</v>
      </c>
      <c r="B114" t="s">
        <v>122</v>
      </c>
      <c r="C114" t="s">
        <v>229</v>
      </c>
      <c r="E114" t="s">
        <v>124</v>
      </c>
      <c r="F114" t="s">
        <v>125</v>
      </c>
      <c r="G114">
        <v>7.4592529999999986</v>
      </c>
      <c r="H114">
        <v>8.246988</v>
      </c>
      <c r="I114">
        <v>8.8711400000000005</v>
      </c>
      <c r="J114">
        <v>9.2232500000000002</v>
      </c>
      <c r="K114">
        <v>9.4323960000000007</v>
      </c>
      <c r="L114">
        <v>9.566199000000001</v>
      </c>
      <c r="M114">
        <v>9.600645000000009</v>
      </c>
      <c r="N114">
        <v>9.5303810000000091</v>
      </c>
    </row>
    <row r="115" spans="1:14" x14ac:dyDescent="0.3">
      <c r="A115" t="s">
        <v>121</v>
      </c>
      <c r="B115" t="s">
        <v>122</v>
      </c>
      <c r="C115" t="s">
        <v>230</v>
      </c>
      <c r="D115" t="s">
        <v>35</v>
      </c>
      <c r="E115" t="s">
        <v>124</v>
      </c>
      <c r="F115" t="s">
        <v>125</v>
      </c>
      <c r="G115">
        <v>2.5843240000000001</v>
      </c>
      <c r="H115">
        <v>2.334041</v>
      </c>
      <c r="I115">
        <v>2.1310630000000002</v>
      </c>
      <c r="J115">
        <v>1.9503330000000001</v>
      </c>
      <c r="K115">
        <v>1.8054699999999999</v>
      </c>
      <c r="L115">
        <v>1.6999249999999999</v>
      </c>
      <c r="M115">
        <v>1.6203289999999999</v>
      </c>
      <c r="N115">
        <v>1.5609299999999999</v>
      </c>
    </row>
    <row r="116" spans="1:14" x14ac:dyDescent="0.3">
      <c r="A116" t="s">
        <v>121</v>
      </c>
      <c r="B116" t="s">
        <v>122</v>
      </c>
      <c r="C116" t="s">
        <v>231</v>
      </c>
      <c r="D116" t="s">
        <v>46</v>
      </c>
      <c r="E116" t="s">
        <v>124</v>
      </c>
      <c r="F116" t="s">
        <v>125</v>
      </c>
      <c r="G116">
        <v>0.676875</v>
      </c>
      <c r="H116">
        <v>0.71678900000000001</v>
      </c>
      <c r="I116">
        <v>0.75763399999999903</v>
      </c>
      <c r="J116">
        <v>0.79222300000000001</v>
      </c>
      <c r="K116">
        <v>0.81170299999999995</v>
      </c>
      <c r="L116">
        <v>0.81821599999999906</v>
      </c>
      <c r="M116">
        <v>0.81297199999999903</v>
      </c>
      <c r="N116">
        <v>0.796458</v>
      </c>
    </row>
    <row r="117" spans="1:14" x14ac:dyDescent="0.3">
      <c r="A117" t="s">
        <v>121</v>
      </c>
      <c r="B117" t="s">
        <v>122</v>
      </c>
      <c r="C117" t="s">
        <v>232</v>
      </c>
      <c r="E117" t="s">
        <v>124</v>
      </c>
      <c r="F117" t="s">
        <v>125</v>
      </c>
      <c r="G117">
        <v>0.72342799999999996</v>
      </c>
      <c r="H117">
        <v>0.76198299999999997</v>
      </c>
      <c r="I117">
        <v>0.79426899999999911</v>
      </c>
      <c r="J117">
        <v>0.81227899999999997</v>
      </c>
      <c r="K117">
        <v>0.81099300000000007</v>
      </c>
      <c r="L117">
        <v>0.79239799999999905</v>
      </c>
      <c r="M117">
        <v>0.75208399999999997</v>
      </c>
      <c r="N117">
        <v>0.70087300000000008</v>
      </c>
    </row>
    <row r="118" spans="1:14" x14ac:dyDescent="0.3">
      <c r="A118" t="s">
        <v>121</v>
      </c>
      <c r="B118" t="s">
        <v>122</v>
      </c>
      <c r="C118" t="s">
        <v>233</v>
      </c>
      <c r="E118" t="s">
        <v>124</v>
      </c>
      <c r="F118" t="s">
        <v>125</v>
      </c>
      <c r="G118">
        <v>34.976894000000001</v>
      </c>
      <c r="H118">
        <v>42.116028</v>
      </c>
      <c r="I118">
        <v>48.910573999999997</v>
      </c>
      <c r="J118">
        <v>54.916646999999998</v>
      </c>
      <c r="K118">
        <v>59.753770000000003</v>
      </c>
      <c r="L118">
        <v>63.165612000000003</v>
      </c>
      <c r="M118">
        <v>65.329567999999995</v>
      </c>
      <c r="N118">
        <v>66.361899999999991</v>
      </c>
    </row>
    <row r="119" spans="1:14" x14ac:dyDescent="0.3">
      <c r="A119" t="s">
        <v>121</v>
      </c>
      <c r="B119" t="s">
        <v>122</v>
      </c>
      <c r="C119" t="s">
        <v>234</v>
      </c>
      <c r="E119" t="s">
        <v>124</v>
      </c>
      <c r="F119" t="s">
        <v>125</v>
      </c>
      <c r="G119">
        <v>24.535520999999999</v>
      </c>
      <c r="H119">
        <v>30.483957</v>
      </c>
      <c r="I119">
        <v>36.265307</v>
      </c>
      <c r="J119">
        <v>41.515264999999999</v>
      </c>
      <c r="K119">
        <v>45.813478000000003</v>
      </c>
      <c r="L119">
        <v>48.830914</v>
      </c>
      <c r="M119">
        <v>50.571399999999997</v>
      </c>
      <c r="N119">
        <v>51.426885000000013</v>
      </c>
    </row>
    <row r="120" spans="1:14" x14ac:dyDescent="0.3">
      <c r="A120" t="s">
        <v>121</v>
      </c>
      <c r="B120" t="s">
        <v>122</v>
      </c>
      <c r="C120" t="s">
        <v>235</v>
      </c>
      <c r="E120" t="s">
        <v>124</v>
      </c>
      <c r="F120" t="s">
        <v>125</v>
      </c>
      <c r="G120">
        <v>36.316553999999996</v>
      </c>
      <c r="H120">
        <v>39.005419000000003</v>
      </c>
      <c r="I120">
        <v>41.011060000000001</v>
      </c>
      <c r="J120">
        <v>42.331578999999998</v>
      </c>
      <c r="K120">
        <v>42.816839000000002</v>
      </c>
      <c r="L120">
        <v>42.421118999999997</v>
      </c>
      <c r="M120">
        <v>41.311858999999998</v>
      </c>
      <c r="N120">
        <v>39.856999999999999</v>
      </c>
    </row>
    <row r="121" spans="1:14" x14ac:dyDescent="0.3">
      <c r="A121" t="s">
        <v>121</v>
      </c>
      <c r="B121" t="s">
        <v>122</v>
      </c>
      <c r="C121" t="s">
        <v>236</v>
      </c>
      <c r="E121" t="s">
        <v>124</v>
      </c>
      <c r="F121" t="s">
        <v>125</v>
      </c>
      <c r="G121">
        <v>0.58072000000000001</v>
      </c>
      <c r="H121">
        <v>0.63808199999999904</v>
      </c>
      <c r="I121">
        <v>0.691438</v>
      </c>
      <c r="J121">
        <v>0.72850900000000007</v>
      </c>
      <c r="K121">
        <v>0.74118100000000009</v>
      </c>
      <c r="L121">
        <v>0.729634</v>
      </c>
      <c r="M121">
        <v>0.695496</v>
      </c>
      <c r="N121">
        <v>0.65579699999999908</v>
      </c>
    </row>
    <row r="122" spans="1:14" x14ac:dyDescent="0.3">
      <c r="A122" t="s">
        <v>121</v>
      </c>
      <c r="B122" t="s">
        <v>122</v>
      </c>
      <c r="C122" t="s">
        <v>237</v>
      </c>
      <c r="E122" t="s">
        <v>124</v>
      </c>
      <c r="F122" t="s">
        <v>125</v>
      </c>
      <c r="G122">
        <v>28.185196000000001</v>
      </c>
      <c r="H122">
        <v>36.353450000000002</v>
      </c>
      <c r="I122">
        <v>44.479254999999903</v>
      </c>
      <c r="J122">
        <v>52.031898000000012</v>
      </c>
      <c r="K122">
        <v>58.717452000000002</v>
      </c>
      <c r="L122">
        <v>64.148415999999997</v>
      </c>
      <c r="M122">
        <v>67.880580000000108</v>
      </c>
      <c r="N122">
        <v>69.973562999999999</v>
      </c>
    </row>
    <row r="123" spans="1:14" x14ac:dyDescent="0.3">
      <c r="A123" t="s">
        <v>121</v>
      </c>
      <c r="B123" t="s">
        <v>122</v>
      </c>
      <c r="C123" t="s">
        <v>238</v>
      </c>
      <c r="D123" t="s">
        <v>46</v>
      </c>
      <c r="E123" t="s">
        <v>124</v>
      </c>
      <c r="F123" t="s">
        <v>125</v>
      </c>
      <c r="G123">
        <v>0.52119199999999999</v>
      </c>
      <c r="H123">
        <v>0.51869599999999905</v>
      </c>
      <c r="I123">
        <v>0.51482500000000009</v>
      </c>
      <c r="J123">
        <v>0.51155799999999996</v>
      </c>
      <c r="K123">
        <v>0.49912399999999901</v>
      </c>
      <c r="L123">
        <v>0.47479099999999902</v>
      </c>
      <c r="M123">
        <v>0.44319899999999901</v>
      </c>
      <c r="N123">
        <v>0.41236699999999998</v>
      </c>
    </row>
    <row r="124" spans="1:14" x14ac:dyDescent="0.3">
      <c r="A124" t="s">
        <v>121</v>
      </c>
      <c r="B124" t="s">
        <v>122</v>
      </c>
      <c r="C124" t="s">
        <v>239</v>
      </c>
      <c r="E124" t="s">
        <v>124</v>
      </c>
      <c r="F124" t="s">
        <v>125</v>
      </c>
      <c r="G124">
        <v>0.363261</v>
      </c>
      <c r="H124">
        <v>0.35630899999999999</v>
      </c>
      <c r="I124">
        <v>0.34144999999999998</v>
      </c>
      <c r="J124">
        <v>0.32456299999999999</v>
      </c>
      <c r="K124">
        <v>0.31556599999999901</v>
      </c>
      <c r="L124">
        <v>0.31322099999999897</v>
      </c>
      <c r="M124">
        <v>0.31315299999999902</v>
      </c>
      <c r="N124">
        <v>0.31263799999999897</v>
      </c>
    </row>
    <row r="125" spans="1:14" x14ac:dyDescent="0.3">
      <c r="A125" t="s">
        <v>121</v>
      </c>
      <c r="B125" t="s">
        <v>122</v>
      </c>
      <c r="C125" t="s">
        <v>240</v>
      </c>
      <c r="E125" t="s">
        <v>124</v>
      </c>
      <c r="F125" t="s">
        <v>125</v>
      </c>
      <c r="G125">
        <v>5.6178500000000007</v>
      </c>
      <c r="H125">
        <v>6.859254</v>
      </c>
      <c r="I125">
        <v>8.0356649999999998</v>
      </c>
      <c r="J125">
        <v>9.0632210000000004</v>
      </c>
      <c r="K125">
        <v>9.9099520000000112</v>
      </c>
      <c r="L125">
        <v>10.500674</v>
      </c>
      <c r="M125">
        <v>10.863391</v>
      </c>
      <c r="N125">
        <v>11.04715</v>
      </c>
    </row>
    <row r="126" spans="1:14" x14ac:dyDescent="0.3">
      <c r="A126" t="s">
        <v>121</v>
      </c>
      <c r="B126" t="s">
        <v>122</v>
      </c>
      <c r="C126" t="s">
        <v>241</v>
      </c>
      <c r="E126" t="s">
        <v>124</v>
      </c>
      <c r="F126" t="s">
        <v>125</v>
      </c>
      <c r="G126">
        <v>1.2985059999999999</v>
      </c>
      <c r="H126">
        <v>1.2778160000000001</v>
      </c>
      <c r="I126">
        <v>1.228834</v>
      </c>
      <c r="J126">
        <v>1.1697850000000001</v>
      </c>
      <c r="K126">
        <v>1.110981</v>
      </c>
      <c r="L126">
        <v>1.0481400000000001</v>
      </c>
      <c r="M126">
        <v>0.98433900000000008</v>
      </c>
      <c r="N126">
        <v>0.9243880000000001</v>
      </c>
    </row>
    <row r="127" spans="1:14" x14ac:dyDescent="0.3">
      <c r="A127" t="s">
        <v>121</v>
      </c>
      <c r="B127" t="s">
        <v>122</v>
      </c>
      <c r="C127" t="s">
        <v>242</v>
      </c>
      <c r="E127" t="s">
        <v>124</v>
      </c>
      <c r="F127" t="s">
        <v>125</v>
      </c>
      <c r="G127">
        <v>0.41978099999999902</v>
      </c>
      <c r="H127">
        <v>0.57067099999999904</v>
      </c>
      <c r="I127">
        <v>0.76045199999999902</v>
      </c>
      <c r="J127">
        <v>0.98971900000000013</v>
      </c>
      <c r="K127">
        <v>1.267674999999999</v>
      </c>
      <c r="L127">
        <v>1.607845</v>
      </c>
      <c r="M127">
        <v>2.0199579999999999</v>
      </c>
      <c r="N127">
        <v>2.5148470000000001</v>
      </c>
    </row>
    <row r="128" spans="1:14" x14ac:dyDescent="0.3">
      <c r="A128" t="s">
        <v>121</v>
      </c>
      <c r="B128" t="s">
        <v>122</v>
      </c>
      <c r="C128" t="s">
        <v>34</v>
      </c>
      <c r="E128" t="s">
        <v>124</v>
      </c>
      <c r="F128" t="s">
        <v>125</v>
      </c>
      <c r="G128">
        <v>135.61856900000001</v>
      </c>
      <c r="H128">
        <v>144.09974500000001</v>
      </c>
      <c r="I128">
        <v>149.4179</v>
      </c>
      <c r="J128">
        <v>152.07494700000001</v>
      </c>
      <c r="K128">
        <v>152.59419299999999</v>
      </c>
      <c r="L128">
        <v>151.339146</v>
      </c>
      <c r="M128">
        <v>148.88929200000001</v>
      </c>
      <c r="N128">
        <v>145.73682400000001</v>
      </c>
    </row>
    <row r="129" spans="1:14" x14ac:dyDescent="0.3">
      <c r="A129" t="s">
        <v>121</v>
      </c>
      <c r="B129" t="s">
        <v>122</v>
      </c>
      <c r="C129" t="s">
        <v>243</v>
      </c>
      <c r="E129" t="s">
        <v>124</v>
      </c>
      <c r="F129" t="s">
        <v>125</v>
      </c>
      <c r="G129">
        <v>0.6929550000000001</v>
      </c>
      <c r="H129">
        <v>0.72766599999999904</v>
      </c>
      <c r="I129">
        <v>0.74233799999999905</v>
      </c>
      <c r="J129">
        <v>0.73806699999999903</v>
      </c>
      <c r="K129">
        <v>0.72822199999999904</v>
      </c>
      <c r="L129">
        <v>0.71737800000000007</v>
      </c>
      <c r="M129">
        <v>0.70399300000000009</v>
      </c>
      <c r="N129">
        <v>0.68916499999999903</v>
      </c>
    </row>
    <row r="130" spans="1:14" x14ac:dyDescent="0.3">
      <c r="A130" t="s">
        <v>121</v>
      </c>
      <c r="B130" t="s">
        <v>122</v>
      </c>
      <c r="C130" t="s">
        <v>244</v>
      </c>
      <c r="E130" t="s">
        <v>124</v>
      </c>
      <c r="F130" t="s">
        <v>125</v>
      </c>
      <c r="G130">
        <v>2000.5838980000001</v>
      </c>
      <c r="H130">
        <v>2408.7718669999999</v>
      </c>
      <c r="I130">
        <v>2811.7864239999999</v>
      </c>
      <c r="J130">
        <v>3176.3573179999999</v>
      </c>
      <c r="K130">
        <v>3481.198335999999</v>
      </c>
      <c r="L130">
        <v>3716.2692440000001</v>
      </c>
      <c r="M130">
        <v>3877.3933830000001</v>
      </c>
      <c r="N130">
        <v>3965.1758979999991</v>
      </c>
    </row>
    <row r="131" spans="1:14" x14ac:dyDescent="0.3">
      <c r="A131" t="s">
        <v>121</v>
      </c>
      <c r="B131" t="s">
        <v>122</v>
      </c>
      <c r="C131" t="s">
        <v>245</v>
      </c>
      <c r="E131" t="s">
        <v>124</v>
      </c>
      <c r="F131" t="s">
        <v>125</v>
      </c>
      <c r="G131">
        <v>2000.5838980000001</v>
      </c>
      <c r="H131">
        <v>2408.7718669999999</v>
      </c>
      <c r="I131">
        <v>2811.7864239999999</v>
      </c>
      <c r="J131">
        <v>3176.3573179999999</v>
      </c>
      <c r="K131">
        <v>3481.198335999999</v>
      </c>
      <c r="L131">
        <v>3716.2692440000001</v>
      </c>
      <c r="M131">
        <v>3877.3933830000001</v>
      </c>
      <c r="N131">
        <v>3965.1758979999991</v>
      </c>
    </row>
    <row r="132" spans="1:14" x14ac:dyDescent="0.3">
      <c r="A132" t="s">
        <v>121</v>
      </c>
      <c r="B132" t="s">
        <v>122</v>
      </c>
      <c r="C132" t="s">
        <v>246</v>
      </c>
      <c r="E132" t="s">
        <v>124</v>
      </c>
      <c r="F132" t="s">
        <v>125</v>
      </c>
      <c r="G132">
        <v>306.63516300000009</v>
      </c>
      <c r="H132">
        <v>344.07469600000002</v>
      </c>
      <c r="I132">
        <v>375.06267500000001</v>
      </c>
      <c r="J132">
        <v>396.92017499999997</v>
      </c>
      <c r="K132">
        <v>408.511933</v>
      </c>
      <c r="L132">
        <v>411.90054200000009</v>
      </c>
      <c r="M132">
        <v>410.37923199999989</v>
      </c>
      <c r="N132">
        <v>405.26259900000002</v>
      </c>
    </row>
    <row r="133" spans="1:14" x14ac:dyDescent="0.3">
      <c r="A133" t="s">
        <v>121</v>
      </c>
      <c r="B133" t="s">
        <v>122</v>
      </c>
      <c r="C133" t="s">
        <v>247</v>
      </c>
      <c r="D133" t="s">
        <v>35</v>
      </c>
      <c r="E133" t="s">
        <v>124</v>
      </c>
      <c r="F133" t="s">
        <v>125</v>
      </c>
      <c r="G133">
        <v>2.927238</v>
      </c>
      <c r="H133">
        <v>2.6842639999999989</v>
      </c>
      <c r="I133">
        <v>2.4956429999999998</v>
      </c>
      <c r="J133">
        <v>2.3168669999999998</v>
      </c>
      <c r="K133">
        <v>2.1480229999999998</v>
      </c>
      <c r="L133">
        <v>2.0029189999999999</v>
      </c>
      <c r="M133">
        <v>1.8864300000000001</v>
      </c>
      <c r="N133">
        <v>1.7895490000000001</v>
      </c>
    </row>
    <row r="134" spans="1:14" x14ac:dyDescent="0.3">
      <c r="A134" t="s">
        <v>121</v>
      </c>
      <c r="B134" t="s">
        <v>122</v>
      </c>
      <c r="C134" t="s">
        <v>248</v>
      </c>
      <c r="E134" t="s">
        <v>124</v>
      </c>
      <c r="F134" t="s">
        <v>125</v>
      </c>
      <c r="G134">
        <v>3.7238340000000001</v>
      </c>
      <c r="H134">
        <v>4.1449210000000001</v>
      </c>
      <c r="I134">
        <v>4.5619660000000009</v>
      </c>
      <c r="J134">
        <v>4.8874269999999997</v>
      </c>
      <c r="K134">
        <v>5.0988639999999998</v>
      </c>
      <c r="L134">
        <v>5.2447049999999997</v>
      </c>
      <c r="M134">
        <v>5.359909</v>
      </c>
      <c r="N134">
        <v>5.4153830000000003</v>
      </c>
    </row>
    <row r="135" spans="1:14" x14ac:dyDescent="0.3">
      <c r="A135" t="s">
        <v>121</v>
      </c>
      <c r="B135" t="s">
        <v>122</v>
      </c>
      <c r="C135" t="s">
        <v>249</v>
      </c>
      <c r="D135" t="s">
        <v>22</v>
      </c>
      <c r="E135" t="s">
        <v>124</v>
      </c>
      <c r="F135" t="s">
        <v>125</v>
      </c>
      <c r="G135">
        <v>0.64130299999999996</v>
      </c>
      <c r="H135">
        <v>0.62750800000000007</v>
      </c>
      <c r="I135">
        <v>0.61650899999999997</v>
      </c>
      <c r="J135">
        <v>0.60515799999999997</v>
      </c>
      <c r="K135">
        <v>0.591421999999999</v>
      </c>
      <c r="L135">
        <v>0.57550099999999904</v>
      </c>
      <c r="M135">
        <v>0.55883000000000005</v>
      </c>
      <c r="N135">
        <v>0.54119100000000009</v>
      </c>
    </row>
    <row r="136" spans="1:14" x14ac:dyDescent="0.3">
      <c r="A136" t="s">
        <v>121</v>
      </c>
      <c r="B136" t="s">
        <v>122</v>
      </c>
      <c r="C136" t="s">
        <v>250</v>
      </c>
      <c r="E136" t="s">
        <v>124</v>
      </c>
      <c r="F136" t="s">
        <v>125</v>
      </c>
      <c r="G136">
        <v>40.053483999999997</v>
      </c>
      <c r="H136">
        <v>42.542665</v>
      </c>
      <c r="I136">
        <v>43.922494</v>
      </c>
      <c r="J136">
        <v>44.430376000000003</v>
      </c>
      <c r="K136">
        <v>44.247729999999997</v>
      </c>
      <c r="L136">
        <v>43.524690000000007</v>
      </c>
      <c r="M136">
        <v>42.469268999999997</v>
      </c>
      <c r="N136">
        <v>41.137272000000003</v>
      </c>
    </row>
    <row r="137" spans="1:14" x14ac:dyDescent="0.3">
      <c r="A137" t="s">
        <v>121</v>
      </c>
      <c r="B137" t="s">
        <v>122</v>
      </c>
      <c r="C137" t="s">
        <v>251</v>
      </c>
      <c r="E137" t="s">
        <v>124</v>
      </c>
      <c r="F137" t="s">
        <v>125</v>
      </c>
      <c r="G137">
        <v>39.580486999999899</v>
      </c>
      <c r="H137">
        <v>48.831821000000012</v>
      </c>
      <c r="I137">
        <v>57.710610000000003</v>
      </c>
      <c r="J137">
        <v>65.59831299999999</v>
      </c>
      <c r="K137">
        <v>71.901769000000002</v>
      </c>
      <c r="L137">
        <v>76.060494000000091</v>
      </c>
      <c r="M137">
        <v>78.064270000000008</v>
      </c>
      <c r="N137">
        <v>78.606617999999997</v>
      </c>
    </row>
    <row r="138" spans="1:14" x14ac:dyDescent="0.3">
      <c r="A138" t="s">
        <v>121</v>
      </c>
      <c r="B138" t="s">
        <v>122</v>
      </c>
      <c r="C138" t="s">
        <v>252</v>
      </c>
      <c r="E138" t="s">
        <v>124</v>
      </c>
      <c r="F138" t="s">
        <v>125</v>
      </c>
      <c r="G138">
        <v>56.293766000000012</v>
      </c>
      <c r="H138">
        <v>57.455266999999999</v>
      </c>
      <c r="I138">
        <v>57.142287000000003</v>
      </c>
      <c r="J138">
        <v>55.818289999999898</v>
      </c>
      <c r="K138">
        <v>53.775706</v>
      </c>
      <c r="L138">
        <v>51.400841999999997</v>
      </c>
      <c r="M138">
        <v>48.914366999999999</v>
      </c>
      <c r="N138">
        <v>46.355611999999901</v>
      </c>
    </row>
    <row r="139" spans="1:14" x14ac:dyDescent="0.3">
      <c r="A139" t="s">
        <v>121</v>
      </c>
      <c r="B139" t="s">
        <v>122</v>
      </c>
      <c r="C139" t="s">
        <v>253</v>
      </c>
      <c r="E139" t="s">
        <v>124</v>
      </c>
      <c r="F139" t="s">
        <v>125</v>
      </c>
      <c r="G139">
        <v>2.8958409999999999</v>
      </c>
      <c r="H139">
        <v>3.2916909999999988</v>
      </c>
      <c r="I139">
        <v>3.6350629999999988</v>
      </c>
      <c r="J139">
        <v>3.882666</v>
      </c>
      <c r="K139">
        <v>4.0239630000000002</v>
      </c>
      <c r="L139">
        <v>4.0908930000000003</v>
      </c>
      <c r="M139">
        <v>4.104406</v>
      </c>
      <c r="N139">
        <v>4.0575369999999999</v>
      </c>
    </row>
    <row r="140" spans="1:14" x14ac:dyDescent="0.3">
      <c r="A140" t="s">
        <v>121</v>
      </c>
      <c r="B140" t="s">
        <v>122</v>
      </c>
      <c r="C140" t="s">
        <v>254</v>
      </c>
      <c r="E140" t="s">
        <v>124</v>
      </c>
      <c r="F140" t="s">
        <v>125</v>
      </c>
      <c r="G140">
        <v>31.961480000000002</v>
      </c>
      <c r="H140">
        <v>33.817323999999999</v>
      </c>
      <c r="I140">
        <v>34.891007999999999</v>
      </c>
      <c r="J140">
        <v>35.295653000000001</v>
      </c>
      <c r="K140">
        <v>35.124442999999999</v>
      </c>
      <c r="L140">
        <v>34.521499000000013</v>
      </c>
      <c r="M140">
        <v>33.523128999999997</v>
      </c>
      <c r="N140">
        <v>32.442129999999999</v>
      </c>
    </row>
    <row r="141" spans="1:14" x14ac:dyDescent="0.3">
      <c r="A141" t="s">
        <v>121</v>
      </c>
      <c r="B141" t="s">
        <v>122</v>
      </c>
      <c r="C141" t="s">
        <v>255</v>
      </c>
      <c r="D141" t="s">
        <v>46</v>
      </c>
      <c r="E141" t="s">
        <v>124</v>
      </c>
      <c r="F141" t="s">
        <v>125</v>
      </c>
      <c r="G141">
        <v>17.715827000000001</v>
      </c>
      <c r="H141">
        <v>17.853432000000002</v>
      </c>
      <c r="I141">
        <v>17.863999</v>
      </c>
      <c r="J141">
        <v>17.817108999999999</v>
      </c>
      <c r="K141">
        <v>17.813033999999998</v>
      </c>
      <c r="L141">
        <v>17.860624999999999</v>
      </c>
      <c r="M141">
        <v>17.760732999999998</v>
      </c>
      <c r="N141">
        <v>17.521713999999999</v>
      </c>
    </row>
    <row r="142" spans="1:14" x14ac:dyDescent="0.3">
      <c r="A142" t="s">
        <v>121</v>
      </c>
      <c r="B142" t="s">
        <v>122</v>
      </c>
      <c r="C142" t="s">
        <v>256</v>
      </c>
      <c r="E142" t="s">
        <v>124</v>
      </c>
      <c r="F142" t="s">
        <v>125</v>
      </c>
      <c r="G142">
        <v>0.31107399999999902</v>
      </c>
      <c r="H142">
        <v>0.33110699999999998</v>
      </c>
      <c r="I142">
        <v>0.34665899999999999</v>
      </c>
      <c r="J142">
        <v>0.35613600000000001</v>
      </c>
      <c r="K142">
        <v>0.36019199999999901</v>
      </c>
      <c r="L142">
        <v>0.36093500000000001</v>
      </c>
      <c r="M142">
        <v>0.35856499999999902</v>
      </c>
      <c r="N142">
        <v>0.352767</v>
      </c>
    </row>
    <row r="143" spans="1:14" x14ac:dyDescent="0.3">
      <c r="A143" t="s">
        <v>121</v>
      </c>
      <c r="B143" t="s">
        <v>122</v>
      </c>
      <c r="C143" t="s">
        <v>257</v>
      </c>
      <c r="E143" t="s">
        <v>124</v>
      </c>
      <c r="F143" t="s">
        <v>125</v>
      </c>
      <c r="G143">
        <v>5.3217569999999998</v>
      </c>
      <c r="H143">
        <v>5.5657059999999996</v>
      </c>
      <c r="I143">
        <v>5.7750060000000003</v>
      </c>
      <c r="J143">
        <v>5.9318680000000006</v>
      </c>
      <c r="K143">
        <v>6.0451189999999997</v>
      </c>
      <c r="L143">
        <v>6.1106800000000003</v>
      </c>
      <c r="M143">
        <v>6.1022660000000002</v>
      </c>
      <c r="N143">
        <v>6.025995</v>
      </c>
    </row>
    <row r="144" spans="1:14" x14ac:dyDescent="0.3">
      <c r="A144" t="s">
        <v>121</v>
      </c>
      <c r="B144" t="s">
        <v>122</v>
      </c>
      <c r="C144" t="s">
        <v>258</v>
      </c>
      <c r="E144" t="s">
        <v>124</v>
      </c>
      <c r="F144" t="s">
        <v>125</v>
      </c>
      <c r="G144">
        <v>7.5644370000000096</v>
      </c>
      <c r="H144">
        <v>8.204337999999991</v>
      </c>
      <c r="I144">
        <v>8.5956810000000008</v>
      </c>
      <c r="J144">
        <v>8.7889810000000104</v>
      </c>
      <c r="K144">
        <v>8.8109260000000003</v>
      </c>
      <c r="L144">
        <v>8.6859190000000108</v>
      </c>
      <c r="M144">
        <v>8.4717380000000002</v>
      </c>
      <c r="N144">
        <v>8.2305589999999995</v>
      </c>
    </row>
    <row r="145" spans="1:14" x14ac:dyDescent="0.3">
      <c r="A145" t="s">
        <v>121</v>
      </c>
      <c r="B145" t="s">
        <v>122</v>
      </c>
      <c r="C145" t="s">
        <v>259</v>
      </c>
      <c r="E145" t="s">
        <v>124</v>
      </c>
      <c r="F145" t="s">
        <v>125</v>
      </c>
      <c r="G145">
        <v>34.353583</v>
      </c>
      <c r="H145">
        <v>47.862938</v>
      </c>
      <c r="I145">
        <v>63.821668000000003</v>
      </c>
      <c r="J145">
        <v>81.321411999999896</v>
      </c>
      <c r="K145">
        <v>98.908467000000002</v>
      </c>
      <c r="L145">
        <v>115.3305</v>
      </c>
      <c r="M145">
        <v>129.796592</v>
      </c>
      <c r="N145">
        <v>141.06274300000001</v>
      </c>
    </row>
    <row r="146" spans="1:14" x14ac:dyDescent="0.3">
      <c r="A146" t="s">
        <v>121</v>
      </c>
      <c r="B146" t="s">
        <v>122</v>
      </c>
      <c r="C146" t="s">
        <v>260</v>
      </c>
      <c r="E146" t="s">
        <v>124</v>
      </c>
      <c r="F146" t="s">
        <v>125</v>
      </c>
      <c r="G146">
        <v>261.136008</v>
      </c>
      <c r="H146">
        <v>327.14807999999999</v>
      </c>
      <c r="I146">
        <v>400.59611200000001</v>
      </c>
      <c r="J146">
        <v>474.46672899999999</v>
      </c>
      <c r="K146">
        <v>544.62122199999908</v>
      </c>
      <c r="L146">
        <v>608.08036700000002</v>
      </c>
      <c r="M146">
        <v>660.15193199999999</v>
      </c>
      <c r="N146">
        <v>696.72972500000003</v>
      </c>
    </row>
    <row r="147" spans="1:14" x14ac:dyDescent="0.3">
      <c r="A147" t="s">
        <v>121</v>
      </c>
      <c r="B147" t="s">
        <v>122</v>
      </c>
      <c r="C147" t="s">
        <v>261</v>
      </c>
      <c r="E147" t="s">
        <v>124</v>
      </c>
      <c r="F147" t="s">
        <v>125</v>
      </c>
      <c r="G147">
        <v>389.32912199999998</v>
      </c>
      <c r="H147">
        <v>405.41192799999999</v>
      </c>
      <c r="I147">
        <v>419.38294900000011</v>
      </c>
      <c r="J147">
        <v>430.81186400000001</v>
      </c>
      <c r="K147">
        <v>441.41204399999998</v>
      </c>
      <c r="L147">
        <v>449.29289899999998</v>
      </c>
      <c r="M147">
        <v>451.67086399999988</v>
      </c>
      <c r="N147">
        <v>449.97844700000002</v>
      </c>
    </row>
    <row r="148" spans="1:14" x14ac:dyDescent="0.3">
      <c r="A148" t="s">
        <v>121</v>
      </c>
      <c r="B148" t="s">
        <v>122</v>
      </c>
      <c r="C148" t="s">
        <v>262</v>
      </c>
      <c r="E148" t="s">
        <v>124</v>
      </c>
      <c r="F148" t="s">
        <v>125</v>
      </c>
      <c r="G148">
        <v>26.531974999999999</v>
      </c>
      <c r="H148">
        <v>26.077582</v>
      </c>
      <c r="I148">
        <v>25.211244000000001</v>
      </c>
      <c r="J148">
        <v>24.019682</v>
      </c>
      <c r="K148">
        <v>22.4849</v>
      </c>
      <c r="L148">
        <v>20.997316999999999</v>
      </c>
      <c r="M148">
        <v>19.492184999999999</v>
      </c>
      <c r="N148">
        <v>17.918600000000001</v>
      </c>
    </row>
    <row r="149" spans="1:14" x14ac:dyDescent="0.3">
      <c r="A149" t="s">
        <v>121</v>
      </c>
      <c r="B149" t="s">
        <v>122</v>
      </c>
      <c r="C149" t="s">
        <v>263</v>
      </c>
      <c r="D149" t="s">
        <v>22</v>
      </c>
      <c r="E149" t="s">
        <v>124</v>
      </c>
      <c r="F149" t="s">
        <v>125</v>
      </c>
      <c r="G149">
        <v>2.1026410000000002</v>
      </c>
      <c r="H149">
        <v>2.0866210000000001</v>
      </c>
      <c r="I149">
        <v>2.0434830000000002</v>
      </c>
      <c r="J149">
        <v>1.993825</v>
      </c>
      <c r="K149">
        <v>1.933135</v>
      </c>
      <c r="L149">
        <v>1.8571359999999999</v>
      </c>
      <c r="M149">
        <v>1.7769550000000001</v>
      </c>
      <c r="N149">
        <v>1.700308999999999</v>
      </c>
    </row>
    <row r="150" spans="1:14" x14ac:dyDescent="0.3">
      <c r="A150" t="s">
        <v>121</v>
      </c>
      <c r="B150" t="s">
        <v>122</v>
      </c>
      <c r="C150" t="s">
        <v>264</v>
      </c>
      <c r="D150" t="s">
        <v>46</v>
      </c>
      <c r="E150" t="s">
        <v>124</v>
      </c>
      <c r="F150" t="s">
        <v>125</v>
      </c>
      <c r="G150">
        <v>5.6246020000000003</v>
      </c>
      <c r="H150">
        <v>5.8580220000000001</v>
      </c>
      <c r="I150">
        <v>6.1002830000000001</v>
      </c>
      <c r="J150">
        <v>6.296424</v>
      </c>
      <c r="K150">
        <v>6.4493150000000101</v>
      </c>
      <c r="L150">
        <v>6.5825529999999999</v>
      </c>
      <c r="M150">
        <v>6.639602</v>
      </c>
      <c r="N150">
        <v>6.6368349999999996</v>
      </c>
    </row>
    <row r="151" spans="1:14" x14ac:dyDescent="0.3">
      <c r="A151" t="s">
        <v>121</v>
      </c>
      <c r="B151" t="s">
        <v>122</v>
      </c>
      <c r="C151" t="s">
        <v>265</v>
      </c>
      <c r="E151" t="s">
        <v>124</v>
      </c>
      <c r="F151" t="s">
        <v>125</v>
      </c>
      <c r="G151">
        <v>1177.6132150000001</v>
      </c>
      <c r="H151">
        <v>1190.447864</v>
      </c>
      <c r="I151">
        <v>1200.6520929999999</v>
      </c>
      <c r="J151">
        <v>1203.6693130000001</v>
      </c>
      <c r="K151">
        <v>1200.6616289999999</v>
      </c>
      <c r="L151">
        <v>1193.841788</v>
      </c>
      <c r="M151">
        <v>1180.377655</v>
      </c>
      <c r="N151">
        <v>1160.1492900000001</v>
      </c>
    </row>
    <row r="152" spans="1:14" x14ac:dyDescent="0.3">
      <c r="A152" t="s">
        <v>121</v>
      </c>
      <c r="B152" t="s">
        <v>122</v>
      </c>
      <c r="C152" t="s">
        <v>266</v>
      </c>
      <c r="E152" t="s">
        <v>124</v>
      </c>
      <c r="F152" t="s">
        <v>125</v>
      </c>
      <c r="G152">
        <v>5.3589649999999986</v>
      </c>
      <c r="H152">
        <v>5.963025</v>
      </c>
      <c r="I152">
        <v>6.4974489999999996</v>
      </c>
      <c r="J152">
        <v>6.8414570000000001</v>
      </c>
      <c r="K152">
        <v>6.8804179999999997</v>
      </c>
      <c r="L152">
        <v>6.7133940000000001</v>
      </c>
      <c r="M152">
        <v>6.5229100000000004</v>
      </c>
      <c r="N152">
        <v>6.3828480000000001</v>
      </c>
    </row>
    <row r="153" spans="1:14" x14ac:dyDescent="0.3">
      <c r="A153" t="s">
        <v>121</v>
      </c>
      <c r="B153" t="s">
        <v>122</v>
      </c>
      <c r="C153" t="s">
        <v>267</v>
      </c>
      <c r="E153" t="s">
        <v>124</v>
      </c>
      <c r="F153" t="s">
        <v>125</v>
      </c>
      <c r="G153">
        <v>1378.198725</v>
      </c>
      <c r="H153">
        <v>1491.4009160000001</v>
      </c>
      <c r="I153">
        <v>1573.6426240000001</v>
      </c>
      <c r="J153">
        <v>1625.7860270000001</v>
      </c>
      <c r="K153">
        <v>1649.1924730000001</v>
      </c>
      <c r="L153">
        <v>1646.447821</v>
      </c>
      <c r="M153">
        <v>1622.6304009999999</v>
      </c>
      <c r="N153">
        <v>1585.8275799999999</v>
      </c>
    </row>
    <row r="154" spans="1:14" x14ac:dyDescent="0.3">
      <c r="A154" t="s">
        <v>121</v>
      </c>
      <c r="B154" t="s">
        <v>122</v>
      </c>
      <c r="C154" t="s">
        <v>268</v>
      </c>
      <c r="E154" t="s">
        <v>124</v>
      </c>
      <c r="F154" t="s">
        <v>125</v>
      </c>
      <c r="G154">
        <v>384.05060600000002</v>
      </c>
      <c r="H154">
        <v>386.39855499999999</v>
      </c>
      <c r="I154">
        <v>387.02184999999992</v>
      </c>
      <c r="J154">
        <v>384.82482900000008</v>
      </c>
      <c r="K154">
        <v>379.34232900000001</v>
      </c>
      <c r="L154">
        <v>371.96352599999989</v>
      </c>
      <c r="M154">
        <v>362.90856500000001</v>
      </c>
      <c r="N154">
        <v>352.16250700000001</v>
      </c>
    </row>
    <row r="155" spans="1:14" x14ac:dyDescent="0.3">
      <c r="A155" t="s">
        <v>121</v>
      </c>
      <c r="B155" t="s">
        <v>122</v>
      </c>
      <c r="C155" t="s">
        <v>269</v>
      </c>
      <c r="E155" t="s">
        <v>124</v>
      </c>
      <c r="F155" t="s">
        <v>125</v>
      </c>
      <c r="G155">
        <v>154.00472199999999</v>
      </c>
      <c r="H155">
        <v>149.63284100000001</v>
      </c>
      <c r="I155">
        <v>145.140726</v>
      </c>
      <c r="J155">
        <v>140.81812500000001</v>
      </c>
      <c r="K155">
        <v>135.518404</v>
      </c>
      <c r="L155">
        <v>129.7133759999999</v>
      </c>
      <c r="M155">
        <v>124.348372</v>
      </c>
      <c r="N155">
        <v>118.804846</v>
      </c>
    </row>
    <row r="156" spans="1:14" x14ac:dyDescent="0.3">
      <c r="A156" t="s">
        <v>121</v>
      </c>
      <c r="B156" t="s">
        <v>122</v>
      </c>
      <c r="C156" t="s">
        <v>96</v>
      </c>
      <c r="E156" t="s">
        <v>124</v>
      </c>
      <c r="F156" t="s">
        <v>125</v>
      </c>
      <c r="G156">
        <v>273.61896999999999</v>
      </c>
      <c r="H156">
        <v>323.60750000000002</v>
      </c>
      <c r="I156">
        <v>370.48461300000002</v>
      </c>
      <c r="J156">
        <v>412.12355500000001</v>
      </c>
      <c r="K156">
        <v>445.34890799999999</v>
      </c>
      <c r="L156">
        <v>468.261235</v>
      </c>
      <c r="M156">
        <v>482.800274</v>
      </c>
      <c r="N156">
        <v>491.45155599999998</v>
      </c>
    </row>
    <row r="157" spans="1:14" x14ac:dyDescent="0.3">
      <c r="A157" t="s">
        <v>121</v>
      </c>
      <c r="B157" t="s">
        <v>122</v>
      </c>
      <c r="C157" t="s">
        <v>270</v>
      </c>
      <c r="E157" t="s">
        <v>124</v>
      </c>
      <c r="F157" t="s">
        <v>125</v>
      </c>
      <c r="G157">
        <v>6.149</v>
      </c>
      <c r="H157">
        <v>7.2534580000000002</v>
      </c>
      <c r="I157">
        <v>8.2147740000000002</v>
      </c>
      <c r="J157">
        <v>8.9446190000000012</v>
      </c>
      <c r="K157">
        <v>9.4462690000000098</v>
      </c>
      <c r="L157">
        <v>9.809118999999999</v>
      </c>
      <c r="M157">
        <v>10.07432</v>
      </c>
      <c r="N157">
        <v>10.255157000000001</v>
      </c>
    </row>
    <row r="158" spans="1:14" x14ac:dyDescent="0.3">
      <c r="A158" t="s">
        <v>121</v>
      </c>
      <c r="B158" t="s">
        <v>122</v>
      </c>
      <c r="C158" t="s">
        <v>271</v>
      </c>
      <c r="E158" t="s">
        <v>124</v>
      </c>
      <c r="F158" t="s">
        <v>125</v>
      </c>
      <c r="G158">
        <v>4.7988989999999996</v>
      </c>
      <c r="H158">
        <v>5.2384019999999998</v>
      </c>
      <c r="I158">
        <v>5.546951</v>
      </c>
      <c r="J158">
        <v>5.7355640000000001</v>
      </c>
      <c r="K158">
        <v>5.8312550000000014</v>
      </c>
      <c r="L158">
        <v>5.8356530000000006</v>
      </c>
      <c r="M158">
        <v>5.7639300000000002</v>
      </c>
      <c r="N158">
        <v>5.6323569999999998</v>
      </c>
    </row>
    <row r="159" spans="1:14" x14ac:dyDescent="0.3">
      <c r="A159" t="s">
        <v>121</v>
      </c>
      <c r="B159" t="s">
        <v>122</v>
      </c>
      <c r="C159" t="s">
        <v>272</v>
      </c>
      <c r="E159" t="s">
        <v>124</v>
      </c>
      <c r="F159" t="s">
        <v>125</v>
      </c>
      <c r="G159">
        <v>11.631244000000001</v>
      </c>
      <c r="H159">
        <v>13.432214</v>
      </c>
      <c r="I159">
        <v>14.94589</v>
      </c>
      <c r="J159">
        <v>16.046835000000002</v>
      </c>
      <c r="K159">
        <v>16.682565</v>
      </c>
      <c r="L159">
        <v>16.951149999999998</v>
      </c>
      <c r="M159">
        <v>16.836117000000002</v>
      </c>
      <c r="N159">
        <v>16.368977999999998</v>
      </c>
    </row>
    <row r="160" spans="1:14" x14ac:dyDescent="0.3">
      <c r="A160" t="s">
        <v>121</v>
      </c>
      <c r="B160" t="s">
        <v>122</v>
      </c>
      <c r="C160" t="s">
        <v>273</v>
      </c>
      <c r="E160" t="s">
        <v>124</v>
      </c>
      <c r="F160" t="s">
        <v>125</v>
      </c>
      <c r="G160">
        <v>7.4237750000000098</v>
      </c>
      <c r="H160">
        <v>8.103095999999999</v>
      </c>
      <c r="I160">
        <v>8.5662210000000005</v>
      </c>
      <c r="J160">
        <v>8.8033580000000011</v>
      </c>
      <c r="K160">
        <v>8.8869360000000004</v>
      </c>
      <c r="L160">
        <v>8.8292890000000011</v>
      </c>
      <c r="M160">
        <v>8.6597490000000104</v>
      </c>
      <c r="N160">
        <v>8.4443320000000011</v>
      </c>
    </row>
    <row r="161" spans="1:14" x14ac:dyDescent="0.3">
      <c r="A161" t="s">
        <v>121</v>
      </c>
      <c r="B161" t="s">
        <v>122</v>
      </c>
      <c r="C161" t="s">
        <v>274</v>
      </c>
      <c r="E161" t="s">
        <v>124</v>
      </c>
      <c r="F161" t="s">
        <v>125</v>
      </c>
      <c r="G161">
        <v>35.994536999999987</v>
      </c>
      <c r="H161">
        <v>38.169317000000007</v>
      </c>
      <c r="I161">
        <v>39.386173000000007</v>
      </c>
      <c r="J161">
        <v>39.812968000000012</v>
      </c>
      <c r="K161">
        <v>39.550013999999898</v>
      </c>
      <c r="L161">
        <v>38.760053999999997</v>
      </c>
      <c r="M161">
        <v>37.644157999999997</v>
      </c>
      <c r="N161">
        <v>36.351131000000002</v>
      </c>
    </row>
    <row r="162" spans="1:14" x14ac:dyDescent="0.3">
      <c r="A162" t="s">
        <v>121</v>
      </c>
      <c r="B162" t="s">
        <v>122</v>
      </c>
      <c r="C162" t="s">
        <v>275</v>
      </c>
      <c r="E162" t="s">
        <v>124</v>
      </c>
      <c r="F162" t="s">
        <v>125</v>
      </c>
      <c r="G162">
        <v>128.09756999999999</v>
      </c>
      <c r="H162">
        <v>142.85899000000001</v>
      </c>
      <c r="I162">
        <v>154.34364400000001</v>
      </c>
      <c r="J162">
        <v>161.80742799999999</v>
      </c>
      <c r="K162">
        <v>166.08175600000001</v>
      </c>
      <c r="L162">
        <v>167.689425</v>
      </c>
      <c r="M162">
        <v>166.37241399999999</v>
      </c>
      <c r="N162">
        <v>163.138451</v>
      </c>
    </row>
    <row r="163" spans="1:14" x14ac:dyDescent="0.3">
      <c r="A163" t="s">
        <v>121</v>
      </c>
      <c r="B163" t="s">
        <v>122</v>
      </c>
      <c r="C163" t="s">
        <v>276</v>
      </c>
      <c r="D163" t="s">
        <v>22</v>
      </c>
      <c r="E163" t="s">
        <v>124</v>
      </c>
      <c r="F163" t="s">
        <v>125</v>
      </c>
      <c r="G163">
        <v>38.207428</v>
      </c>
      <c r="H163">
        <v>36.570065999999997</v>
      </c>
      <c r="I163">
        <v>35.098745999999998</v>
      </c>
      <c r="J163">
        <v>33.630750999999997</v>
      </c>
      <c r="K163">
        <v>31.978964000000001</v>
      </c>
      <c r="L163">
        <v>30.228750999999999</v>
      </c>
      <c r="M163">
        <v>28.760532000000001</v>
      </c>
      <c r="N163">
        <v>27.682683999999998</v>
      </c>
    </row>
    <row r="164" spans="1:14" x14ac:dyDescent="0.3">
      <c r="A164" t="s">
        <v>121</v>
      </c>
      <c r="B164" t="s">
        <v>122</v>
      </c>
      <c r="C164" t="s">
        <v>277</v>
      </c>
      <c r="D164" t="s">
        <v>46</v>
      </c>
      <c r="E164" t="s">
        <v>124</v>
      </c>
      <c r="F164" t="s">
        <v>125</v>
      </c>
      <c r="G164">
        <v>10.066522000000001</v>
      </c>
      <c r="H164">
        <v>9.8539060000000003</v>
      </c>
      <c r="I164">
        <v>9.6511209999999998</v>
      </c>
      <c r="J164">
        <v>9.4206600000000105</v>
      </c>
      <c r="K164">
        <v>9.1655200000000008</v>
      </c>
      <c r="L164">
        <v>8.9488799999999991</v>
      </c>
      <c r="M164">
        <v>8.7869219999999899</v>
      </c>
      <c r="N164">
        <v>8.5803259999999995</v>
      </c>
    </row>
    <row r="165" spans="1:14" x14ac:dyDescent="0.3">
      <c r="A165" t="s">
        <v>121</v>
      </c>
      <c r="B165" t="s">
        <v>122</v>
      </c>
      <c r="C165" t="s">
        <v>278</v>
      </c>
      <c r="E165" t="s">
        <v>124</v>
      </c>
      <c r="F165" t="s">
        <v>125</v>
      </c>
      <c r="G165">
        <v>2.9486159999999999</v>
      </c>
      <c r="H165">
        <v>2.6467320000000001</v>
      </c>
      <c r="I165">
        <v>2.3824399999999999</v>
      </c>
      <c r="J165">
        <v>2.1645289999999999</v>
      </c>
      <c r="K165">
        <v>2.0016750000000001</v>
      </c>
      <c r="L165">
        <v>1.8772479999999989</v>
      </c>
      <c r="M165">
        <v>1.7697039999999999</v>
      </c>
      <c r="N165">
        <v>1.66472</v>
      </c>
    </row>
    <row r="166" spans="1:14" x14ac:dyDescent="0.3">
      <c r="A166" t="s">
        <v>121</v>
      </c>
      <c r="B166" t="s">
        <v>122</v>
      </c>
      <c r="C166" t="s">
        <v>279</v>
      </c>
      <c r="E166" t="s">
        <v>124</v>
      </c>
      <c r="F166" t="s">
        <v>125</v>
      </c>
      <c r="G166">
        <v>3.4043169999999998</v>
      </c>
      <c r="H166">
        <v>3.945268</v>
      </c>
      <c r="I166">
        <v>4.4550939999999999</v>
      </c>
      <c r="J166">
        <v>4.8439220000000001</v>
      </c>
      <c r="K166">
        <v>4.9856009999999999</v>
      </c>
      <c r="L166">
        <v>4.8669209999999996</v>
      </c>
      <c r="M166">
        <v>4.5834620000000008</v>
      </c>
      <c r="N166">
        <v>4.2898860000000107</v>
      </c>
    </row>
    <row r="167" spans="1:14" x14ac:dyDescent="0.3">
      <c r="A167" t="s">
        <v>121</v>
      </c>
      <c r="B167" t="s">
        <v>122</v>
      </c>
      <c r="C167" t="s">
        <v>280</v>
      </c>
      <c r="E167" t="s">
        <v>124</v>
      </c>
      <c r="F167" t="s">
        <v>125</v>
      </c>
      <c r="G167">
        <v>294.394857</v>
      </c>
      <c r="H167">
        <v>299.35723000000002</v>
      </c>
      <c r="I167">
        <v>303.80136799999991</v>
      </c>
      <c r="J167">
        <v>304.70128699999992</v>
      </c>
      <c r="K167">
        <v>302.24747300000001</v>
      </c>
      <c r="L167">
        <v>298.49507799999998</v>
      </c>
      <c r="M167">
        <v>293.94552599999997</v>
      </c>
      <c r="N167">
        <v>288.07646399999999</v>
      </c>
    </row>
    <row r="168" spans="1:14" x14ac:dyDescent="0.3">
      <c r="A168" t="s">
        <v>121</v>
      </c>
      <c r="B168" t="s">
        <v>122</v>
      </c>
      <c r="C168" t="s">
        <v>281</v>
      </c>
      <c r="E168" t="s">
        <v>124</v>
      </c>
      <c r="F168" t="s">
        <v>125</v>
      </c>
      <c r="G168">
        <v>294.394857</v>
      </c>
      <c r="H168">
        <v>299.35723000000002</v>
      </c>
      <c r="I168">
        <v>303.80136799999991</v>
      </c>
      <c r="J168">
        <v>304.70128699999992</v>
      </c>
      <c r="K168">
        <v>302.24747300000001</v>
      </c>
      <c r="L168">
        <v>298.49507799999998</v>
      </c>
      <c r="M168">
        <v>293.94552599999997</v>
      </c>
      <c r="N168">
        <v>288.07646399999999</v>
      </c>
    </row>
    <row r="169" spans="1:14" x14ac:dyDescent="0.3">
      <c r="A169" t="s">
        <v>121</v>
      </c>
      <c r="B169" t="s">
        <v>122</v>
      </c>
      <c r="C169" t="s">
        <v>282</v>
      </c>
      <c r="E169" t="s">
        <v>124</v>
      </c>
      <c r="F169" t="s">
        <v>125</v>
      </c>
      <c r="G169">
        <v>294.394857</v>
      </c>
      <c r="H169">
        <v>299.35723000000002</v>
      </c>
      <c r="I169">
        <v>303.80136799999991</v>
      </c>
      <c r="J169">
        <v>304.70128699999992</v>
      </c>
      <c r="K169">
        <v>302.24747300000001</v>
      </c>
      <c r="L169">
        <v>298.49507799999998</v>
      </c>
      <c r="M169">
        <v>293.94552599999997</v>
      </c>
      <c r="N169">
        <v>288.07646399999999</v>
      </c>
    </row>
    <row r="170" spans="1:14" x14ac:dyDescent="0.3">
      <c r="A170" t="s">
        <v>121</v>
      </c>
      <c r="B170" t="s">
        <v>122</v>
      </c>
      <c r="C170" t="s">
        <v>283</v>
      </c>
      <c r="E170" t="s">
        <v>124</v>
      </c>
      <c r="F170" t="s">
        <v>125</v>
      </c>
      <c r="G170">
        <v>748.16887099999997</v>
      </c>
      <c r="H170">
        <v>828.51680099999999</v>
      </c>
      <c r="I170">
        <v>894.30408300000022</v>
      </c>
      <c r="J170">
        <v>943.88846400000011</v>
      </c>
      <c r="K170">
        <v>975.06924900000013</v>
      </c>
      <c r="L170">
        <v>987.87763300000006</v>
      </c>
      <c r="M170">
        <v>986.44901700000003</v>
      </c>
      <c r="N170">
        <v>976.28126700000007</v>
      </c>
    </row>
    <row r="171" spans="1:14" x14ac:dyDescent="0.3">
      <c r="A171" t="s">
        <v>121</v>
      </c>
      <c r="B171" t="s">
        <v>122</v>
      </c>
      <c r="C171" t="s">
        <v>284</v>
      </c>
      <c r="D171" t="s">
        <v>22</v>
      </c>
      <c r="E171" t="s">
        <v>124</v>
      </c>
      <c r="F171" t="s">
        <v>125</v>
      </c>
      <c r="G171">
        <v>18.310068999999999</v>
      </c>
      <c r="H171">
        <v>17.107246</v>
      </c>
      <c r="I171">
        <v>15.936712</v>
      </c>
      <c r="J171">
        <v>14.766757999999999</v>
      </c>
      <c r="K171">
        <v>13.600066999999999</v>
      </c>
      <c r="L171">
        <v>12.632409000000001</v>
      </c>
      <c r="M171">
        <v>11.881702000000001</v>
      </c>
      <c r="N171">
        <v>11.254585000000001</v>
      </c>
    </row>
    <row r="172" spans="1:14" x14ac:dyDescent="0.3">
      <c r="A172" t="s">
        <v>121</v>
      </c>
      <c r="B172" t="s">
        <v>122</v>
      </c>
      <c r="C172" t="s">
        <v>285</v>
      </c>
      <c r="D172" t="s">
        <v>35</v>
      </c>
      <c r="E172" t="s">
        <v>124</v>
      </c>
      <c r="F172" t="s">
        <v>125</v>
      </c>
      <c r="G172">
        <v>143.399731</v>
      </c>
      <c r="H172">
        <v>140.19014200000001</v>
      </c>
      <c r="I172">
        <v>138.756418</v>
      </c>
      <c r="J172">
        <v>136.942308</v>
      </c>
      <c r="K172">
        <v>134.17839000000001</v>
      </c>
      <c r="L172">
        <v>131.31643600000001</v>
      </c>
      <c r="M172">
        <v>128.54372699999999</v>
      </c>
      <c r="N172">
        <v>125.272058</v>
      </c>
    </row>
    <row r="173" spans="1:14" x14ac:dyDescent="0.3">
      <c r="A173" t="s">
        <v>121</v>
      </c>
      <c r="B173" t="s">
        <v>122</v>
      </c>
      <c r="C173" t="s">
        <v>286</v>
      </c>
      <c r="E173" t="s">
        <v>124</v>
      </c>
      <c r="F173" t="s">
        <v>125</v>
      </c>
      <c r="G173">
        <v>16.198558999999999</v>
      </c>
      <c r="H173">
        <v>19.432428000000002</v>
      </c>
      <c r="I173">
        <v>22.453391</v>
      </c>
      <c r="J173">
        <v>25.057157</v>
      </c>
      <c r="K173">
        <v>27.008901000000002</v>
      </c>
      <c r="L173">
        <v>28.223672000000001</v>
      </c>
      <c r="M173">
        <v>28.900575</v>
      </c>
      <c r="N173">
        <v>29.141065000000001</v>
      </c>
    </row>
    <row r="174" spans="1:14" x14ac:dyDescent="0.3">
      <c r="A174" t="s">
        <v>121</v>
      </c>
      <c r="B174" t="s">
        <v>122</v>
      </c>
      <c r="C174" t="s">
        <v>287</v>
      </c>
      <c r="E174" t="s">
        <v>124</v>
      </c>
      <c r="F174" t="s">
        <v>125</v>
      </c>
      <c r="G174">
        <v>1.039482</v>
      </c>
      <c r="H174">
        <v>1.102571999999999</v>
      </c>
      <c r="I174">
        <v>1.1493720000000001</v>
      </c>
      <c r="J174">
        <v>1.1797070000000001</v>
      </c>
      <c r="K174">
        <v>1.203279</v>
      </c>
      <c r="L174">
        <v>1.227471</v>
      </c>
      <c r="M174">
        <v>1.24742</v>
      </c>
      <c r="N174">
        <v>1.25678</v>
      </c>
    </row>
    <row r="175" spans="1:14" x14ac:dyDescent="0.3">
      <c r="A175" t="s">
        <v>121</v>
      </c>
      <c r="B175" t="s">
        <v>122</v>
      </c>
      <c r="C175" t="s">
        <v>288</v>
      </c>
      <c r="E175" t="s">
        <v>124</v>
      </c>
      <c r="F175" t="s">
        <v>125</v>
      </c>
      <c r="G175">
        <v>0.18291099999999999</v>
      </c>
      <c r="H175">
        <v>0.184083</v>
      </c>
      <c r="I175">
        <v>0.18156</v>
      </c>
      <c r="J175">
        <v>0.176792</v>
      </c>
      <c r="K175">
        <v>0.170457</v>
      </c>
      <c r="L175">
        <v>0.162576</v>
      </c>
      <c r="M175">
        <v>0.153862</v>
      </c>
      <c r="N175">
        <v>0.145727</v>
      </c>
    </row>
    <row r="176" spans="1:14" x14ac:dyDescent="0.3">
      <c r="A176" t="s">
        <v>121</v>
      </c>
      <c r="B176" t="s">
        <v>122</v>
      </c>
      <c r="C176" t="s">
        <v>289</v>
      </c>
      <c r="E176" t="s">
        <v>124</v>
      </c>
      <c r="F176" t="s">
        <v>125</v>
      </c>
      <c r="G176">
        <v>0.100606</v>
      </c>
      <c r="H176">
        <v>9.6950000000000008E-2</v>
      </c>
      <c r="I176">
        <v>9.2281000000000002E-2</v>
      </c>
      <c r="J176">
        <v>8.6767000000000011E-2</v>
      </c>
      <c r="K176">
        <v>8.1967000000000012E-2</v>
      </c>
      <c r="L176">
        <v>7.8E-2</v>
      </c>
      <c r="M176">
        <v>7.4651999999999996E-2</v>
      </c>
      <c r="N176">
        <v>7.1961000000000011E-2</v>
      </c>
    </row>
    <row r="177" spans="1:14" x14ac:dyDescent="0.3">
      <c r="A177" t="s">
        <v>121</v>
      </c>
      <c r="B177" t="s">
        <v>122</v>
      </c>
      <c r="C177" t="s">
        <v>290</v>
      </c>
      <c r="E177" t="s">
        <v>124</v>
      </c>
      <c r="F177" t="s">
        <v>125</v>
      </c>
      <c r="G177">
        <v>0.23855099999999901</v>
      </c>
      <c r="H177">
        <v>0.25752399999999998</v>
      </c>
      <c r="I177">
        <v>0.270175</v>
      </c>
      <c r="J177">
        <v>0.27399899999999999</v>
      </c>
      <c r="K177">
        <v>0.27448299999999998</v>
      </c>
      <c r="L177">
        <v>0.27466499999999999</v>
      </c>
      <c r="M177">
        <v>0.27593400000000001</v>
      </c>
      <c r="N177">
        <v>0.27836299999999897</v>
      </c>
    </row>
    <row r="178" spans="1:14" x14ac:dyDescent="0.3">
      <c r="A178" t="s">
        <v>121</v>
      </c>
      <c r="B178" t="s">
        <v>122</v>
      </c>
      <c r="C178" t="s">
        <v>291</v>
      </c>
      <c r="E178" t="s">
        <v>124</v>
      </c>
      <c r="F178" t="s">
        <v>125</v>
      </c>
      <c r="G178">
        <v>0.25881399999999999</v>
      </c>
      <c r="H178">
        <v>0.298813</v>
      </c>
      <c r="I178">
        <v>0.33173900000000001</v>
      </c>
      <c r="J178">
        <v>0.35432399999999997</v>
      </c>
      <c r="K178">
        <v>0.367724</v>
      </c>
      <c r="L178">
        <v>0.37357299999999999</v>
      </c>
      <c r="M178">
        <v>0.374533</v>
      </c>
      <c r="N178">
        <v>0.37063599999999902</v>
      </c>
    </row>
    <row r="179" spans="1:14" x14ac:dyDescent="0.3">
      <c r="A179" t="s">
        <v>121</v>
      </c>
      <c r="B179" t="s">
        <v>122</v>
      </c>
      <c r="C179" t="s">
        <v>292</v>
      </c>
      <c r="E179" t="s">
        <v>124</v>
      </c>
      <c r="F179" t="s">
        <v>125</v>
      </c>
      <c r="G179">
        <v>41.914676</v>
      </c>
      <c r="H179">
        <v>46.439472000000002</v>
      </c>
      <c r="I179">
        <v>49.564406000000012</v>
      </c>
      <c r="J179">
        <v>51.122322999999987</v>
      </c>
      <c r="K179">
        <v>51.200380000000003</v>
      </c>
      <c r="L179">
        <v>50.489567000000001</v>
      </c>
      <c r="M179">
        <v>49.475763000000001</v>
      </c>
      <c r="N179">
        <v>47.984712000000002</v>
      </c>
    </row>
    <row r="180" spans="1:14" x14ac:dyDescent="0.3">
      <c r="A180" t="s">
        <v>121</v>
      </c>
      <c r="B180" t="s">
        <v>122</v>
      </c>
      <c r="C180" t="s">
        <v>293</v>
      </c>
      <c r="E180" t="s">
        <v>124</v>
      </c>
      <c r="F180" t="s">
        <v>125</v>
      </c>
      <c r="G180">
        <v>20.635182</v>
      </c>
      <c r="H180">
        <v>25.353058000000001</v>
      </c>
      <c r="I180">
        <v>30.039929000000001</v>
      </c>
      <c r="J180">
        <v>34.205883</v>
      </c>
      <c r="K180">
        <v>37.735552000000098</v>
      </c>
      <c r="L180">
        <v>40.491427000000002</v>
      </c>
      <c r="M180">
        <v>42.347248</v>
      </c>
      <c r="N180">
        <v>43.541351000000013</v>
      </c>
    </row>
    <row r="181" spans="1:14" x14ac:dyDescent="0.3">
      <c r="A181" t="s">
        <v>121</v>
      </c>
      <c r="B181" t="s">
        <v>122</v>
      </c>
      <c r="C181" t="s">
        <v>294</v>
      </c>
      <c r="D181" t="s">
        <v>22</v>
      </c>
      <c r="E181" t="s">
        <v>124</v>
      </c>
      <c r="F181" t="s">
        <v>125</v>
      </c>
      <c r="G181">
        <v>7.0431300000000006</v>
      </c>
      <c r="H181">
        <v>6.8166700000000002</v>
      </c>
      <c r="I181">
        <v>6.6136890000000008</v>
      </c>
      <c r="J181">
        <v>6.4471980000000002</v>
      </c>
      <c r="K181">
        <v>6.2577199999999999</v>
      </c>
      <c r="L181">
        <v>6.04750600000001</v>
      </c>
      <c r="M181">
        <v>5.833971</v>
      </c>
      <c r="N181">
        <v>5.6043230000000008</v>
      </c>
    </row>
    <row r="182" spans="1:14" x14ac:dyDescent="0.3">
      <c r="A182" t="s">
        <v>121</v>
      </c>
      <c r="B182" t="s">
        <v>122</v>
      </c>
      <c r="C182" t="s">
        <v>295</v>
      </c>
      <c r="E182" t="s">
        <v>124</v>
      </c>
      <c r="F182" t="s">
        <v>125</v>
      </c>
      <c r="G182">
        <v>0.11271399999999999</v>
      </c>
      <c r="H182">
        <v>0.118173</v>
      </c>
      <c r="I182">
        <v>0.12070499999999899</v>
      </c>
      <c r="J182">
        <v>0.120978999999999</v>
      </c>
      <c r="K182">
        <v>0.11969099999999901</v>
      </c>
      <c r="L182">
        <v>0.117406</v>
      </c>
      <c r="M182">
        <v>0.114369</v>
      </c>
      <c r="N182">
        <v>0.11012899999999901</v>
      </c>
    </row>
    <row r="183" spans="1:14" x14ac:dyDescent="0.3">
      <c r="A183" t="s">
        <v>121</v>
      </c>
      <c r="B183" t="s">
        <v>122</v>
      </c>
      <c r="C183" t="s">
        <v>296</v>
      </c>
      <c r="E183" t="s">
        <v>124</v>
      </c>
      <c r="F183" t="s">
        <v>125</v>
      </c>
      <c r="G183">
        <v>9.9965020000000013</v>
      </c>
      <c r="H183">
        <v>11.757061999999999</v>
      </c>
      <c r="I183">
        <v>13.273097</v>
      </c>
      <c r="J183">
        <v>14.439378</v>
      </c>
      <c r="K183">
        <v>15.16746</v>
      </c>
      <c r="L183">
        <v>15.434238000000001</v>
      </c>
      <c r="M183">
        <v>15.38374</v>
      </c>
      <c r="N183">
        <v>15.084406</v>
      </c>
    </row>
    <row r="184" spans="1:14" x14ac:dyDescent="0.3">
      <c r="A184" t="s">
        <v>121</v>
      </c>
      <c r="B184" t="s">
        <v>122</v>
      </c>
      <c r="C184" t="s">
        <v>297</v>
      </c>
      <c r="E184" t="s">
        <v>124</v>
      </c>
      <c r="F184" t="s">
        <v>125</v>
      </c>
      <c r="G184">
        <v>6.2988400000000002</v>
      </c>
      <c r="H184">
        <v>6.5422600000000006</v>
      </c>
      <c r="I184">
        <v>6.6400259999999998</v>
      </c>
      <c r="J184">
        <v>6.64251400000001</v>
      </c>
      <c r="K184">
        <v>6.5302769999999999</v>
      </c>
      <c r="L184">
        <v>6.3102819999999999</v>
      </c>
      <c r="M184">
        <v>5.9751329999999898</v>
      </c>
      <c r="N184">
        <v>5.5352550000000003</v>
      </c>
    </row>
    <row r="185" spans="1:14" x14ac:dyDescent="0.3">
      <c r="A185" t="s">
        <v>121</v>
      </c>
      <c r="B185" t="s">
        <v>122</v>
      </c>
      <c r="C185" t="s">
        <v>298</v>
      </c>
      <c r="D185" t="s">
        <v>22</v>
      </c>
      <c r="E185" t="s">
        <v>124</v>
      </c>
      <c r="F185" t="s">
        <v>125</v>
      </c>
      <c r="G185">
        <v>5.4638770000000001</v>
      </c>
      <c r="H185">
        <v>5.3295020000000006</v>
      </c>
      <c r="I185">
        <v>5.1792090000000099</v>
      </c>
      <c r="J185">
        <v>5.0210140000000001</v>
      </c>
      <c r="K185">
        <v>4.8180500000000004</v>
      </c>
      <c r="L185">
        <v>4.5992459999999999</v>
      </c>
      <c r="M185">
        <v>4.4229190000000003</v>
      </c>
      <c r="N185">
        <v>4.287439</v>
      </c>
    </row>
    <row r="186" spans="1:14" x14ac:dyDescent="0.3">
      <c r="A186" t="s">
        <v>121</v>
      </c>
      <c r="B186" t="s">
        <v>122</v>
      </c>
      <c r="C186" t="s">
        <v>299</v>
      </c>
      <c r="D186" t="s">
        <v>22</v>
      </c>
      <c r="E186" t="s">
        <v>124</v>
      </c>
      <c r="F186" t="s">
        <v>125</v>
      </c>
      <c r="G186">
        <v>2.1031420000000001</v>
      </c>
      <c r="H186">
        <v>2.0736829999999999</v>
      </c>
      <c r="I186">
        <v>2.0425080000000002</v>
      </c>
      <c r="J186">
        <v>2.000575</v>
      </c>
      <c r="K186">
        <v>1.949930999999999</v>
      </c>
      <c r="L186">
        <v>1.8983840000000001</v>
      </c>
      <c r="M186">
        <v>1.847823</v>
      </c>
      <c r="N186">
        <v>1.7953589999999999</v>
      </c>
    </row>
    <row r="187" spans="1:14" x14ac:dyDescent="0.3">
      <c r="A187" t="s">
        <v>121</v>
      </c>
      <c r="B187" t="s">
        <v>122</v>
      </c>
      <c r="C187" t="s">
        <v>300</v>
      </c>
      <c r="E187" t="s">
        <v>124</v>
      </c>
      <c r="F187" t="s">
        <v>125</v>
      </c>
      <c r="G187">
        <v>0.85450899999999907</v>
      </c>
      <c r="H187">
        <v>1.0255139999999989</v>
      </c>
      <c r="I187">
        <v>1.1843379999999999</v>
      </c>
      <c r="J187">
        <v>1.317437</v>
      </c>
      <c r="K187">
        <v>1.418502999999999</v>
      </c>
      <c r="L187">
        <v>1.4826839999999999</v>
      </c>
      <c r="M187">
        <v>1.515212</v>
      </c>
      <c r="N187">
        <v>1.519423999999999</v>
      </c>
    </row>
    <row r="188" spans="1:14" x14ac:dyDescent="0.3">
      <c r="A188" t="s">
        <v>121</v>
      </c>
      <c r="B188" t="s">
        <v>122</v>
      </c>
      <c r="C188" t="s">
        <v>301</v>
      </c>
      <c r="E188" t="s">
        <v>124</v>
      </c>
      <c r="F188" t="s">
        <v>125</v>
      </c>
      <c r="G188">
        <v>22.155721</v>
      </c>
      <c r="H188">
        <v>29.174671</v>
      </c>
      <c r="I188">
        <v>36.908008000000002</v>
      </c>
      <c r="J188">
        <v>44.734721999999998</v>
      </c>
      <c r="K188">
        <v>52.182578999999997</v>
      </c>
      <c r="L188">
        <v>58.946395000000003</v>
      </c>
      <c r="M188">
        <v>64.708773000000008</v>
      </c>
      <c r="N188">
        <v>69.034085999999888</v>
      </c>
    </row>
    <row r="189" spans="1:14" x14ac:dyDescent="0.3">
      <c r="A189" t="s">
        <v>121</v>
      </c>
      <c r="B189" t="s">
        <v>122</v>
      </c>
      <c r="C189" t="s">
        <v>98</v>
      </c>
      <c r="E189" t="s">
        <v>124</v>
      </c>
      <c r="F189" t="s">
        <v>125</v>
      </c>
      <c r="G189">
        <v>63.277062000000001</v>
      </c>
      <c r="H189">
        <v>66.781834000000003</v>
      </c>
      <c r="I189">
        <v>68.422519000000008</v>
      </c>
      <c r="J189">
        <v>68.356770999999995</v>
      </c>
      <c r="K189">
        <v>67.030146999999999</v>
      </c>
      <c r="L189">
        <v>64.739925999999997</v>
      </c>
      <c r="M189">
        <v>61.938108</v>
      </c>
      <c r="N189">
        <v>58.810607999999903</v>
      </c>
    </row>
    <row r="190" spans="1:14" x14ac:dyDescent="0.3">
      <c r="A190" t="s">
        <v>121</v>
      </c>
      <c r="B190" t="s">
        <v>122</v>
      </c>
      <c r="C190" t="s">
        <v>106</v>
      </c>
      <c r="E190" t="s">
        <v>124</v>
      </c>
      <c r="F190" t="s">
        <v>125</v>
      </c>
      <c r="G190">
        <v>50.981532000000001</v>
      </c>
      <c r="H190">
        <v>49.226523999999998</v>
      </c>
      <c r="I190">
        <v>46.463411000000001</v>
      </c>
      <c r="J190">
        <v>42.474594000000003</v>
      </c>
      <c r="K190">
        <v>38.152461000000002</v>
      </c>
      <c r="L190">
        <v>34.250874000000003</v>
      </c>
      <c r="M190">
        <v>30.747903000000001</v>
      </c>
      <c r="N190">
        <v>27.507701999999998</v>
      </c>
    </row>
    <row r="191" spans="1:14" x14ac:dyDescent="0.3">
      <c r="A191" t="s">
        <v>121</v>
      </c>
      <c r="B191" t="s">
        <v>122</v>
      </c>
      <c r="C191" t="s">
        <v>302</v>
      </c>
      <c r="E191" t="s">
        <v>124</v>
      </c>
      <c r="F191" t="s">
        <v>125</v>
      </c>
      <c r="G191">
        <v>11.712292</v>
      </c>
      <c r="H191">
        <v>13.060430999999999</v>
      </c>
      <c r="I191">
        <v>13.780875999999999</v>
      </c>
      <c r="J191">
        <v>13.94842</v>
      </c>
      <c r="K191">
        <v>14.065937999999999</v>
      </c>
      <c r="L191">
        <v>13.977182000000001</v>
      </c>
      <c r="M191">
        <v>13.804074999999999</v>
      </c>
      <c r="N191">
        <v>13.747551</v>
      </c>
    </row>
    <row r="192" spans="1:14" x14ac:dyDescent="0.3">
      <c r="A192" t="s">
        <v>121</v>
      </c>
      <c r="B192" t="s">
        <v>122</v>
      </c>
      <c r="C192" t="s">
        <v>303</v>
      </c>
      <c r="D192" t="s">
        <v>46</v>
      </c>
      <c r="E192" t="s">
        <v>124</v>
      </c>
      <c r="F192" t="s">
        <v>125</v>
      </c>
      <c r="G192">
        <v>47.816495000000003</v>
      </c>
      <c r="H192">
        <v>48.462367999999998</v>
      </c>
      <c r="I192">
        <v>49.404293000000003</v>
      </c>
      <c r="J192">
        <v>49.652169000000001</v>
      </c>
      <c r="K192">
        <v>48.974680999999997</v>
      </c>
      <c r="L192">
        <v>48.197020999999999</v>
      </c>
      <c r="M192">
        <v>47.666288000000002</v>
      </c>
      <c r="N192">
        <v>46.641708000000001</v>
      </c>
    </row>
    <row r="193" spans="1:14" x14ac:dyDescent="0.3">
      <c r="A193" t="s">
        <v>121</v>
      </c>
      <c r="B193" t="s">
        <v>122</v>
      </c>
      <c r="C193" t="s">
        <v>304</v>
      </c>
      <c r="E193" t="s">
        <v>124</v>
      </c>
      <c r="F193" t="s">
        <v>125</v>
      </c>
      <c r="G193">
        <v>22.625437999999999</v>
      </c>
      <c r="H193">
        <v>23.130818000000001</v>
      </c>
      <c r="I193">
        <v>23.182130000000001</v>
      </c>
      <c r="J193">
        <v>22.870564000000002</v>
      </c>
      <c r="K193">
        <v>22.400952</v>
      </c>
      <c r="L193">
        <v>21.787123000000001</v>
      </c>
      <c r="M193">
        <v>21.058246</v>
      </c>
      <c r="N193">
        <v>20.234736999999999</v>
      </c>
    </row>
    <row r="194" spans="1:14" x14ac:dyDescent="0.3">
      <c r="A194" t="s">
        <v>121</v>
      </c>
      <c r="B194" t="s">
        <v>122</v>
      </c>
      <c r="C194" t="s">
        <v>305</v>
      </c>
      <c r="E194" t="s">
        <v>124</v>
      </c>
      <c r="F194" t="s">
        <v>125</v>
      </c>
      <c r="G194">
        <v>55.691338000000002</v>
      </c>
      <c r="H194">
        <v>67.119331000000003</v>
      </c>
      <c r="I194">
        <v>77.942111000000011</v>
      </c>
      <c r="J194">
        <v>87.279406000000009</v>
      </c>
      <c r="K194">
        <v>94.400626000000003</v>
      </c>
      <c r="L194">
        <v>98.894104000000013</v>
      </c>
      <c r="M194">
        <v>101.03379200000001</v>
      </c>
      <c r="N194">
        <v>101.401662</v>
      </c>
    </row>
    <row r="195" spans="1:14" x14ac:dyDescent="0.3">
      <c r="A195" t="s">
        <v>121</v>
      </c>
      <c r="B195" t="s">
        <v>122</v>
      </c>
      <c r="C195" t="s">
        <v>306</v>
      </c>
      <c r="E195" t="s">
        <v>124</v>
      </c>
      <c r="F195" t="s">
        <v>125</v>
      </c>
      <c r="G195">
        <v>0.662353999999999</v>
      </c>
      <c r="H195">
        <v>0.710179</v>
      </c>
      <c r="I195">
        <v>0.74350999999999901</v>
      </c>
      <c r="J195">
        <v>0.76360299999999903</v>
      </c>
      <c r="K195">
        <v>0.77346700000000002</v>
      </c>
      <c r="L195">
        <v>0.77569699999999997</v>
      </c>
      <c r="M195">
        <v>0.770702</v>
      </c>
      <c r="N195">
        <v>0.75932400000000111</v>
      </c>
    </row>
    <row r="196" spans="1:14" x14ac:dyDescent="0.3">
      <c r="A196" t="s">
        <v>121</v>
      </c>
      <c r="B196" t="s">
        <v>122</v>
      </c>
      <c r="C196" t="s">
        <v>307</v>
      </c>
      <c r="D196" t="s">
        <v>46</v>
      </c>
      <c r="E196" t="s">
        <v>124</v>
      </c>
      <c r="F196" t="s">
        <v>125</v>
      </c>
      <c r="G196">
        <v>10.773023999999999</v>
      </c>
      <c r="H196">
        <v>11.175052000000001</v>
      </c>
      <c r="I196">
        <v>11.70294</v>
      </c>
      <c r="J196">
        <v>12.20743</v>
      </c>
      <c r="K196">
        <v>12.617616999999999</v>
      </c>
      <c r="L196">
        <v>12.979937</v>
      </c>
      <c r="M196">
        <v>13.178967</v>
      </c>
      <c r="N196">
        <v>13.272285999999999</v>
      </c>
    </row>
    <row r="197" spans="1:14" x14ac:dyDescent="0.3">
      <c r="A197" t="s">
        <v>121</v>
      </c>
      <c r="B197" t="s">
        <v>122</v>
      </c>
      <c r="C197" t="s">
        <v>308</v>
      </c>
      <c r="D197" t="s">
        <v>46</v>
      </c>
      <c r="E197" t="s">
        <v>124</v>
      </c>
      <c r="F197" t="s">
        <v>125</v>
      </c>
      <c r="G197">
        <v>9.0183860000000013</v>
      </c>
      <c r="H197">
        <v>9.3261030000000105</v>
      </c>
      <c r="I197">
        <v>9.6734920000000102</v>
      </c>
      <c r="J197">
        <v>9.9769050000000004</v>
      </c>
      <c r="K197">
        <v>10.178735</v>
      </c>
      <c r="L197">
        <v>10.331051</v>
      </c>
      <c r="M197">
        <v>10.387667</v>
      </c>
      <c r="N197">
        <v>10.341987</v>
      </c>
    </row>
    <row r="198" spans="1:14" x14ac:dyDescent="0.3">
      <c r="A198" t="s">
        <v>121</v>
      </c>
      <c r="B198" t="s">
        <v>122</v>
      </c>
      <c r="C198" t="s">
        <v>309</v>
      </c>
      <c r="E198" t="s">
        <v>124</v>
      </c>
      <c r="F198" t="s">
        <v>125</v>
      </c>
      <c r="G198">
        <v>23.891653999999999</v>
      </c>
      <c r="H198">
        <v>27.654454000000001</v>
      </c>
      <c r="I198">
        <v>30.500527999999999</v>
      </c>
      <c r="J198">
        <v>32.562424</v>
      </c>
      <c r="K198">
        <v>34.335672000000002</v>
      </c>
      <c r="L198">
        <v>35.595311000000002</v>
      </c>
      <c r="M198">
        <v>36.179535000000001</v>
      </c>
      <c r="N198">
        <v>36.127648000000001</v>
      </c>
    </row>
    <row r="199" spans="1:14" x14ac:dyDescent="0.3">
      <c r="A199" t="s">
        <v>121</v>
      </c>
      <c r="B199" t="s">
        <v>122</v>
      </c>
      <c r="C199" t="s">
        <v>107</v>
      </c>
      <c r="E199" t="s">
        <v>124</v>
      </c>
      <c r="F199" t="s">
        <v>125</v>
      </c>
      <c r="G199">
        <v>23.078263</v>
      </c>
      <c r="H199">
        <v>21.840837000000001</v>
      </c>
      <c r="I199">
        <v>20.118995000000002</v>
      </c>
      <c r="J199">
        <v>18.151153000000001</v>
      </c>
      <c r="K199">
        <v>16.249091</v>
      </c>
      <c r="L199">
        <v>14.529733999999999</v>
      </c>
      <c r="M199">
        <v>13.151927000000001</v>
      </c>
      <c r="N199">
        <v>12.091051999999999</v>
      </c>
    </row>
    <row r="200" spans="1:14" x14ac:dyDescent="0.3">
      <c r="A200" t="s">
        <v>121</v>
      </c>
      <c r="B200" t="s">
        <v>122</v>
      </c>
      <c r="C200" t="s">
        <v>310</v>
      </c>
      <c r="D200" t="s">
        <v>35</v>
      </c>
      <c r="E200" t="s">
        <v>124</v>
      </c>
      <c r="F200" t="s">
        <v>125</v>
      </c>
      <c r="G200">
        <v>11.325037999999999</v>
      </c>
      <c r="H200">
        <v>13.09552</v>
      </c>
      <c r="I200">
        <v>14.631448000000001</v>
      </c>
      <c r="J200">
        <v>15.697444000000001</v>
      </c>
      <c r="K200">
        <v>16.404135</v>
      </c>
      <c r="L200">
        <v>16.806778999999999</v>
      </c>
      <c r="M200">
        <v>16.962363</v>
      </c>
      <c r="N200">
        <v>16.909832000000002</v>
      </c>
    </row>
    <row r="201" spans="1:14" x14ac:dyDescent="0.3">
      <c r="A201" t="s">
        <v>121</v>
      </c>
      <c r="B201" t="s">
        <v>122</v>
      </c>
      <c r="C201" t="s">
        <v>311</v>
      </c>
      <c r="E201" t="s">
        <v>124</v>
      </c>
      <c r="F201" t="s">
        <v>125</v>
      </c>
      <c r="G201">
        <v>80.35643299999991</v>
      </c>
      <c r="H201">
        <v>101.857332</v>
      </c>
      <c r="I201">
        <v>124.20831200000001</v>
      </c>
      <c r="J201">
        <v>145.25153299999999</v>
      </c>
      <c r="K201">
        <v>163.812307</v>
      </c>
      <c r="L201">
        <v>179.177707</v>
      </c>
      <c r="M201">
        <v>189.580423</v>
      </c>
      <c r="N201">
        <v>195.84302700000001</v>
      </c>
    </row>
    <row r="202" spans="1:14" x14ac:dyDescent="0.3">
      <c r="A202" t="s">
        <v>121</v>
      </c>
      <c r="B202" t="s">
        <v>122</v>
      </c>
      <c r="C202" t="s">
        <v>312</v>
      </c>
      <c r="E202" t="s">
        <v>124</v>
      </c>
      <c r="F202" t="s">
        <v>125</v>
      </c>
      <c r="G202">
        <v>72.189192000000105</v>
      </c>
      <c r="H202">
        <v>70.980435999999997</v>
      </c>
      <c r="I202">
        <v>67.942614000000006</v>
      </c>
      <c r="J202">
        <v>63.713932</v>
      </c>
      <c r="K202">
        <v>59.127136999999998</v>
      </c>
      <c r="L202">
        <v>54.534802000000013</v>
      </c>
      <c r="M202">
        <v>50.066612999999897</v>
      </c>
      <c r="N202">
        <v>45.904883000000012</v>
      </c>
    </row>
    <row r="203" spans="1:14" x14ac:dyDescent="0.3">
      <c r="A203" t="s">
        <v>121</v>
      </c>
      <c r="B203" t="s">
        <v>122</v>
      </c>
      <c r="C203" t="s">
        <v>313</v>
      </c>
      <c r="E203" t="s">
        <v>124</v>
      </c>
      <c r="F203" t="s">
        <v>125</v>
      </c>
      <c r="G203">
        <v>1.4997609999999999</v>
      </c>
      <c r="H203">
        <v>1.693031999999999</v>
      </c>
      <c r="I203">
        <v>1.8345389999999999</v>
      </c>
      <c r="J203">
        <v>1.9181729999999999</v>
      </c>
      <c r="K203">
        <v>1.9475210000000001</v>
      </c>
      <c r="L203">
        <v>1.932078</v>
      </c>
      <c r="M203">
        <v>1.881365999999999</v>
      </c>
      <c r="N203">
        <v>1.813183</v>
      </c>
    </row>
    <row r="204" spans="1:14" x14ac:dyDescent="0.3">
      <c r="A204" t="s">
        <v>121</v>
      </c>
      <c r="B204" t="s">
        <v>122</v>
      </c>
      <c r="C204" t="s">
        <v>314</v>
      </c>
      <c r="E204" t="s">
        <v>124</v>
      </c>
      <c r="F204" t="s">
        <v>125</v>
      </c>
      <c r="G204">
        <v>10.39002</v>
      </c>
      <c r="H204">
        <v>12.453074000000001</v>
      </c>
      <c r="I204">
        <v>14.369486999999999</v>
      </c>
      <c r="J204">
        <v>15.994818</v>
      </c>
      <c r="K204">
        <v>17.249137999999999</v>
      </c>
      <c r="L204">
        <v>18.074121999999999</v>
      </c>
      <c r="M204">
        <v>18.528815999999999</v>
      </c>
      <c r="N204">
        <v>18.677036999999999</v>
      </c>
    </row>
    <row r="205" spans="1:14" x14ac:dyDescent="0.3">
      <c r="A205" t="s">
        <v>121</v>
      </c>
      <c r="B205" t="s">
        <v>122</v>
      </c>
      <c r="C205" t="s">
        <v>315</v>
      </c>
      <c r="E205" t="s">
        <v>124</v>
      </c>
      <c r="F205" t="s">
        <v>125</v>
      </c>
      <c r="G205">
        <v>0.11054699999999899</v>
      </c>
      <c r="H205">
        <v>0.11414099999999899</v>
      </c>
      <c r="I205">
        <v>0.114785</v>
      </c>
      <c r="J205">
        <v>0.111911</v>
      </c>
      <c r="K205">
        <v>0.10850899999999999</v>
      </c>
      <c r="L205">
        <v>0.10625</v>
      </c>
      <c r="M205">
        <v>0.104796</v>
      </c>
      <c r="N205">
        <v>0.10413499999999901</v>
      </c>
    </row>
    <row r="206" spans="1:14" x14ac:dyDescent="0.3">
      <c r="A206" t="s">
        <v>121</v>
      </c>
      <c r="B206" t="s">
        <v>122</v>
      </c>
      <c r="C206" t="s">
        <v>316</v>
      </c>
      <c r="E206" t="s">
        <v>124</v>
      </c>
      <c r="F206" t="s">
        <v>125</v>
      </c>
      <c r="G206">
        <v>1.5322610000000001</v>
      </c>
      <c r="H206">
        <v>1.518511999999999</v>
      </c>
      <c r="I206">
        <v>1.480524</v>
      </c>
      <c r="J206">
        <v>1.423251</v>
      </c>
      <c r="K206">
        <v>1.3584480000000001</v>
      </c>
      <c r="L206">
        <v>1.291488</v>
      </c>
      <c r="M206">
        <v>1.232589999999999</v>
      </c>
      <c r="N206">
        <v>1.1828829999999999</v>
      </c>
    </row>
    <row r="207" spans="1:14" x14ac:dyDescent="0.3">
      <c r="A207" t="s">
        <v>121</v>
      </c>
      <c r="B207" t="s">
        <v>122</v>
      </c>
      <c r="C207" t="s">
        <v>317</v>
      </c>
      <c r="E207" t="s">
        <v>124</v>
      </c>
      <c r="F207" t="s">
        <v>125</v>
      </c>
      <c r="G207">
        <v>13.057048999999999</v>
      </c>
      <c r="H207">
        <v>13.610002</v>
      </c>
      <c r="I207">
        <v>13.942258000000001</v>
      </c>
      <c r="J207">
        <v>14.006888999999999</v>
      </c>
      <c r="K207">
        <v>13.81366</v>
      </c>
      <c r="L207">
        <v>13.516624999999999</v>
      </c>
      <c r="M207">
        <v>13.202828</v>
      </c>
      <c r="N207">
        <v>12.845345999999999</v>
      </c>
    </row>
    <row r="208" spans="1:14" x14ac:dyDescent="0.3">
      <c r="A208" t="s">
        <v>121</v>
      </c>
      <c r="B208" t="s">
        <v>122</v>
      </c>
      <c r="C208" t="s">
        <v>318</v>
      </c>
      <c r="E208" t="s">
        <v>124</v>
      </c>
      <c r="F208" t="s">
        <v>125</v>
      </c>
      <c r="G208">
        <v>89.949418999999992</v>
      </c>
      <c r="H208">
        <v>94.146771000000001</v>
      </c>
      <c r="I208">
        <v>96.364127999999894</v>
      </c>
      <c r="J208">
        <v>96.234290999999999</v>
      </c>
      <c r="K208">
        <v>94.296102000000005</v>
      </c>
      <c r="L208">
        <v>91.365808999999999</v>
      </c>
      <c r="M208">
        <v>87.80754300000001</v>
      </c>
      <c r="N208">
        <v>83.957498000000015</v>
      </c>
    </row>
    <row r="209" spans="1:14" x14ac:dyDescent="0.3">
      <c r="A209" t="s">
        <v>121</v>
      </c>
      <c r="B209" t="s">
        <v>122</v>
      </c>
      <c r="C209" t="s">
        <v>319</v>
      </c>
      <c r="D209" t="s">
        <v>35</v>
      </c>
      <c r="E209" t="s">
        <v>124</v>
      </c>
      <c r="F209" t="s">
        <v>125</v>
      </c>
      <c r="G209">
        <v>7.1422129999999999</v>
      </c>
      <c r="H209">
        <v>7.8759980000000001</v>
      </c>
      <c r="I209">
        <v>8.5170180000000002</v>
      </c>
      <c r="J209">
        <v>8.9177930000000103</v>
      </c>
      <c r="K209">
        <v>9.1037160000000004</v>
      </c>
      <c r="L209">
        <v>9.1941770000000105</v>
      </c>
      <c r="M209">
        <v>9.1809359999999991</v>
      </c>
      <c r="N209">
        <v>9.0510110000000097</v>
      </c>
    </row>
    <row r="210" spans="1:14" x14ac:dyDescent="0.3">
      <c r="A210" t="s">
        <v>121</v>
      </c>
      <c r="B210" t="s">
        <v>122</v>
      </c>
      <c r="C210" t="s">
        <v>320</v>
      </c>
      <c r="E210" t="s">
        <v>124</v>
      </c>
      <c r="F210" t="s">
        <v>125</v>
      </c>
      <c r="G210">
        <v>349.70854000000003</v>
      </c>
      <c r="H210">
        <v>364.36476399999998</v>
      </c>
      <c r="I210">
        <v>377.02514000000002</v>
      </c>
      <c r="J210">
        <v>387.35225200000002</v>
      </c>
      <c r="K210">
        <v>397.0025</v>
      </c>
      <c r="L210">
        <v>404.26055100000002</v>
      </c>
      <c r="M210">
        <v>406.64523000000003</v>
      </c>
      <c r="N210">
        <v>405.50266699999997</v>
      </c>
    </row>
    <row r="211" spans="1:14" x14ac:dyDescent="0.3">
      <c r="A211" t="s">
        <v>121</v>
      </c>
      <c r="B211" t="s">
        <v>122</v>
      </c>
      <c r="C211" t="s">
        <v>321</v>
      </c>
      <c r="E211" t="s">
        <v>124</v>
      </c>
      <c r="F211" t="s">
        <v>125</v>
      </c>
      <c r="G211">
        <v>58.373865000000002</v>
      </c>
      <c r="H211">
        <v>74.392577000000003</v>
      </c>
      <c r="I211">
        <v>90.748600999999994</v>
      </c>
      <c r="J211">
        <v>105.904337</v>
      </c>
      <c r="K211">
        <v>119.16094099999999</v>
      </c>
      <c r="L211">
        <v>129.62115499999999</v>
      </c>
      <c r="M211">
        <v>136.66980699999999</v>
      </c>
      <c r="N211">
        <v>141.091747</v>
      </c>
    </row>
    <row r="212" spans="1:14" x14ac:dyDescent="0.3">
      <c r="A212" t="s">
        <v>121</v>
      </c>
      <c r="B212" t="s">
        <v>122</v>
      </c>
      <c r="C212" t="s">
        <v>322</v>
      </c>
      <c r="D212" t="s">
        <v>35</v>
      </c>
      <c r="E212" t="s">
        <v>124</v>
      </c>
      <c r="F212" t="s">
        <v>125</v>
      </c>
      <c r="G212">
        <v>36.933428999999997</v>
      </c>
      <c r="H212">
        <v>36.491101999999998</v>
      </c>
      <c r="I212">
        <v>34.963152000000001</v>
      </c>
      <c r="J212">
        <v>33.251571999999904</v>
      </c>
      <c r="K212">
        <v>31.561340999999999</v>
      </c>
      <c r="L212">
        <v>29.993600000000001</v>
      </c>
      <c r="M212">
        <v>28.579186</v>
      </c>
      <c r="N212">
        <v>27.196470000000001</v>
      </c>
    </row>
    <row r="213" spans="1:14" x14ac:dyDescent="0.3">
      <c r="A213" t="s">
        <v>121</v>
      </c>
      <c r="B213" t="s">
        <v>122</v>
      </c>
      <c r="C213" t="s">
        <v>323</v>
      </c>
      <c r="E213" t="s">
        <v>124</v>
      </c>
      <c r="F213" t="s">
        <v>125</v>
      </c>
      <c r="G213">
        <v>10.293678</v>
      </c>
      <c r="H213">
        <v>11.07734</v>
      </c>
      <c r="I213">
        <v>11.694125</v>
      </c>
      <c r="J213">
        <v>12.033813</v>
      </c>
      <c r="K213">
        <v>11.802186000000001</v>
      </c>
      <c r="L213">
        <v>11.086581000000001</v>
      </c>
      <c r="M213">
        <v>10.285696</v>
      </c>
      <c r="N213">
        <v>9.6472500000000085</v>
      </c>
    </row>
    <row r="214" spans="1:14" x14ac:dyDescent="0.3">
      <c r="A214" t="s">
        <v>121</v>
      </c>
      <c r="B214" t="s">
        <v>122</v>
      </c>
      <c r="C214" t="s">
        <v>324</v>
      </c>
      <c r="D214" t="s">
        <v>46</v>
      </c>
      <c r="E214" t="s">
        <v>124</v>
      </c>
      <c r="F214" t="s">
        <v>125</v>
      </c>
      <c r="G214">
        <v>68.714622000000006</v>
      </c>
      <c r="H214">
        <v>70.55808900000001</v>
      </c>
      <c r="I214">
        <v>72.805339000000004</v>
      </c>
      <c r="J214">
        <v>74.546584000000109</v>
      </c>
      <c r="K214">
        <v>75.941693000000001</v>
      </c>
      <c r="L214">
        <v>77.224093999999994</v>
      </c>
      <c r="M214">
        <v>77.728411999999992</v>
      </c>
      <c r="N214">
        <v>77.643903000000009</v>
      </c>
    </row>
    <row r="215" spans="1:14" x14ac:dyDescent="0.3">
      <c r="A215" t="s">
        <v>121</v>
      </c>
      <c r="B215" t="s">
        <v>122</v>
      </c>
      <c r="C215" t="s">
        <v>108</v>
      </c>
      <c r="E215" t="s">
        <v>124</v>
      </c>
      <c r="F215" t="s">
        <v>125</v>
      </c>
      <c r="G215">
        <v>349.70854000000003</v>
      </c>
      <c r="H215">
        <v>364.36476399999998</v>
      </c>
      <c r="I215">
        <v>377.02514000000002</v>
      </c>
      <c r="J215">
        <v>387.35225200000002</v>
      </c>
      <c r="K215">
        <v>397.0025</v>
      </c>
      <c r="L215">
        <v>404.26055100000002</v>
      </c>
      <c r="M215">
        <v>406.64523000000003</v>
      </c>
      <c r="N215">
        <v>405.50266699999997</v>
      </c>
    </row>
    <row r="216" spans="1:14" x14ac:dyDescent="0.3">
      <c r="A216" t="s">
        <v>121</v>
      </c>
      <c r="B216" t="s">
        <v>122</v>
      </c>
      <c r="C216" t="s">
        <v>325</v>
      </c>
      <c r="E216" t="s">
        <v>124</v>
      </c>
      <c r="F216" t="s">
        <v>125</v>
      </c>
      <c r="G216">
        <v>9.6219000000000013E-2</v>
      </c>
      <c r="H216">
        <v>9.2698999999999004E-2</v>
      </c>
      <c r="I216">
        <v>9.0520000000000003E-2</v>
      </c>
      <c r="J216">
        <v>8.9564999999999007E-2</v>
      </c>
      <c r="K216">
        <v>8.9187000000000002E-2</v>
      </c>
      <c r="L216">
        <v>8.9423999999999004E-2</v>
      </c>
      <c r="M216">
        <v>8.9738999999999999E-2</v>
      </c>
      <c r="N216">
        <v>8.9589000000000002E-2</v>
      </c>
    </row>
    <row r="217" spans="1:14" x14ac:dyDescent="0.3">
      <c r="A217" t="s">
        <v>121</v>
      </c>
      <c r="B217" t="s">
        <v>122</v>
      </c>
      <c r="C217" t="s">
        <v>326</v>
      </c>
      <c r="E217" t="s">
        <v>124</v>
      </c>
      <c r="F217" t="s">
        <v>125</v>
      </c>
      <c r="G217">
        <v>3.400617</v>
      </c>
      <c r="H217">
        <v>3.3638019999999988</v>
      </c>
      <c r="I217">
        <v>3.2847200000000001</v>
      </c>
      <c r="J217">
        <v>3.1596380000000002</v>
      </c>
      <c r="K217">
        <v>3.0104820000000001</v>
      </c>
      <c r="L217">
        <v>2.841726</v>
      </c>
      <c r="M217">
        <v>2.6535630000000001</v>
      </c>
      <c r="N217">
        <v>2.457471</v>
      </c>
    </row>
    <row r="218" spans="1:14" x14ac:dyDescent="0.3">
      <c r="A218" t="s">
        <v>121</v>
      </c>
      <c r="B218" t="s">
        <v>122</v>
      </c>
      <c r="C218" t="s">
        <v>327</v>
      </c>
      <c r="D218" t="s">
        <v>35</v>
      </c>
      <c r="E218" t="s">
        <v>124</v>
      </c>
      <c r="F218" t="s">
        <v>125</v>
      </c>
      <c r="G218">
        <v>38.525427000000008</v>
      </c>
      <c r="H218">
        <v>42.894455999999998</v>
      </c>
      <c r="I218">
        <v>46.843207999999898</v>
      </c>
      <c r="J218">
        <v>49.498089</v>
      </c>
      <c r="K218">
        <v>50.954008999999999</v>
      </c>
      <c r="L218">
        <v>51.695417999999997</v>
      </c>
      <c r="M218">
        <v>51.850495000000002</v>
      </c>
      <c r="N218">
        <v>51.611808000000003</v>
      </c>
    </row>
    <row r="219" spans="1:14" x14ac:dyDescent="0.3">
      <c r="A219" t="s">
        <v>121</v>
      </c>
      <c r="B219" t="s">
        <v>122</v>
      </c>
      <c r="C219" t="s">
        <v>328</v>
      </c>
      <c r="E219" t="s">
        <v>124</v>
      </c>
      <c r="F219" t="s">
        <v>125</v>
      </c>
      <c r="G219">
        <v>0.37853599999999898</v>
      </c>
      <c r="H219">
        <v>0.44832099999999903</v>
      </c>
      <c r="I219">
        <v>0.51407500000000006</v>
      </c>
      <c r="J219">
        <v>0.56839000000000006</v>
      </c>
      <c r="K219">
        <v>0.61032799999999998</v>
      </c>
      <c r="L219">
        <v>0.63881900000000003</v>
      </c>
      <c r="M219">
        <v>0.6574079999999991</v>
      </c>
      <c r="N219">
        <v>0.66591499999999904</v>
      </c>
    </row>
    <row r="220" spans="1:14" x14ac:dyDescent="0.3">
      <c r="A220" t="s">
        <v>121</v>
      </c>
      <c r="B220" t="s">
        <v>122</v>
      </c>
      <c r="C220" t="s">
        <v>329</v>
      </c>
      <c r="E220" t="s">
        <v>124</v>
      </c>
      <c r="F220" t="s">
        <v>125</v>
      </c>
      <c r="G220">
        <v>31.032758999999999</v>
      </c>
      <c r="H220">
        <v>33.124543000000003</v>
      </c>
      <c r="I220">
        <v>34.407172000000003</v>
      </c>
      <c r="J220">
        <v>35.169162999999998</v>
      </c>
      <c r="K220">
        <v>35.525922000000001</v>
      </c>
      <c r="L220">
        <v>35.519405999999996</v>
      </c>
      <c r="M220">
        <v>35.200423000000001</v>
      </c>
      <c r="N220">
        <v>34.470885000000003</v>
      </c>
    </row>
    <row r="221" spans="1:14" x14ac:dyDescent="0.3">
      <c r="A221" t="s">
        <v>121</v>
      </c>
      <c r="B221" t="s">
        <v>122</v>
      </c>
      <c r="C221" t="s">
        <v>330</v>
      </c>
      <c r="E221" t="s">
        <v>124</v>
      </c>
      <c r="F221" t="s">
        <v>125</v>
      </c>
      <c r="G221">
        <v>102.704567</v>
      </c>
      <c r="H221">
        <v>106.21836399999999</v>
      </c>
      <c r="I221">
        <v>107.56537</v>
      </c>
      <c r="J221">
        <v>107.013429</v>
      </c>
      <c r="K221">
        <v>104.55659799999999</v>
      </c>
      <c r="L221">
        <v>100.772993</v>
      </c>
      <c r="M221">
        <v>96.590101000000004</v>
      </c>
      <c r="N221">
        <v>92.531030000000101</v>
      </c>
    </row>
    <row r="222" spans="1:14" x14ac:dyDescent="0.3">
      <c r="A222" t="s">
        <v>121</v>
      </c>
      <c r="B222" t="s">
        <v>122</v>
      </c>
      <c r="C222" t="s">
        <v>331</v>
      </c>
      <c r="E222" t="s">
        <v>124</v>
      </c>
      <c r="F222" t="s">
        <v>125</v>
      </c>
      <c r="G222">
        <v>0.638517000000001</v>
      </c>
      <c r="H222">
        <v>0.7104909999999981</v>
      </c>
      <c r="I222">
        <v>0.77034399999999903</v>
      </c>
      <c r="J222">
        <v>0.81614700000000007</v>
      </c>
      <c r="K222">
        <v>0.83936000000000011</v>
      </c>
      <c r="L222">
        <v>0.84499799999999903</v>
      </c>
      <c r="M222">
        <v>0.83599199999999907</v>
      </c>
      <c r="N222">
        <v>0.80717499999999909</v>
      </c>
    </row>
    <row r="223" spans="1:14" x14ac:dyDescent="0.3">
      <c r="A223" t="s">
        <v>121</v>
      </c>
      <c r="B223" t="s">
        <v>122</v>
      </c>
      <c r="C223" t="s">
        <v>49</v>
      </c>
      <c r="E223" t="s">
        <v>124</v>
      </c>
      <c r="F223" t="s">
        <v>125</v>
      </c>
      <c r="G223">
        <v>8496.5266920000086</v>
      </c>
      <c r="H223">
        <v>9110.3223269999999</v>
      </c>
      <c r="I223">
        <v>9593.526444000001</v>
      </c>
      <c r="J223">
        <v>9915.120022000001</v>
      </c>
      <c r="K223">
        <v>10087.997781</v>
      </c>
      <c r="L223">
        <v>10129.680829999999</v>
      </c>
      <c r="M223">
        <v>10052.324966</v>
      </c>
      <c r="N223">
        <v>9884.5180289999989</v>
      </c>
    </row>
    <row r="224" spans="1:14" x14ac:dyDescent="0.3">
      <c r="A224" t="s">
        <v>121</v>
      </c>
      <c r="B224" t="s">
        <v>122</v>
      </c>
      <c r="C224" t="s">
        <v>332</v>
      </c>
      <c r="E224" t="s">
        <v>124</v>
      </c>
      <c r="F224" t="s">
        <v>125</v>
      </c>
      <c r="G224">
        <v>39.618353000000013</v>
      </c>
      <c r="H224">
        <v>47.044310000000003</v>
      </c>
      <c r="I224">
        <v>53.679480000000012</v>
      </c>
      <c r="J224">
        <v>58.927391000000007</v>
      </c>
      <c r="K224">
        <v>62.438104000000003</v>
      </c>
      <c r="L224">
        <v>64.221574000000004</v>
      </c>
      <c r="M224">
        <v>64.995785999999896</v>
      </c>
      <c r="N224">
        <v>64.758694000000006</v>
      </c>
    </row>
    <row r="225" spans="1:14" x14ac:dyDescent="0.3">
      <c r="A225" t="s">
        <v>121</v>
      </c>
      <c r="B225" t="s">
        <v>122</v>
      </c>
      <c r="C225" t="s">
        <v>333</v>
      </c>
      <c r="E225" t="s">
        <v>124</v>
      </c>
      <c r="F225" t="s">
        <v>125</v>
      </c>
      <c r="G225">
        <v>24.072967999999999</v>
      </c>
      <c r="H225">
        <v>29.669575999999999</v>
      </c>
      <c r="I225">
        <v>34.942014</v>
      </c>
      <c r="J225">
        <v>39.461605000000013</v>
      </c>
      <c r="K225">
        <v>42.914729999999899</v>
      </c>
      <c r="L225">
        <v>45.041150999999999</v>
      </c>
      <c r="M225">
        <v>46.018228000000001</v>
      </c>
      <c r="N225">
        <v>46.054915999999999</v>
      </c>
    </row>
    <row r="226" spans="1:14" x14ac:dyDescent="0.3">
      <c r="A226" t="s">
        <v>121</v>
      </c>
      <c r="B226" t="s">
        <v>122</v>
      </c>
      <c r="C226" t="s">
        <v>334</v>
      </c>
      <c r="E226" t="s">
        <v>124</v>
      </c>
      <c r="F226" t="s">
        <v>125</v>
      </c>
      <c r="G226">
        <v>18.403130999999998</v>
      </c>
      <c r="H226">
        <v>21.020302000000001</v>
      </c>
      <c r="I226">
        <v>23.119126000000001</v>
      </c>
      <c r="J226">
        <v>24.441644</v>
      </c>
      <c r="K226">
        <v>25.049582000000001</v>
      </c>
      <c r="L226">
        <v>25.275027000000001</v>
      </c>
      <c r="M226">
        <v>25.190178</v>
      </c>
      <c r="N226">
        <v>24.807233</v>
      </c>
    </row>
    <row r="227" spans="1:14" hidden="1" x14ac:dyDescent="0.3">
      <c r="A227" t="s">
        <v>121</v>
      </c>
      <c r="B227" t="s">
        <v>335</v>
      </c>
      <c r="C227" t="s">
        <v>123</v>
      </c>
      <c r="E227" t="s">
        <v>124</v>
      </c>
      <c r="F227" t="s">
        <v>125</v>
      </c>
      <c r="G227">
        <v>49.23856</v>
      </c>
      <c r="H227">
        <v>59.275958000000003</v>
      </c>
      <c r="I227">
        <v>68.11567500000001</v>
      </c>
      <c r="J227">
        <v>74.77905100000001</v>
      </c>
      <c r="K227">
        <v>79.017442000000003</v>
      </c>
      <c r="L227">
        <v>80.726986999999994</v>
      </c>
      <c r="M227">
        <v>79.809789999999992</v>
      </c>
      <c r="N227">
        <v>76.984947000000005</v>
      </c>
    </row>
    <row r="228" spans="1:14" hidden="1" x14ac:dyDescent="0.3">
      <c r="A228" t="s">
        <v>121</v>
      </c>
      <c r="B228" t="s">
        <v>335</v>
      </c>
      <c r="C228" t="s">
        <v>126</v>
      </c>
      <c r="E228" t="s">
        <v>124</v>
      </c>
      <c r="F228" t="s">
        <v>125</v>
      </c>
      <c r="G228">
        <v>1650.753686</v>
      </c>
      <c r="H228">
        <v>1926.825542</v>
      </c>
      <c r="I228">
        <v>2177.41246</v>
      </c>
      <c r="J228">
        <v>2370.1887689999999</v>
      </c>
      <c r="K228">
        <v>2498.4373329999999</v>
      </c>
      <c r="L228">
        <v>2564.8864709999998</v>
      </c>
      <c r="M228">
        <v>2568.0340970000002</v>
      </c>
      <c r="N228">
        <v>2511.4910829999999</v>
      </c>
    </row>
    <row r="229" spans="1:14" hidden="1" x14ac:dyDescent="0.3">
      <c r="A229" t="s">
        <v>121</v>
      </c>
      <c r="B229" t="s">
        <v>335</v>
      </c>
      <c r="C229" t="s">
        <v>127</v>
      </c>
      <c r="E229" t="s">
        <v>124</v>
      </c>
      <c r="F229" t="s">
        <v>125</v>
      </c>
      <c r="G229">
        <v>2.7145769999999998</v>
      </c>
      <c r="H229">
        <v>2.5053350000000001</v>
      </c>
      <c r="I229">
        <v>2.2743769999999999</v>
      </c>
      <c r="J229">
        <v>2.0410919999999999</v>
      </c>
      <c r="K229">
        <v>1.8354330000000001</v>
      </c>
      <c r="L229">
        <v>1.664928</v>
      </c>
      <c r="M229">
        <v>1.507258</v>
      </c>
      <c r="N229">
        <v>1.351713999999999</v>
      </c>
    </row>
    <row r="230" spans="1:14" hidden="1" x14ac:dyDescent="0.3">
      <c r="A230" t="s">
        <v>121</v>
      </c>
      <c r="B230" t="s">
        <v>335</v>
      </c>
      <c r="C230" t="s">
        <v>128</v>
      </c>
      <c r="E230" t="s">
        <v>124</v>
      </c>
      <c r="F230" t="s">
        <v>125</v>
      </c>
      <c r="G230">
        <v>49.185488999999897</v>
      </c>
      <c r="H230">
        <v>53.239932000000003</v>
      </c>
      <c r="I230">
        <v>56.524866000000003</v>
      </c>
      <c r="J230">
        <v>58.053922999999998</v>
      </c>
      <c r="K230">
        <v>57.704320000000003</v>
      </c>
      <c r="L230">
        <v>56.412467999999897</v>
      </c>
      <c r="M230">
        <v>54.615302999999997</v>
      </c>
      <c r="N230">
        <v>52.441982000000003</v>
      </c>
    </row>
    <row r="231" spans="1:14" hidden="1" x14ac:dyDescent="0.3">
      <c r="A231" t="s">
        <v>121</v>
      </c>
      <c r="B231" t="s">
        <v>335</v>
      </c>
      <c r="C231" t="s">
        <v>129</v>
      </c>
      <c r="E231" t="s">
        <v>124</v>
      </c>
      <c r="F231" t="s">
        <v>125</v>
      </c>
      <c r="G231">
        <v>42.685853000000002</v>
      </c>
      <c r="H231">
        <v>51.825379000000012</v>
      </c>
      <c r="I231">
        <v>60.172180000000097</v>
      </c>
      <c r="J231">
        <v>66.860270000000114</v>
      </c>
      <c r="K231">
        <v>71.530500000000004</v>
      </c>
      <c r="L231">
        <v>73.977367000000001</v>
      </c>
      <c r="M231">
        <v>73.877573000000112</v>
      </c>
      <c r="N231">
        <v>71.521112000000002</v>
      </c>
    </row>
    <row r="232" spans="1:14" hidden="1" x14ac:dyDescent="0.3">
      <c r="A232" t="s">
        <v>121</v>
      </c>
      <c r="B232" t="s">
        <v>335</v>
      </c>
      <c r="C232" t="s">
        <v>130</v>
      </c>
      <c r="E232" t="s">
        <v>124</v>
      </c>
      <c r="F232" t="s">
        <v>125</v>
      </c>
      <c r="G232">
        <v>9.7641999999999993E-2</v>
      </c>
      <c r="H232">
        <v>0.100578</v>
      </c>
      <c r="I232">
        <v>0.101325</v>
      </c>
      <c r="J232">
        <v>0.10008199999999901</v>
      </c>
      <c r="K232">
        <v>9.7061000000000008E-2</v>
      </c>
      <c r="L232">
        <v>9.2463999999999005E-2</v>
      </c>
      <c r="M232">
        <v>8.6107000000000003E-2</v>
      </c>
      <c r="N232">
        <v>7.8225000000000003E-2</v>
      </c>
    </row>
    <row r="233" spans="1:14" hidden="1" x14ac:dyDescent="0.3">
      <c r="A233" t="s">
        <v>121</v>
      </c>
      <c r="B233" t="s">
        <v>335</v>
      </c>
      <c r="C233" t="s">
        <v>75</v>
      </c>
      <c r="E233" t="s">
        <v>124</v>
      </c>
      <c r="F233" t="s">
        <v>125</v>
      </c>
      <c r="G233">
        <v>46.799911999999999</v>
      </c>
      <c r="H233">
        <v>48.060966999999998</v>
      </c>
      <c r="I233">
        <v>48.632883</v>
      </c>
      <c r="J233">
        <v>48.329408000000001</v>
      </c>
      <c r="K233">
        <v>47.167588000000002</v>
      </c>
      <c r="L233">
        <v>45.336615999999999</v>
      </c>
      <c r="M233">
        <v>42.918194999999997</v>
      </c>
      <c r="N233">
        <v>39.871433000000003</v>
      </c>
    </row>
    <row r="234" spans="1:14" hidden="1" x14ac:dyDescent="0.3">
      <c r="A234" t="s">
        <v>121</v>
      </c>
      <c r="B234" t="s">
        <v>335</v>
      </c>
      <c r="C234" t="s">
        <v>131</v>
      </c>
      <c r="E234" t="s">
        <v>124</v>
      </c>
      <c r="F234" t="s">
        <v>125</v>
      </c>
      <c r="G234">
        <v>2.720682</v>
      </c>
      <c r="H234">
        <v>2.6148819999999988</v>
      </c>
      <c r="I234">
        <v>2.5103749999999998</v>
      </c>
      <c r="J234">
        <v>2.3916409999999999</v>
      </c>
      <c r="K234">
        <v>2.2780130000000001</v>
      </c>
      <c r="L234">
        <v>2.1703890000000001</v>
      </c>
      <c r="M234">
        <v>2.057776</v>
      </c>
      <c r="N234">
        <v>1.9619</v>
      </c>
    </row>
    <row r="235" spans="1:14" hidden="1" x14ac:dyDescent="0.3">
      <c r="A235" t="s">
        <v>121</v>
      </c>
      <c r="B235" t="s">
        <v>335</v>
      </c>
      <c r="C235" t="s">
        <v>132</v>
      </c>
      <c r="E235" t="s">
        <v>124</v>
      </c>
      <c r="F235" t="s">
        <v>125</v>
      </c>
      <c r="G235">
        <v>0.11072</v>
      </c>
      <c r="H235">
        <v>0.11408799999999999</v>
      </c>
      <c r="I235">
        <v>0.116601</v>
      </c>
      <c r="J235">
        <v>0.11816399999999901</v>
      </c>
      <c r="K235">
        <v>0.118465</v>
      </c>
      <c r="L235">
        <v>0.11752</v>
      </c>
      <c r="M235">
        <v>0.11440299999999901</v>
      </c>
      <c r="N235">
        <v>0.108496</v>
      </c>
    </row>
    <row r="236" spans="1:14" hidden="1" x14ac:dyDescent="0.3">
      <c r="A236" t="s">
        <v>121</v>
      </c>
      <c r="B236" t="s">
        <v>335</v>
      </c>
      <c r="C236" t="s">
        <v>133</v>
      </c>
      <c r="E236" t="s">
        <v>124</v>
      </c>
      <c r="F236" t="s">
        <v>125</v>
      </c>
      <c r="G236">
        <v>4273.6915300000001</v>
      </c>
      <c r="H236">
        <v>4370.0356099999999</v>
      </c>
      <c r="I236">
        <v>4361.8099670000001</v>
      </c>
      <c r="J236">
        <v>4247.0717370000002</v>
      </c>
      <c r="K236">
        <v>4052.749260000001</v>
      </c>
      <c r="L236">
        <v>3807.5986200000002</v>
      </c>
      <c r="M236">
        <v>3520.480149</v>
      </c>
      <c r="N236">
        <v>3216.011767</v>
      </c>
    </row>
    <row r="237" spans="1:14" hidden="1" x14ac:dyDescent="0.3">
      <c r="A237" t="s">
        <v>121</v>
      </c>
      <c r="B237" t="s">
        <v>335</v>
      </c>
      <c r="C237" t="s">
        <v>134</v>
      </c>
      <c r="E237" t="s">
        <v>124</v>
      </c>
      <c r="F237" t="s">
        <v>125</v>
      </c>
      <c r="G237">
        <v>27.552043999999999</v>
      </c>
      <c r="H237">
        <v>29.326609999999999</v>
      </c>
      <c r="I237">
        <v>31.024163000000001</v>
      </c>
      <c r="J237">
        <v>32.459955999999998</v>
      </c>
      <c r="K237">
        <v>33.432817</v>
      </c>
      <c r="L237">
        <v>33.894564000000003</v>
      </c>
      <c r="M237">
        <v>33.344692000000002</v>
      </c>
      <c r="N237">
        <v>31.663501</v>
      </c>
    </row>
    <row r="238" spans="1:14" hidden="1" x14ac:dyDescent="0.3">
      <c r="A238" t="s">
        <v>121</v>
      </c>
      <c r="B238" t="s">
        <v>335</v>
      </c>
      <c r="C238" t="s">
        <v>135</v>
      </c>
      <c r="E238" t="s">
        <v>124</v>
      </c>
      <c r="F238" t="s">
        <v>125</v>
      </c>
      <c r="G238">
        <v>9.1230960000000003</v>
      </c>
      <c r="H238">
        <v>9.2339690000000108</v>
      </c>
      <c r="I238">
        <v>9.3480310000000006</v>
      </c>
      <c r="J238">
        <v>9.3659269999999992</v>
      </c>
      <c r="K238">
        <v>9.2630199999999903</v>
      </c>
      <c r="L238">
        <v>9.1087540000000011</v>
      </c>
      <c r="M238">
        <v>8.6752610000000008</v>
      </c>
      <c r="N238">
        <v>7.9838519999999997</v>
      </c>
    </row>
    <row r="239" spans="1:14" hidden="1" x14ac:dyDescent="0.3">
      <c r="A239" t="s">
        <v>121</v>
      </c>
      <c r="B239" t="s">
        <v>335</v>
      </c>
      <c r="C239" t="s">
        <v>136</v>
      </c>
      <c r="E239" t="s">
        <v>124</v>
      </c>
      <c r="F239" t="s">
        <v>125</v>
      </c>
      <c r="G239">
        <v>10.717746999999999</v>
      </c>
      <c r="H239">
        <v>11.069437000000001</v>
      </c>
      <c r="I239">
        <v>11.124802000000001</v>
      </c>
      <c r="J239">
        <v>10.956788</v>
      </c>
      <c r="K239">
        <v>10.659708</v>
      </c>
      <c r="L239">
        <v>10.217969999999999</v>
      </c>
      <c r="M239">
        <v>9.6929999999999996</v>
      </c>
      <c r="N239">
        <v>9.1854240000000011</v>
      </c>
    </row>
    <row r="240" spans="1:14" hidden="1" x14ac:dyDescent="0.3">
      <c r="A240" t="s">
        <v>121</v>
      </c>
      <c r="B240" t="s">
        <v>335</v>
      </c>
      <c r="C240" t="s">
        <v>137</v>
      </c>
      <c r="E240" t="s">
        <v>124</v>
      </c>
      <c r="F240" t="s">
        <v>125</v>
      </c>
      <c r="G240">
        <v>0.42321999999999999</v>
      </c>
      <c r="H240">
        <v>0.43380199999999902</v>
      </c>
      <c r="I240">
        <v>0.43605200000000011</v>
      </c>
      <c r="J240">
        <v>0.43021299999999901</v>
      </c>
      <c r="K240">
        <v>0.41767799999999999</v>
      </c>
      <c r="L240">
        <v>0.400252</v>
      </c>
      <c r="M240">
        <v>0.37736900000000001</v>
      </c>
      <c r="N240">
        <v>0.34782199999999902</v>
      </c>
    </row>
    <row r="241" spans="1:14" hidden="1" x14ac:dyDescent="0.3">
      <c r="A241" t="s">
        <v>121</v>
      </c>
      <c r="B241" t="s">
        <v>335</v>
      </c>
      <c r="C241" t="s">
        <v>138</v>
      </c>
      <c r="E241" t="s">
        <v>124</v>
      </c>
      <c r="F241" t="s">
        <v>125</v>
      </c>
      <c r="G241">
        <v>1.7318579999999999</v>
      </c>
      <c r="H241">
        <v>1.9261170000000001</v>
      </c>
      <c r="I241">
        <v>2.0875710000000001</v>
      </c>
      <c r="J241">
        <v>2.189711</v>
      </c>
      <c r="K241">
        <v>2.2000729999999988</v>
      </c>
      <c r="L241">
        <v>2.1159319999999999</v>
      </c>
      <c r="M241">
        <v>1.960715</v>
      </c>
      <c r="N241">
        <v>1.791704999999999</v>
      </c>
    </row>
    <row r="242" spans="1:14" hidden="1" x14ac:dyDescent="0.3">
      <c r="A242" t="s">
        <v>121</v>
      </c>
      <c r="B242" t="s">
        <v>335</v>
      </c>
      <c r="C242" t="s">
        <v>139</v>
      </c>
      <c r="E242" t="s">
        <v>124</v>
      </c>
      <c r="F242" t="s">
        <v>125</v>
      </c>
      <c r="G242">
        <v>181.60323399999999</v>
      </c>
      <c r="H242">
        <v>189.13681099999999</v>
      </c>
      <c r="I242">
        <v>190.87438399999999</v>
      </c>
      <c r="J242">
        <v>187.700819</v>
      </c>
      <c r="K242">
        <v>180.550085</v>
      </c>
      <c r="L242">
        <v>170.28287800000001</v>
      </c>
      <c r="M242">
        <v>157.79315800000001</v>
      </c>
      <c r="N242">
        <v>143.87122299999999</v>
      </c>
    </row>
    <row r="243" spans="1:14" hidden="1" x14ac:dyDescent="0.3">
      <c r="A243" t="s">
        <v>121</v>
      </c>
      <c r="B243" t="s">
        <v>335</v>
      </c>
      <c r="C243" t="s">
        <v>140</v>
      </c>
      <c r="E243" t="s">
        <v>124</v>
      </c>
      <c r="F243" t="s">
        <v>125</v>
      </c>
      <c r="G243">
        <v>0.28257699999999902</v>
      </c>
      <c r="H243">
        <v>0.27971599999999902</v>
      </c>
      <c r="I243">
        <v>0.27327699999999999</v>
      </c>
      <c r="J243">
        <v>0.26418000000000003</v>
      </c>
      <c r="K243">
        <v>0.253886</v>
      </c>
      <c r="L243">
        <v>0.24309799999999901</v>
      </c>
      <c r="M243">
        <v>0.230326999999999</v>
      </c>
      <c r="N243">
        <v>0.21327499999999999</v>
      </c>
    </row>
    <row r="244" spans="1:14" hidden="1" x14ac:dyDescent="0.3">
      <c r="A244" t="s">
        <v>121</v>
      </c>
      <c r="B244" t="s">
        <v>335</v>
      </c>
      <c r="C244" t="s">
        <v>141</v>
      </c>
      <c r="E244" t="s">
        <v>124</v>
      </c>
      <c r="F244" t="s">
        <v>125</v>
      </c>
      <c r="G244">
        <v>9.2470820000000007</v>
      </c>
      <c r="H244">
        <v>8.9654750000000103</v>
      </c>
      <c r="I244">
        <v>8.7379869999999986</v>
      </c>
      <c r="J244">
        <v>8.4592139999999993</v>
      </c>
      <c r="K244">
        <v>8.1248059999999995</v>
      </c>
      <c r="L244">
        <v>7.754328000000001</v>
      </c>
      <c r="M244">
        <v>7.3492420000000003</v>
      </c>
      <c r="N244">
        <v>6.9448299999999898</v>
      </c>
    </row>
    <row r="245" spans="1:14" hidden="1" x14ac:dyDescent="0.3">
      <c r="A245" t="s">
        <v>121</v>
      </c>
      <c r="B245" t="s">
        <v>335</v>
      </c>
      <c r="C245" t="s">
        <v>142</v>
      </c>
      <c r="E245" t="s">
        <v>124</v>
      </c>
      <c r="F245" t="s">
        <v>125</v>
      </c>
      <c r="G245">
        <v>11.826698</v>
      </c>
      <c r="H245">
        <v>12.099271</v>
      </c>
      <c r="I245">
        <v>12.372183</v>
      </c>
      <c r="J245">
        <v>12.507838</v>
      </c>
      <c r="K245">
        <v>12.526980999999999</v>
      </c>
      <c r="L245">
        <v>12.477884</v>
      </c>
      <c r="M245">
        <v>12.142974000000001</v>
      </c>
      <c r="N245">
        <v>11.477641</v>
      </c>
    </row>
    <row r="246" spans="1:14" hidden="1" x14ac:dyDescent="0.3">
      <c r="A246" t="s">
        <v>121</v>
      </c>
      <c r="B246" t="s">
        <v>335</v>
      </c>
      <c r="C246" t="s">
        <v>143</v>
      </c>
      <c r="E246" t="s">
        <v>124</v>
      </c>
      <c r="F246" t="s">
        <v>125</v>
      </c>
      <c r="G246">
        <v>0.44862099999999999</v>
      </c>
      <c r="H246">
        <v>0.48932499999999901</v>
      </c>
      <c r="I246">
        <v>0.51770700000000003</v>
      </c>
      <c r="J246">
        <v>0.53487299999999904</v>
      </c>
      <c r="K246">
        <v>0.53989599999999904</v>
      </c>
      <c r="L246">
        <v>0.53350300000000006</v>
      </c>
      <c r="M246">
        <v>0.51619700000000002</v>
      </c>
      <c r="N246">
        <v>0.48705299999999901</v>
      </c>
    </row>
    <row r="247" spans="1:14" hidden="1" x14ac:dyDescent="0.3">
      <c r="A247" t="s">
        <v>121</v>
      </c>
      <c r="B247" t="s">
        <v>335</v>
      </c>
      <c r="C247" t="s">
        <v>144</v>
      </c>
      <c r="E247" t="s">
        <v>124</v>
      </c>
      <c r="F247" t="s">
        <v>125</v>
      </c>
      <c r="G247">
        <v>15.721397</v>
      </c>
      <c r="H247">
        <v>18.635722999999999</v>
      </c>
      <c r="I247">
        <v>21.241119000000001</v>
      </c>
      <c r="J247">
        <v>23.198535</v>
      </c>
      <c r="K247">
        <v>24.502030000000001</v>
      </c>
      <c r="L247">
        <v>25.169643000000001</v>
      </c>
      <c r="M247">
        <v>25.124841</v>
      </c>
      <c r="N247">
        <v>24.478221999999999</v>
      </c>
    </row>
    <row r="248" spans="1:14" hidden="1" x14ac:dyDescent="0.3">
      <c r="A248" t="s">
        <v>121</v>
      </c>
      <c r="B248" t="s">
        <v>335</v>
      </c>
      <c r="C248" t="s">
        <v>145</v>
      </c>
      <c r="E248" t="s">
        <v>124</v>
      </c>
      <c r="F248" t="s">
        <v>125</v>
      </c>
      <c r="G248">
        <v>0.81492300000000006</v>
      </c>
      <c r="H248">
        <v>0.8374720000000011</v>
      </c>
      <c r="I248">
        <v>0.83984900000000007</v>
      </c>
      <c r="J248">
        <v>0.82242899999999997</v>
      </c>
      <c r="K248">
        <v>0.78515000000000001</v>
      </c>
      <c r="L248">
        <v>0.72800100000000001</v>
      </c>
      <c r="M248">
        <v>0.65846199999999999</v>
      </c>
      <c r="N248">
        <v>0.58628000000000002</v>
      </c>
    </row>
    <row r="249" spans="1:14" hidden="1" x14ac:dyDescent="0.3">
      <c r="A249" t="s">
        <v>121</v>
      </c>
      <c r="B249" t="s">
        <v>335</v>
      </c>
      <c r="C249" t="s">
        <v>146</v>
      </c>
      <c r="E249" t="s">
        <v>124</v>
      </c>
      <c r="F249" t="s">
        <v>125</v>
      </c>
      <c r="G249">
        <v>13.248955</v>
      </c>
      <c r="H249">
        <v>14.303482000000001</v>
      </c>
      <c r="I249">
        <v>14.949619</v>
      </c>
      <c r="J249">
        <v>15.130428</v>
      </c>
      <c r="K249">
        <v>14.954663999999999</v>
      </c>
      <c r="L249">
        <v>14.478994</v>
      </c>
      <c r="M249">
        <v>13.756288</v>
      </c>
      <c r="N249">
        <v>12.878380999999999</v>
      </c>
    </row>
    <row r="250" spans="1:14" hidden="1" x14ac:dyDescent="0.3">
      <c r="A250" t="s">
        <v>121</v>
      </c>
      <c r="B250" t="s">
        <v>335</v>
      </c>
      <c r="C250" t="s">
        <v>147</v>
      </c>
      <c r="E250" t="s">
        <v>124</v>
      </c>
      <c r="F250" t="s">
        <v>125</v>
      </c>
      <c r="G250">
        <v>3.0711019999999989</v>
      </c>
      <c r="H250">
        <v>2.8273250000000001</v>
      </c>
      <c r="I250">
        <v>2.5818049999999988</v>
      </c>
      <c r="J250">
        <v>2.3469220000000002</v>
      </c>
      <c r="K250">
        <v>2.1337489999999999</v>
      </c>
      <c r="L250">
        <v>1.946127999999999</v>
      </c>
      <c r="M250">
        <v>1.7775939999999999</v>
      </c>
      <c r="N250">
        <v>1.6224259999999999</v>
      </c>
    </row>
    <row r="251" spans="1:14" hidden="1" x14ac:dyDescent="0.3">
      <c r="A251" t="s">
        <v>121</v>
      </c>
      <c r="B251" t="s">
        <v>335</v>
      </c>
      <c r="C251" t="s">
        <v>148</v>
      </c>
      <c r="E251" t="s">
        <v>124</v>
      </c>
      <c r="F251" t="s">
        <v>125</v>
      </c>
      <c r="G251">
        <v>2.9213930000000001</v>
      </c>
      <c r="H251">
        <v>3.2350889999999999</v>
      </c>
      <c r="I251">
        <v>3.4667759999999999</v>
      </c>
      <c r="J251">
        <v>3.5749569999999999</v>
      </c>
      <c r="K251">
        <v>3.5672199999999998</v>
      </c>
      <c r="L251">
        <v>3.4630869999999998</v>
      </c>
      <c r="M251">
        <v>3.2827679999999999</v>
      </c>
      <c r="N251">
        <v>3.037785</v>
      </c>
    </row>
    <row r="252" spans="1:14" hidden="1" x14ac:dyDescent="0.3">
      <c r="A252" t="s">
        <v>121</v>
      </c>
      <c r="B252" t="s">
        <v>335</v>
      </c>
      <c r="C252" t="s">
        <v>78</v>
      </c>
      <c r="E252" t="s">
        <v>124</v>
      </c>
      <c r="F252" t="s">
        <v>125</v>
      </c>
      <c r="G252">
        <v>220.66621000000001</v>
      </c>
      <c r="H252">
        <v>223.45351400000001</v>
      </c>
      <c r="I252">
        <v>221.23526100000001</v>
      </c>
      <c r="J252">
        <v>214.40867600000001</v>
      </c>
      <c r="K252">
        <v>203.632518</v>
      </c>
      <c r="L252">
        <v>190.08715100000001</v>
      </c>
      <c r="M252">
        <v>175.13649599999999</v>
      </c>
      <c r="N252">
        <v>158.86318299999999</v>
      </c>
    </row>
    <row r="253" spans="1:14" hidden="1" x14ac:dyDescent="0.3">
      <c r="A253" t="s">
        <v>121</v>
      </c>
      <c r="B253" t="s">
        <v>335</v>
      </c>
      <c r="C253" t="s">
        <v>149</v>
      </c>
      <c r="E253" t="s">
        <v>124</v>
      </c>
      <c r="F253" t="s">
        <v>125</v>
      </c>
      <c r="G253">
        <v>0.47612399999999999</v>
      </c>
      <c r="H253">
        <v>0.49910199999999999</v>
      </c>
      <c r="I253">
        <v>0.51284299999999905</v>
      </c>
      <c r="J253">
        <v>0.51472799999999996</v>
      </c>
      <c r="K253">
        <v>0.50582000000000005</v>
      </c>
      <c r="L253">
        <v>0.49005299999999902</v>
      </c>
      <c r="M253">
        <v>0.467584</v>
      </c>
      <c r="N253">
        <v>0.43250499999999997</v>
      </c>
    </row>
    <row r="254" spans="1:14" hidden="1" x14ac:dyDescent="0.3">
      <c r="A254" t="s">
        <v>121</v>
      </c>
      <c r="B254" t="s">
        <v>335</v>
      </c>
      <c r="C254" t="s">
        <v>150</v>
      </c>
      <c r="E254" t="s">
        <v>124</v>
      </c>
      <c r="F254" t="s">
        <v>125</v>
      </c>
      <c r="G254">
        <v>6.4460770000000007</v>
      </c>
      <c r="H254">
        <v>6.00677500000001</v>
      </c>
      <c r="I254">
        <v>5.6295580000000003</v>
      </c>
      <c r="J254">
        <v>5.2812939999999999</v>
      </c>
      <c r="K254">
        <v>4.9250129999999999</v>
      </c>
      <c r="L254">
        <v>4.5859840000000096</v>
      </c>
      <c r="M254">
        <v>4.2946400000000002</v>
      </c>
      <c r="N254">
        <v>4.0298239999999996</v>
      </c>
    </row>
    <row r="255" spans="1:14" hidden="1" x14ac:dyDescent="0.3">
      <c r="A255" t="s">
        <v>121</v>
      </c>
      <c r="B255" t="s">
        <v>335</v>
      </c>
      <c r="C255" t="s">
        <v>151</v>
      </c>
      <c r="E255" t="s">
        <v>124</v>
      </c>
      <c r="F255" t="s">
        <v>125</v>
      </c>
      <c r="G255">
        <v>26.271118000000001</v>
      </c>
      <c r="H255">
        <v>30.958081</v>
      </c>
      <c r="I255">
        <v>35.209003000000003</v>
      </c>
      <c r="J255">
        <v>38.240397000000002</v>
      </c>
      <c r="K255">
        <v>40.216309000000003</v>
      </c>
      <c r="L255">
        <v>41.245665000000002</v>
      </c>
      <c r="M255">
        <v>41.106448</v>
      </c>
      <c r="N255">
        <v>40.008611999999999</v>
      </c>
    </row>
    <row r="256" spans="1:14" hidden="1" x14ac:dyDescent="0.3">
      <c r="A256" t="s">
        <v>121</v>
      </c>
      <c r="B256" t="s">
        <v>335</v>
      </c>
      <c r="C256" t="s">
        <v>152</v>
      </c>
      <c r="E256" t="s">
        <v>124</v>
      </c>
      <c r="F256" t="s">
        <v>125</v>
      </c>
      <c r="G256">
        <v>14.89391</v>
      </c>
      <c r="H256">
        <v>17.456809</v>
      </c>
      <c r="I256">
        <v>19.687778999999999</v>
      </c>
      <c r="J256">
        <v>21.195318</v>
      </c>
      <c r="K256">
        <v>22.028181</v>
      </c>
      <c r="L256">
        <v>22.293261999999999</v>
      </c>
      <c r="M256">
        <v>21.948248</v>
      </c>
      <c r="N256">
        <v>21.043240999999998</v>
      </c>
    </row>
    <row r="257" spans="1:14" hidden="1" x14ac:dyDescent="0.3">
      <c r="A257" t="s">
        <v>121</v>
      </c>
      <c r="B257" t="s">
        <v>335</v>
      </c>
      <c r="C257" t="s">
        <v>153</v>
      </c>
      <c r="E257" t="s">
        <v>124</v>
      </c>
      <c r="F257" t="s">
        <v>125</v>
      </c>
      <c r="G257">
        <v>0.62650499999999998</v>
      </c>
      <c r="H257">
        <v>0.65108699999999997</v>
      </c>
      <c r="I257">
        <v>0.65814400000000006</v>
      </c>
      <c r="J257">
        <v>0.64773100000000006</v>
      </c>
      <c r="K257">
        <v>0.62500199999999906</v>
      </c>
      <c r="L257">
        <v>0.59247500000000008</v>
      </c>
      <c r="M257">
        <v>0.55168699999999904</v>
      </c>
      <c r="N257">
        <v>0.50627300000000008</v>
      </c>
    </row>
    <row r="258" spans="1:14" hidden="1" x14ac:dyDescent="0.3">
      <c r="A258" t="s">
        <v>121</v>
      </c>
      <c r="B258" t="s">
        <v>335</v>
      </c>
      <c r="C258" t="s">
        <v>154</v>
      </c>
      <c r="E258" t="s">
        <v>124</v>
      </c>
      <c r="F258" t="s">
        <v>125</v>
      </c>
      <c r="G258">
        <v>17.904689999999999</v>
      </c>
      <c r="H258">
        <v>18.795026</v>
      </c>
      <c r="I258">
        <v>19.019396</v>
      </c>
      <c r="J258">
        <v>18.722221000000001</v>
      </c>
      <c r="K258">
        <v>18.069324000000002</v>
      </c>
      <c r="L258">
        <v>17.036048000000001</v>
      </c>
      <c r="M258">
        <v>15.769733</v>
      </c>
      <c r="N258">
        <v>14.358086</v>
      </c>
    </row>
    <row r="259" spans="1:14" hidden="1" x14ac:dyDescent="0.3">
      <c r="A259" t="s">
        <v>121</v>
      </c>
      <c r="B259" t="s">
        <v>335</v>
      </c>
      <c r="C259" t="s">
        <v>155</v>
      </c>
      <c r="E259" t="s">
        <v>124</v>
      </c>
      <c r="F259" t="s">
        <v>125</v>
      </c>
      <c r="G259">
        <v>32.591679999999997</v>
      </c>
      <c r="H259">
        <v>38.424017999999997</v>
      </c>
      <c r="I259">
        <v>43.718432</v>
      </c>
      <c r="J259">
        <v>47.856997000000007</v>
      </c>
      <c r="K259">
        <v>50.558334000000002</v>
      </c>
      <c r="L259">
        <v>51.773815999999997</v>
      </c>
      <c r="M259">
        <v>51.628365000000002</v>
      </c>
      <c r="N259">
        <v>50.317326000000001</v>
      </c>
    </row>
    <row r="260" spans="1:14" hidden="1" x14ac:dyDescent="0.3">
      <c r="A260" t="s">
        <v>121</v>
      </c>
      <c r="B260" t="s">
        <v>335</v>
      </c>
      <c r="C260" t="s">
        <v>13</v>
      </c>
      <c r="E260" t="s">
        <v>124</v>
      </c>
      <c r="F260" t="s">
        <v>125</v>
      </c>
      <c r="G260">
        <v>39.483134999999997</v>
      </c>
      <c r="H260">
        <v>40.9806939999999</v>
      </c>
      <c r="I260">
        <v>42.362036000000003</v>
      </c>
      <c r="J260">
        <v>43.350025000000002</v>
      </c>
      <c r="K260">
        <v>43.984628000000001</v>
      </c>
      <c r="L260">
        <v>44.236531000000099</v>
      </c>
      <c r="M260">
        <v>43.374842999999998</v>
      </c>
      <c r="N260">
        <v>40.940196000000007</v>
      </c>
    </row>
    <row r="261" spans="1:14" hidden="1" x14ac:dyDescent="0.3">
      <c r="A261" t="s">
        <v>121</v>
      </c>
      <c r="B261" t="s">
        <v>335</v>
      </c>
      <c r="C261" t="s">
        <v>156</v>
      </c>
      <c r="E261" t="s">
        <v>124</v>
      </c>
      <c r="F261" t="s">
        <v>125</v>
      </c>
      <c r="G261">
        <v>6.7668490000000006</v>
      </c>
      <c r="H261">
        <v>8.3037880000000008</v>
      </c>
      <c r="I261">
        <v>9.7968410000000095</v>
      </c>
      <c r="J261">
        <v>11.009551</v>
      </c>
      <c r="K261">
        <v>11.964463</v>
      </c>
      <c r="L261">
        <v>12.643438</v>
      </c>
      <c r="M261">
        <v>12.992703000000001</v>
      </c>
      <c r="N261">
        <v>13.034254000000001</v>
      </c>
    </row>
    <row r="262" spans="1:14" hidden="1" x14ac:dyDescent="0.3">
      <c r="A262" t="s">
        <v>121</v>
      </c>
      <c r="B262" t="s">
        <v>335</v>
      </c>
      <c r="C262" t="s">
        <v>157</v>
      </c>
      <c r="E262" t="s">
        <v>124</v>
      </c>
      <c r="F262" t="s">
        <v>125</v>
      </c>
      <c r="G262">
        <v>21.306238</v>
      </c>
      <c r="H262">
        <v>26.069481</v>
      </c>
      <c r="I262">
        <v>30.617681000000001</v>
      </c>
      <c r="J262">
        <v>34.476451999999988</v>
      </c>
      <c r="K262">
        <v>37.445010000000003</v>
      </c>
      <c r="L262">
        <v>39.429019999999987</v>
      </c>
      <c r="M262">
        <v>40.302985999999997</v>
      </c>
      <c r="N262">
        <v>39.910164999999999</v>
      </c>
    </row>
    <row r="263" spans="1:14" hidden="1" x14ac:dyDescent="0.3">
      <c r="A263" t="s">
        <v>121</v>
      </c>
      <c r="B263" t="s">
        <v>335</v>
      </c>
      <c r="C263" t="s">
        <v>158</v>
      </c>
      <c r="E263" t="s">
        <v>124</v>
      </c>
      <c r="F263" t="s">
        <v>125</v>
      </c>
      <c r="G263">
        <v>19.861460999999998</v>
      </c>
      <c r="H263">
        <v>20.132679</v>
      </c>
      <c r="I263">
        <v>20.017714000000002</v>
      </c>
      <c r="J263">
        <v>19.534399000000001</v>
      </c>
      <c r="K263">
        <v>18.691582</v>
      </c>
      <c r="L263">
        <v>17.581474</v>
      </c>
      <c r="M263">
        <v>16.182589</v>
      </c>
      <c r="N263">
        <v>14.487942</v>
      </c>
    </row>
    <row r="264" spans="1:14" hidden="1" x14ac:dyDescent="0.3">
      <c r="A264" t="s">
        <v>121</v>
      </c>
      <c r="B264" t="s">
        <v>335</v>
      </c>
      <c r="C264" t="s">
        <v>16</v>
      </c>
      <c r="E264" t="s">
        <v>124</v>
      </c>
      <c r="F264" t="s">
        <v>125</v>
      </c>
      <c r="G264">
        <v>1416.905233</v>
      </c>
      <c r="H264">
        <v>1380.3633150000001</v>
      </c>
      <c r="I264">
        <v>1319.430836</v>
      </c>
      <c r="J264">
        <v>1226.3822700000001</v>
      </c>
      <c r="K264">
        <v>1118.254117</v>
      </c>
      <c r="L264">
        <v>1011.626705</v>
      </c>
      <c r="M264">
        <v>904.77082200000007</v>
      </c>
      <c r="N264">
        <v>808.29064599999992</v>
      </c>
    </row>
    <row r="265" spans="1:14" hidden="1" x14ac:dyDescent="0.3">
      <c r="A265" t="s">
        <v>121</v>
      </c>
      <c r="B265" t="s">
        <v>335</v>
      </c>
      <c r="C265" t="s">
        <v>159</v>
      </c>
      <c r="E265" t="s">
        <v>124</v>
      </c>
      <c r="F265" t="s">
        <v>125</v>
      </c>
      <c r="G265">
        <v>1425.197007</v>
      </c>
      <c r="H265">
        <v>1388.688404</v>
      </c>
      <c r="I265">
        <v>1327.779119</v>
      </c>
      <c r="J265">
        <v>1234.648631</v>
      </c>
      <c r="K265">
        <v>1126.2452989999999</v>
      </c>
      <c r="L265">
        <v>1019.227811</v>
      </c>
      <c r="M265">
        <v>911.84188000000006</v>
      </c>
      <c r="N265">
        <v>814.71495499999992</v>
      </c>
    </row>
    <row r="266" spans="1:14" hidden="1" x14ac:dyDescent="0.3">
      <c r="A266" t="s">
        <v>121</v>
      </c>
      <c r="B266" t="s">
        <v>335</v>
      </c>
      <c r="C266" t="s">
        <v>160</v>
      </c>
      <c r="E266" t="s">
        <v>124</v>
      </c>
      <c r="F266" t="s">
        <v>125</v>
      </c>
      <c r="G266">
        <v>1582.5542170000001</v>
      </c>
      <c r="H266">
        <v>1549.358984</v>
      </c>
      <c r="I266">
        <v>1488.2658590000001</v>
      </c>
      <c r="J266">
        <v>1391.5826500000001</v>
      </c>
      <c r="K266">
        <v>1276.4319559999999</v>
      </c>
      <c r="L266">
        <v>1160.8241029999999</v>
      </c>
      <c r="M266">
        <v>1043.6633509999999</v>
      </c>
      <c r="N266">
        <v>935.87120399999981</v>
      </c>
    </row>
    <row r="267" spans="1:14" hidden="1" x14ac:dyDescent="0.3">
      <c r="A267" t="s">
        <v>121</v>
      </c>
      <c r="B267" t="s">
        <v>335</v>
      </c>
      <c r="C267" t="s">
        <v>83</v>
      </c>
      <c r="E267" t="s">
        <v>124</v>
      </c>
      <c r="F267" t="s">
        <v>125</v>
      </c>
      <c r="G267">
        <v>53.731330999999997</v>
      </c>
      <c r="H267">
        <v>55.351788999999997</v>
      </c>
      <c r="I267">
        <v>55.512639999999998</v>
      </c>
      <c r="J267">
        <v>54.415737</v>
      </c>
      <c r="K267">
        <v>52.335194000000001</v>
      </c>
      <c r="L267">
        <v>49.488182999999999</v>
      </c>
      <c r="M267">
        <v>45.939528000000003</v>
      </c>
      <c r="N267">
        <v>41.864942000000013</v>
      </c>
    </row>
    <row r="268" spans="1:14" hidden="1" x14ac:dyDescent="0.3">
      <c r="A268" t="s">
        <v>121</v>
      </c>
      <c r="B268" t="s">
        <v>335</v>
      </c>
      <c r="C268" t="s">
        <v>161</v>
      </c>
      <c r="E268" t="s">
        <v>124</v>
      </c>
      <c r="F268" t="s">
        <v>125</v>
      </c>
      <c r="G268">
        <v>0.94315499999999997</v>
      </c>
      <c r="H268">
        <v>1.0582560000000001</v>
      </c>
      <c r="I268">
        <v>1.148974999999999</v>
      </c>
      <c r="J268">
        <v>1.202501</v>
      </c>
      <c r="K268">
        <v>1.220798</v>
      </c>
      <c r="L268">
        <v>1.2079230000000001</v>
      </c>
      <c r="M268">
        <v>1.1692070000000001</v>
      </c>
      <c r="N268">
        <v>1.11002</v>
      </c>
    </row>
    <row r="269" spans="1:14" hidden="1" x14ac:dyDescent="0.3">
      <c r="A269" t="s">
        <v>121</v>
      </c>
      <c r="B269" t="s">
        <v>335</v>
      </c>
      <c r="C269" t="s">
        <v>162</v>
      </c>
      <c r="E269" t="s">
        <v>124</v>
      </c>
      <c r="F269" t="s">
        <v>125</v>
      </c>
      <c r="G269">
        <v>6.9419530000000096</v>
      </c>
      <c r="H269">
        <v>8.1263369999999906</v>
      </c>
      <c r="I269">
        <v>9.1537610000000011</v>
      </c>
      <c r="J269">
        <v>9.8961550000000003</v>
      </c>
      <c r="K269">
        <v>10.338189</v>
      </c>
      <c r="L269">
        <v>10.488829000000001</v>
      </c>
      <c r="M269">
        <v>10.403793</v>
      </c>
      <c r="N269">
        <v>10.082782</v>
      </c>
    </row>
    <row r="270" spans="1:14" hidden="1" x14ac:dyDescent="0.3">
      <c r="A270" t="s">
        <v>121</v>
      </c>
      <c r="B270" t="s">
        <v>335</v>
      </c>
      <c r="C270" t="s">
        <v>163</v>
      </c>
      <c r="E270" t="s">
        <v>124</v>
      </c>
      <c r="F270" t="s">
        <v>125</v>
      </c>
      <c r="G270">
        <v>5.3727170000000086</v>
      </c>
      <c r="H270">
        <v>5.5358239999999999</v>
      </c>
      <c r="I270">
        <v>5.5819880000000008</v>
      </c>
      <c r="J270">
        <v>5.5062180000000103</v>
      </c>
      <c r="K270">
        <v>5.3283999999999994</v>
      </c>
      <c r="L270">
        <v>5.0633080000000001</v>
      </c>
      <c r="M270">
        <v>4.6970660000000004</v>
      </c>
      <c r="N270">
        <v>4.2449510000000004</v>
      </c>
    </row>
    <row r="271" spans="1:14" hidden="1" x14ac:dyDescent="0.3">
      <c r="A271" t="s">
        <v>121</v>
      </c>
      <c r="B271" t="s">
        <v>335</v>
      </c>
      <c r="C271" t="s">
        <v>164</v>
      </c>
      <c r="E271" t="s">
        <v>124</v>
      </c>
      <c r="F271" t="s">
        <v>125</v>
      </c>
      <c r="G271">
        <v>3.8627929999999999</v>
      </c>
      <c r="H271">
        <v>3.6351559999999998</v>
      </c>
      <c r="I271">
        <v>3.4336099999999998</v>
      </c>
      <c r="J271">
        <v>3.2475160000000001</v>
      </c>
      <c r="K271">
        <v>3.0700989999999999</v>
      </c>
      <c r="L271">
        <v>2.8980290000000002</v>
      </c>
      <c r="M271">
        <v>2.7223639999999998</v>
      </c>
      <c r="N271">
        <v>2.5353119999999998</v>
      </c>
    </row>
    <row r="272" spans="1:14" hidden="1" x14ac:dyDescent="0.3">
      <c r="A272" t="s">
        <v>121</v>
      </c>
      <c r="B272" t="s">
        <v>335</v>
      </c>
      <c r="C272" t="s">
        <v>165</v>
      </c>
      <c r="E272" t="s">
        <v>124</v>
      </c>
      <c r="F272" t="s">
        <v>125</v>
      </c>
      <c r="G272">
        <v>11.115738</v>
      </c>
      <c r="H272">
        <v>10.797539</v>
      </c>
      <c r="I272">
        <v>10.315156</v>
      </c>
      <c r="J272">
        <v>9.6512360000000008</v>
      </c>
      <c r="K272">
        <v>8.9024199999999887</v>
      </c>
      <c r="L272">
        <v>8.2242610000000003</v>
      </c>
      <c r="M272">
        <v>7.561242</v>
      </c>
      <c r="N272">
        <v>6.8263109999999996</v>
      </c>
    </row>
    <row r="273" spans="1:14" hidden="1" x14ac:dyDescent="0.3">
      <c r="A273" t="s">
        <v>121</v>
      </c>
      <c r="B273" t="s">
        <v>335</v>
      </c>
      <c r="C273" t="s">
        <v>166</v>
      </c>
      <c r="E273" t="s">
        <v>124</v>
      </c>
      <c r="F273" t="s">
        <v>125</v>
      </c>
      <c r="G273">
        <v>0.20050799999999999</v>
      </c>
      <c r="H273">
        <v>0.20990399999999901</v>
      </c>
      <c r="I273">
        <v>0.21714</v>
      </c>
      <c r="J273">
        <v>0.22262899999999999</v>
      </c>
      <c r="K273">
        <v>0.224217</v>
      </c>
      <c r="L273">
        <v>0.22056599999999901</v>
      </c>
      <c r="M273">
        <v>0.21073499999999901</v>
      </c>
      <c r="N273">
        <v>0.195384</v>
      </c>
    </row>
    <row r="274" spans="1:14" hidden="1" x14ac:dyDescent="0.3">
      <c r="A274" t="s">
        <v>121</v>
      </c>
      <c r="B274" t="s">
        <v>335</v>
      </c>
      <c r="C274" t="s">
        <v>167</v>
      </c>
      <c r="E274" t="s">
        <v>124</v>
      </c>
      <c r="F274" t="s">
        <v>125</v>
      </c>
      <c r="G274">
        <v>1.317261</v>
      </c>
      <c r="H274">
        <v>1.372765</v>
      </c>
      <c r="I274">
        <v>1.4290339999999999</v>
      </c>
      <c r="J274">
        <v>1.4667870000000001</v>
      </c>
      <c r="K274">
        <v>1.470262999999999</v>
      </c>
      <c r="L274">
        <v>1.439856</v>
      </c>
      <c r="M274">
        <v>1.3667279999999999</v>
      </c>
      <c r="N274">
        <v>1.268821</v>
      </c>
    </row>
    <row r="275" spans="1:14" hidden="1" x14ac:dyDescent="0.3">
      <c r="A275" t="s">
        <v>121</v>
      </c>
      <c r="B275" t="s">
        <v>335</v>
      </c>
      <c r="C275" t="s">
        <v>168</v>
      </c>
      <c r="E275" t="s">
        <v>124</v>
      </c>
      <c r="F275" t="s">
        <v>125</v>
      </c>
      <c r="G275">
        <v>10.734965000000001</v>
      </c>
      <c r="H275">
        <v>10.479507</v>
      </c>
      <c r="I275">
        <v>10.329670999999999</v>
      </c>
      <c r="J275">
        <v>10.166683000000001</v>
      </c>
      <c r="K275">
        <v>9.8415790000000101</v>
      </c>
      <c r="L275">
        <v>9.4166209999999992</v>
      </c>
      <c r="M275">
        <v>8.9973870000000016</v>
      </c>
      <c r="N275">
        <v>8.5119779999999992</v>
      </c>
    </row>
    <row r="276" spans="1:14" hidden="1" x14ac:dyDescent="0.3">
      <c r="A276" t="s">
        <v>121</v>
      </c>
      <c r="B276" t="s">
        <v>335</v>
      </c>
      <c r="C276" t="s">
        <v>169</v>
      </c>
      <c r="E276" t="s">
        <v>124</v>
      </c>
      <c r="F276" t="s">
        <v>125</v>
      </c>
      <c r="G276">
        <v>32.185031000000002</v>
      </c>
      <c r="H276">
        <v>36.946353999999999</v>
      </c>
      <c r="I276">
        <v>40.918588000000007</v>
      </c>
      <c r="J276">
        <v>43.637251999999997</v>
      </c>
      <c r="K276">
        <v>45.108796000000012</v>
      </c>
      <c r="L276">
        <v>45.49953</v>
      </c>
      <c r="M276">
        <v>45.012726999999998</v>
      </c>
      <c r="N276">
        <v>43.758198999999998</v>
      </c>
    </row>
    <row r="277" spans="1:14" hidden="1" x14ac:dyDescent="0.3">
      <c r="A277" t="s">
        <v>121</v>
      </c>
      <c r="B277" t="s">
        <v>335</v>
      </c>
      <c r="C277" t="s">
        <v>170</v>
      </c>
      <c r="E277" t="s">
        <v>124</v>
      </c>
      <c r="F277" t="s">
        <v>125</v>
      </c>
      <c r="G277">
        <v>120.84178</v>
      </c>
      <c r="H277">
        <v>149.525181</v>
      </c>
      <c r="I277">
        <v>177.04000400000001</v>
      </c>
      <c r="J277">
        <v>199.94610700000001</v>
      </c>
      <c r="K277">
        <v>217.13050100000001</v>
      </c>
      <c r="L277">
        <v>228.18469300000001</v>
      </c>
      <c r="M277">
        <v>232.03921099999999</v>
      </c>
      <c r="N277">
        <v>228.24507</v>
      </c>
    </row>
    <row r="278" spans="1:14" hidden="1" x14ac:dyDescent="0.3">
      <c r="A278" t="s">
        <v>121</v>
      </c>
      <c r="B278" t="s">
        <v>335</v>
      </c>
      <c r="C278" t="s">
        <v>171</v>
      </c>
      <c r="E278" t="s">
        <v>124</v>
      </c>
      <c r="F278" t="s">
        <v>125</v>
      </c>
      <c r="G278">
        <v>5.975479</v>
      </c>
      <c r="H278">
        <v>6.0842580000000002</v>
      </c>
      <c r="I278">
        <v>6.1885420000000009</v>
      </c>
      <c r="J278">
        <v>6.2774369999999999</v>
      </c>
      <c r="K278">
        <v>6.3267220000000002</v>
      </c>
      <c r="L278">
        <v>6.3637780000000008</v>
      </c>
      <c r="M278">
        <v>6.3366199999999999</v>
      </c>
      <c r="N278">
        <v>6.0983699999999903</v>
      </c>
    </row>
    <row r="279" spans="1:14" hidden="1" x14ac:dyDescent="0.3">
      <c r="A279" t="s">
        <v>121</v>
      </c>
      <c r="B279" t="s">
        <v>335</v>
      </c>
      <c r="C279" t="s">
        <v>172</v>
      </c>
      <c r="E279" t="s">
        <v>124</v>
      </c>
      <c r="F279" t="s">
        <v>125</v>
      </c>
      <c r="G279">
        <v>1.1982759999999999</v>
      </c>
      <c r="H279">
        <v>1.27258</v>
      </c>
      <c r="I279">
        <v>1.309610999999999</v>
      </c>
      <c r="J279">
        <v>1.305774</v>
      </c>
      <c r="K279">
        <v>1.2697020000000001</v>
      </c>
      <c r="L279">
        <v>1.2092719999999999</v>
      </c>
      <c r="M279">
        <v>1.1257509999999999</v>
      </c>
      <c r="N279">
        <v>1.0250809999999999</v>
      </c>
    </row>
    <row r="280" spans="1:14" hidden="1" x14ac:dyDescent="0.3">
      <c r="A280" t="s">
        <v>121</v>
      </c>
      <c r="B280" t="s">
        <v>335</v>
      </c>
      <c r="C280" t="s">
        <v>173</v>
      </c>
      <c r="E280" t="s">
        <v>124</v>
      </c>
      <c r="F280" t="s">
        <v>125</v>
      </c>
      <c r="G280">
        <v>11.917178</v>
      </c>
      <c r="H280">
        <v>12.463706999999999</v>
      </c>
      <c r="I280">
        <v>12.643558000000001</v>
      </c>
      <c r="J280">
        <v>12.538966</v>
      </c>
      <c r="K280">
        <v>12.221128999999999</v>
      </c>
      <c r="L280">
        <v>11.747066</v>
      </c>
      <c r="M280">
        <v>11.149335000000001</v>
      </c>
      <c r="N280">
        <v>10.441973000000001</v>
      </c>
    </row>
    <row r="281" spans="1:14" hidden="1" x14ac:dyDescent="0.3">
      <c r="A281" t="s">
        <v>121</v>
      </c>
      <c r="B281" t="s">
        <v>335</v>
      </c>
      <c r="C281" t="s">
        <v>174</v>
      </c>
      <c r="E281" t="s">
        <v>124</v>
      </c>
      <c r="F281" t="s">
        <v>125</v>
      </c>
      <c r="G281">
        <v>19.086576999999998</v>
      </c>
      <c r="H281">
        <v>20.080258000000001</v>
      </c>
      <c r="I281">
        <v>20.561119000000001</v>
      </c>
      <c r="J281">
        <v>20.558976000000001</v>
      </c>
      <c r="K281">
        <v>20.144967000000001</v>
      </c>
      <c r="L281">
        <v>19.394344</v>
      </c>
      <c r="M281">
        <v>18.34826</v>
      </c>
      <c r="N281">
        <v>16.993165000000001</v>
      </c>
    </row>
    <row r="282" spans="1:14" hidden="1" x14ac:dyDescent="0.3">
      <c r="A282" t="s">
        <v>121</v>
      </c>
      <c r="B282" t="s">
        <v>335</v>
      </c>
      <c r="C282" t="s">
        <v>175</v>
      </c>
      <c r="E282" t="s">
        <v>124</v>
      </c>
      <c r="F282" t="s">
        <v>125</v>
      </c>
      <c r="G282">
        <v>123.87952</v>
      </c>
      <c r="H282">
        <v>139.245789</v>
      </c>
      <c r="I282">
        <v>151.99535</v>
      </c>
      <c r="J282">
        <v>160.225685</v>
      </c>
      <c r="K282">
        <v>163.990047</v>
      </c>
      <c r="L282">
        <v>164.40640400000001</v>
      </c>
      <c r="M282">
        <v>162.269721</v>
      </c>
      <c r="N282">
        <v>157.840698</v>
      </c>
    </row>
    <row r="283" spans="1:14" hidden="1" x14ac:dyDescent="0.3">
      <c r="A283" t="s">
        <v>121</v>
      </c>
      <c r="B283" t="s">
        <v>335</v>
      </c>
      <c r="C283" t="s">
        <v>176</v>
      </c>
      <c r="E283" t="s">
        <v>124</v>
      </c>
      <c r="F283" t="s">
        <v>125</v>
      </c>
      <c r="G283">
        <v>6.3749589999999996</v>
      </c>
      <c r="H283">
        <v>6.2783130000000096</v>
      </c>
      <c r="I283">
        <v>6.0491030000000103</v>
      </c>
      <c r="J283">
        <v>5.7057589999999996</v>
      </c>
      <c r="K283">
        <v>5.3238430000000001</v>
      </c>
      <c r="L283">
        <v>4.9350250000000004</v>
      </c>
      <c r="M283">
        <v>4.5366310000000007</v>
      </c>
      <c r="N283">
        <v>4.1298500000000002</v>
      </c>
    </row>
    <row r="284" spans="1:14" hidden="1" x14ac:dyDescent="0.3">
      <c r="A284" t="s">
        <v>121</v>
      </c>
      <c r="B284" t="s">
        <v>335</v>
      </c>
      <c r="C284" t="s">
        <v>177</v>
      </c>
      <c r="E284" t="s">
        <v>124</v>
      </c>
      <c r="F284" t="s">
        <v>125</v>
      </c>
      <c r="G284">
        <v>1.978942</v>
      </c>
      <c r="H284">
        <v>2.3476840000000001</v>
      </c>
      <c r="I284">
        <v>2.6811529999999988</v>
      </c>
      <c r="J284">
        <v>2.9356</v>
      </c>
      <c r="K284">
        <v>3.083323</v>
      </c>
      <c r="L284">
        <v>3.1205799999999999</v>
      </c>
      <c r="M284">
        <v>3.0694789999999998</v>
      </c>
      <c r="N284">
        <v>2.9342570000000001</v>
      </c>
    </row>
    <row r="285" spans="1:14" hidden="1" x14ac:dyDescent="0.3">
      <c r="A285" t="s">
        <v>121</v>
      </c>
      <c r="B285" t="s">
        <v>335</v>
      </c>
      <c r="C285" t="s">
        <v>178</v>
      </c>
      <c r="E285" t="s">
        <v>124</v>
      </c>
      <c r="F285" t="s">
        <v>125</v>
      </c>
      <c r="G285">
        <v>4.0660720000000001</v>
      </c>
      <c r="H285">
        <v>4.4752460000000003</v>
      </c>
      <c r="I285">
        <v>4.7216560000000003</v>
      </c>
      <c r="J285">
        <v>4.7944420000000001</v>
      </c>
      <c r="K285">
        <v>4.7554999999999996</v>
      </c>
      <c r="L285">
        <v>4.6240819999999996</v>
      </c>
      <c r="M285">
        <v>4.4159860000000002</v>
      </c>
      <c r="N285">
        <v>4.1433119999999999</v>
      </c>
    </row>
    <row r="286" spans="1:14" hidden="1" x14ac:dyDescent="0.3">
      <c r="A286" t="s">
        <v>121</v>
      </c>
      <c r="B286" t="s">
        <v>335</v>
      </c>
      <c r="C286" t="s">
        <v>179</v>
      </c>
      <c r="E286" t="s">
        <v>124</v>
      </c>
      <c r="F286" t="s">
        <v>125</v>
      </c>
      <c r="G286">
        <v>1.315588</v>
      </c>
      <c r="H286">
        <v>1.260861</v>
      </c>
      <c r="I286">
        <v>1.2249300000000001</v>
      </c>
      <c r="J286">
        <v>1.187262</v>
      </c>
      <c r="K286">
        <v>1.1419029999999999</v>
      </c>
      <c r="L286">
        <v>1.0930530000000001</v>
      </c>
      <c r="M286">
        <v>1.041785</v>
      </c>
      <c r="N286">
        <v>0.99045199999999911</v>
      </c>
    </row>
    <row r="287" spans="1:14" hidden="1" x14ac:dyDescent="0.3">
      <c r="A287" t="s">
        <v>121</v>
      </c>
      <c r="B287" t="s">
        <v>335</v>
      </c>
      <c r="C287" t="s">
        <v>180</v>
      </c>
      <c r="E287" t="s">
        <v>124</v>
      </c>
      <c r="F287" t="s">
        <v>125</v>
      </c>
      <c r="G287">
        <v>1.278133</v>
      </c>
      <c r="H287">
        <v>1.3441650000000001</v>
      </c>
      <c r="I287">
        <v>1.372635</v>
      </c>
      <c r="J287">
        <v>1.3510139999999999</v>
      </c>
      <c r="K287">
        <v>1.2977399999999999</v>
      </c>
      <c r="L287">
        <v>1.224289</v>
      </c>
      <c r="M287">
        <v>1.1369069999999999</v>
      </c>
      <c r="N287">
        <v>1.042637</v>
      </c>
    </row>
    <row r="288" spans="1:14" hidden="1" x14ac:dyDescent="0.3">
      <c r="A288" t="s">
        <v>121</v>
      </c>
      <c r="B288" t="s">
        <v>335</v>
      </c>
      <c r="C288" t="s">
        <v>181</v>
      </c>
      <c r="E288" t="s">
        <v>124</v>
      </c>
      <c r="F288" t="s">
        <v>125</v>
      </c>
      <c r="G288">
        <v>141.42536899999999</v>
      </c>
      <c r="H288">
        <v>163.164973</v>
      </c>
      <c r="I288">
        <v>181.56964600000001</v>
      </c>
      <c r="J288">
        <v>194.90644499999999</v>
      </c>
      <c r="K288">
        <v>202.091216</v>
      </c>
      <c r="L288">
        <v>202.96792300000001</v>
      </c>
      <c r="M288">
        <v>198.241175</v>
      </c>
      <c r="N288">
        <v>188.916517</v>
      </c>
    </row>
    <row r="289" spans="1:14" hidden="1" x14ac:dyDescent="0.3">
      <c r="A289" t="s">
        <v>121</v>
      </c>
      <c r="B289" t="s">
        <v>335</v>
      </c>
      <c r="C289" t="s">
        <v>182</v>
      </c>
      <c r="E289" t="s">
        <v>124</v>
      </c>
      <c r="F289" t="s">
        <v>125</v>
      </c>
      <c r="G289">
        <v>520.03993000000014</v>
      </c>
      <c r="H289">
        <v>527.6612070000001</v>
      </c>
      <c r="I289">
        <v>534.48917500000016</v>
      </c>
      <c r="J289">
        <v>534.84807600000011</v>
      </c>
      <c r="K289">
        <v>528.56698899999992</v>
      </c>
      <c r="L289">
        <v>518.78951400000005</v>
      </c>
      <c r="M289">
        <v>500.52084299999979</v>
      </c>
      <c r="N289">
        <v>472.08510299999989</v>
      </c>
    </row>
    <row r="290" spans="1:14" hidden="1" x14ac:dyDescent="0.3">
      <c r="A290" t="s">
        <v>121</v>
      </c>
      <c r="B290" t="s">
        <v>335</v>
      </c>
      <c r="C290" t="s">
        <v>183</v>
      </c>
      <c r="E290" t="s">
        <v>124</v>
      </c>
      <c r="F290" t="s">
        <v>125</v>
      </c>
      <c r="G290">
        <v>444.83895100000012</v>
      </c>
      <c r="H290">
        <v>441.98887600000012</v>
      </c>
      <c r="I290">
        <v>440.26817000000011</v>
      </c>
      <c r="J290">
        <v>435.086229</v>
      </c>
      <c r="K290">
        <v>425.54036500000001</v>
      </c>
      <c r="L290">
        <v>413.94860499999999</v>
      </c>
      <c r="M290">
        <v>396.65540799999991</v>
      </c>
      <c r="N290">
        <v>372.38581599999998</v>
      </c>
    </row>
    <row r="291" spans="1:14" hidden="1" x14ac:dyDescent="0.3">
      <c r="A291" t="s">
        <v>121</v>
      </c>
      <c r="B291" t="s">
        <v>335</v>
      </c>
      <c r="C291" t="s">
        <v>184</v>
      </c>
      <c r="E291" t="s">
        <v>124</v>
      </c>
      <c r="F291" t="s">
        <v>125</v>
      </c>
      <c r="G291">
        <v>0.94888299999999903</v>
      </c>
      <c r="H291">
        <v>0.94622799999999996</v>
      </c>
      <c r="I291">
        <v>0.91938900000000001</v>
      </c>
      <c r="J291">
        <v>0.87401400000000007</v>
      </c>
      <c r="K291">
        <v>0.82409699999999997</v>
      </c>
      <c r="L291">
        <v>0.77440100000000001</v>
      </c>
      <c r="M291">
        <v>0.72903499999999999</v>
      </c>
      <c r="N291">
        <v>0.6878780000000001</v>
      </c>
    </row>
    <row r="292" spans="1:14" hidden="1" x14ac:dyDescent="0.3">
      <c r="A292" t="s">
        <v>121</v>
      </c>
      <c r="B292" t="s">
        <v>335</v>
      </c>
      <c r="C292" t="s">
        <v>185</v>
      </c>
      <c r="E292" t="s">
        <v>124</v>
      </c>
      <c r="F292" t="s">
        <v>125</v>
      </c>
      <c r="G292">
        <v>5.5287700000000024</v>
      </c>
      <c r="H292">
        <v>5.5096400000000001</v>
      </c>
      <c r="I292">
        <v>5.5102600000000006</v>
      </c>
      <c r="J292">
        <v>5.491714</v>
      </c>
      <c r="K292">
        <v>5.479914</v>
      </c>
      <c r="L292">
        <v>5.4564199999999996</v>
      </c>
      <c r="M292">
        <v>5.270581</v>
      </c>
      <c r="N292">
        <v>4.96007</v>
      </c>
    </row>
    <row r="293" spans="1:14" hidden="1" x14ac:dyDescent="0.3">
      <c r="A293" t="s">
        <v>121</v>
      </c>
      <c r="B293" t="s">
        <v>335</v>
      </c>
      <c r="C293" t="s">
        <v>186</v>
      </c>
      <c r="E293" t="s">
        <v>124</v>
      </c>
      <c r="F293" t="s">
        <v>125</v>
      </c>
      <c r="G293">
        <v>65.830698000000012</v>
      </c>
      <c r="H293">
        <v>67.371393999999995</v>
      </c>
      <c r="I293">
        <v>68.62154799999999</v>
      </c>
      <c r="J293">
        <v>69.158214999999998</v>
      </c>
      <c r="K293">
        <v>69.389054000000002</v>
      </c>
      <c r="L293">
        <v>69.365650000000002</v>
      </c>
      <c r="M293">
        <v>68.369217000000006</v>
      </c>
      <c r="N293">
        <v>66.065058000000008</v>
      </c>
    </row>
    <row r="294" spans="1:14" hidden="1" x14ac:dyDescent="0.3">
      <c r="A294" t="s">
        <v>121</v>
      </c>
      <c r="B294" t="s">
        <v>335</v>
      </c>
      <c r="C294" t="s">
        <v>187</v>
      </c>
      <c r="E294" t="s">
        <v>124</v>
      </c>
      <c r="F294" t="s">
        <v>125</v>
      </c>
      <c r="G294">
        <v>0.34708299999999997</v>
      </c>
      <c r="H294">
        <v>0.39577000000000001</v>
      </c>
      <c r="I294">
        <v>0.436251</v>
      </c>
      <c r="J294">
        <v>0.46503499999999998</v>
      </c>
      <c r="K294">
        <v>0.48054999999999998</v>
      </c>
      <c r="L294">
        <v>0.48779099999999997</v>
      </c>
      <c r="M294">
        <v>0.488317</v>
      </c>
      <c r="N294">
        <v>0.47745299999999902</v>
      </c>
    </row>
    <row r="295" spans="1:14" hidden="1" x14ac:dyDescent="0.3">
      <c r="A295" t="s">
        <v>121</v>
      </c>
      <c r="B295" t="s">
        <v>335</v>
      </c>
      <c r="C295" t="s">
        <v>188</v>
      </c>
      <c r="E295" t="s">
        <v>124</v>
      </c>
      <c r="F295" t="s">
        <v>125</v>
      </c>
      <c r="G295">
        <v>1.079251</v>
      </c>
      <c r="H295">
        <v>1.118633</v>
      </c>
      <c r="I295">
        <v>1.130787</v>
      </c>
      <c r="J295">
        <v>1.110004</v>
      </c>
      <c r="K295">
        <v>1.0747420000000001</v>
      </c>
      <c r="L295">
        <v>1.036697</v>
      </c>
      <c r="M295">
        <v>0.99700299999999908</v>
      </c>
      <c r="N295">
        <v>0.95829399999999998</v>
      </c>
    </row>
    <row r="296" spans="1:14" hidden="1" x14ac:dyDescent="0.3">
      <c r="A296" t="s">
        <v>121</v>
      </c>
      <c r="B296" t="s">
        <v>335</v>
      </c>
      <c r="C296" t="s">
        <v>189</v>
      </c>
      <c r="E296" t="s">
        <v>124</v>
      </c>
      <c r="F296" t="s">
        <v>125</v>
      </c>
      <c r="G296">
        <v>2.7156349999999998</v>
      </c>
      <c r="H296">
        <v>3.0853760000000001</v>
      </c>
      <c r="I296">
        <v>3.396814</v>
      </c>
      <c r="J296">
        <v>3.6078060000000001</v>
      </c>
      <c r="K296">
        <v>3.6908449999999999</v>
      </c>
      <c r="L296">
        <v>3.6809729999999998</v>
      </c>
      <c r="M296">
        <v>3.6035879999999998</v>
      </c>
      <c r="N296">
        <v>3.4603139999999999</v>
      </c>
    </row>
    <row r="297" spans="1:14" hidden="1" x14ac:dyDescent="0.3">
      <c r="A297" t="s">
        <v>121</v>
      </c>
      <c r="B297" t="s">
        <v>335</v>
      </c>
      <c r="C297" t="s">
        <v>190</v>
      </c>
      <c r="E297" t="s">
        <v>124</v>
      </c>
      <c r="F297" t="s">
        <v>125</v>
      </c>
      <c r="G297">
        <v>3.0816499999999998</v>
      </c>
      <c r="H297">
        <v>3.5498279999999989</v>
      </c>
      <c r="I297">
        <v>3.9242939999999988</v>
      </c>
      <c r="J297">
        <v>4.1610620000000003</v>
      </c>
      <c r="K297">
        <v>4.2685339999999998</v>
      </c>
      <c r="L297">
        <v>4.25838900000001</v>
      </c>
      <c r="M297">
        <v>4.1490479999999996</v>
      </c>
      <c r="N297">
        <v>3.95302</v>
      </c>
    </row>
    <row r="298" spans="1:14" hidden="1" x14ac:dyDescent="0.3">
      <c r="A298" t="s">
        <v>121</v>
      </c>
      <c r="B298" t="s">
        <v>335</v>
      </c>
      <c r="C298" t="s">
        <v>191</v>
      </c>
      <c r="E298" t="s">
        <v>124</v>
      </c>
      <c r="F298" t="s">
        <v>125</v>
      </c>
      <c r="G298">
        <v>3.471832</v>
      </c>
      <c r="H298">
        <v>3.184301</v>
      </c>
      <c r="I298">
        <v>2.9246059999999998</v>
      </c>
      <c r="J298">
        <v>2.6530309999999999</v>
      </c>
      <c r="K298">
        <v>2.4161579999999998</v>
      </c>
      <c r="L298">
        <v>2.2290199999999998</v>
      </c>
      <c r="M298">
        <v>2.0779099999999988</v>
      </c>
      <c r="N298">
        <v>1.9662729999999999</v>
      </c>
    </row>
    <row r="299" spans="1:14" hidden="1" x14ac:dyDescent="0.3">
      <c r="A299" t="s">
        <v>121</v>
      </c>
      <c r="B299" t="s">
        <v>335</v>
      </c>
      <c r="C299" t="s">
        <v>192</v>
      </c>
      <c r="E299" t="s">
        <v>124</v>
      </c>
      <c r="F299" t="s">
        <v>125</v>
      </c>
      <c r="G299">
        <v>83.249603000000008</v>
      </c>
      <c r="H299">
        <v>82.426724000000007</v>
      </c>
      <c r="I299">
        <v>81.876100000000093</v>
      </c>
      <c r="J299">
        <v>80.739017000000004</v>
      </c>
      <c r="K299">
        <v>78.930782000000008</v>
      </c>
      <c r="L299">
        <v>77.184072</v>
      </c>
      <c r="M299">
        <v>74.150589000000011</v>
      </c>
      <c r="N299">
        <v>68.905023</v>
      </c>
    </row>
    <row r="300" spans="1:14" hidden="1" x14ac:dyDescent="0.3">
      <c r="A300" t="s">
        <v>121</v>
      </c>
      <c r="B300" t="s">
        <v>335</v>
      </c>
      <c r="C300" t="s">
        <v>193</v>
      </c>
      <c r="E300" t="s">
        <v>124</v>
      </c>
      <c r="F300" t="s">
        <v>125</v>
      </c>
      <c r="G300">
        <v>37.886341999999999</v>
      </c>
      <c r="H300">
        <v>42.998721000000003</v>
      </c>
      <c r="I300">
        <v>47.435442000000002</v>
      </c>
      <c r="J300">
        <v>50.475433000000002</v>
      </c>
      <c r="K300">
        <v>52.012243000000012</v>
      </c>
      <c r="L300">
        <v>52.312375000000003</v>
      </c>
      <c r="M300">
        <v>51.521538999999997</v>
      </c>
      <c r="N300">
        <v>49.769210000000001</v>
      </c>
    </row>
    <row r="301" spans="1:14" hidden="1" x14ac:dyDescent="0.3">
      <c r="A301" t="s">
        <v>121</v>
      </c>
      <c r="B301" t="s">
        <v>335</v>
      </c>
      <c r="C301" t="s">
        <v>194</v>
      </c>
      <c r="E301" t="s">
        <v>124</v>
      </c>
      <c r="F301" t="s">
        <v>125</v>
      </c>
      <c r="G301">
        <v>10.237885</v>
      </c>
      <c r="H301">
        <v>10.032242</v>
      </c>
      <c r="I301">
        <v>9.8884620000000005</v>
      </c>
      <c r="J301">
        <v>9.6652700000000102</v>
      </c>
      <c r="K301">
        <v>9.3209319999999991</v>
      </c>
      <c r="L301">
        <v>8.9181090000000012</v>
      </c>
      <c r="M301">
        <v>8.4704470000000001</v>
      </c>
      <c r="N301">
        <v>7.9507380000000003</v>
      </c>
    </row>
    <row r="302" spans="1:14" hidden="1" x14ac:dyDescent="0.3">
      <c r="A302" t="s">
        <v>121</v>
      </c>
      <c r="B302" t="s">
        <v>335</v>
      </c>
      <c r="C302" t="s">
        <v>195</v>
      </c>
      <c r="E302" t="s">
        <v>124</v>
      </c>
      <c r="F302" t="s">
        <v>125</v>
      </c>
      <c r="G302">
        <v>0.12717499999999901</v>
      </c>
      <c r="H302">
        <v>0.127383</v>
      </c>
      <c r="I302">
        <v>0.12637299999999899</v>
      </c>
      <c r="J302">
        <v>0.12309299999999999</v>
      </c>
      <c r="K302">
        <v>0.11859699999999999</v>
      </c>
      <c r="L302">
        <v>0.11325499999999999</v>
      </c>
      <c r="M302">
        <v>0.106597</v>
      </c>
      <c r="N302">
        <v>9.9662000000000014E-2</v>
      </c>
    </row>
    <row r="303" spans="1:14" hidden="1" x14ac:dyDescent="0.3">
      <c r="A303" t="s">
        <v>121</v>
      </c>
      <c r="B303" t="s">
        <v>335</v>
      </c>
      <c r="C303" t="s">
        <v>196</v>
      </c>
      <c r="E303" t="s">
        <v>124</v>
      </c>
      <c r="F303" t="s">
        <v>125</v>
      </c>
      <c r="G303">
        <v>0.40033599999999903</v>
      </c>
      <c r="H303">
        <v>0.39980299999999902</v>
      </c>
      <c r="I303">
        <v>0.39175699999999902</v>
      </c>
      <c r="J303">
        <v>0.38033899999999998</v>
      </c>
      <c r="K303">
        <v>0.36915399999999998</v>
      </c>
      <c r="L303">
        <v>0.36136000000000001</v>
      </c>
      <c r="M303">
        <v>0.357379</v>
      </c>
      <c r="N303">
        <v>0.350906</v>
      </c>
    </row>
    <row r="304" spans="1:14" hidden="1" x14ac:dyDescent="0.3">
      <c r="A304" t="s">
        <v>121</v>
      </c>
      <c r="B304" t="s">
        <v>335</v>
      </c>
      <c r="C304" t="s">
        <v>197</v>
      </c>
      <c r="E304" t="s">
        <v>124</v>
      </c>
      <c r="F304" t="s">
        <v>125</v>
      </c>
      <c r="G304">
        <v>0.175647</v>
      </c>
      <c r="H304">
        <v>0.178568</v>
      </c>
      <c r="I304">
        <v>0.17721099999999901</v>
      </c>
      <c r="J304">
        <v>0.172044</v>
      </c>
      <c r="K304">
        <v>0.166543</v>
      </c>
      <c r="L304">
        <v>0.16157199999999999</v>
      </c>
      <c r="M304">
        <v>0.156226</v>
      </c>
      <c r="N304">
        <v>0.14962999999999901</v>
      </c>
    </row>
    <row r="305" spans="1:14" hidden="1" x14ac:dyDescent="0.3">
      <c r="A305" t="s">
        <v>121</v>
      </c>
      <c r="B305" t="s">
        <v>335</v>
      </c>
      <c r="C305" t="s">
        <v>198</v>
      </c>
      <c r="E305" t="s">
        <v>124</v>
      </c>
      <c r="F305" t="s">
        <v>125</v>
      </c>
      <c r="G305">
        <v>19.593862999999999</v>
      </c>
      <c r="H305">
        <v>21.312010000000001</v>
      </c>
      <c r="I305">
        <v>22.375356</v>
      </c>
      <c r="J305">
        <v>22.727339000000001</v>
      </c>
      <c r="K305">
        <v>22.571767999999999</v>
      </c>
      <c r="L305">
        <v>21.941689</v>
      </c>
      <c r="M305">
        <v>20.881658000000002</v>
      </c>
      <c r="N305">
        <v>19.489789999999999</v>
      </c>
    </row>
    <row r="306" spans="1:14" hidden="1" x14ac:dyDescent="0.3">
      <c r="A306" t="s">
        <v>121</v>
      </c>
      <c r="B306" t="s">
        <v>335</v>
      </c>
      <c r="C306" t="s">
        <v>199</v>
      </c>
      <c r="E306" t="s">
        <v>124</v>
      </c>
      <c r="F306" t="s">
        <v>125</v>
      </c>
      <c r="G306">
        <v>15.728021999999999</v>
      </c>
      <c r="H306">
        <v>17.901918999999999</v>
      </c>
      <c r="I306">
        <v>19.613610999999999</v>
      </c>
      <c r="J306">
        <v>20.703471</v>
      </c>
      <c r="K306">
        <v>21.218219000000001</v>
      </c>
      <c r="L306">
        <v>21.175706000000002</v>
      </c>
      <c r="M306">
        <v>20.633375999999998</v>
      </c>
      <c r="N306">
        <v>19.741047999999999</v>
      </c>
    </row>
    <row r="307" spans="1:14" hidden="1" x14ac:dyDescent="0.3">
      <c r="A307" t="s">
        <v>121</v>
      </c>
      <c r="B307" t="s">
        <v>335</v>
      </c>
      <c r="C307" t="s">
        <v>200</v>
      </c>
      <c r="E307" t="s">
        <v>124</v>
      </c>
      <c r="F307" t="s">
        <v>125</v>
      </c>
      <c r="G307">
        <v>2.3945270000000001</v>
      </c>
      <c r="H307">
        <v>2.7234660000000002</v>
      </c>
      <c r="I307">
        <v>2.9893649999999998</v>
      </c>
      <c r="J307">
        <v>3.158452</v>
      </c>
      <c r="K307">
        <v>3.2246250000000001</v>
      </c>
      <c r="L307">
        <v>3.2021229999999998</v>
      </c>
      <c r="M307">
        <v>3.1082480000000001</v>
      </c>
      <c r="N307">
        <v>2.943889</v>
      </c>
    </row>
    <row r="308" spans="1:14" hidden="1" x14ac:dyDescent="0.3">
      <c r="A308" t="s">
        <v>121</v>
      </c>
      <c r="B308" t="s">
        <v>335</v>
      </c>
      <c r="C308" t="s">
        <v>201</v>
      </c>
      <c r="E308" t="s">
        <v>124</v>
      </c>
      <c r="F308" t="s">
        <v>125</v>
      </c>
      <c r="G308">
        <v>0.80907599999999902</v>
      </c>
      <c r="H308">
        <v>0.79452599999999907</v>
      </c>
      <c r="I308">
        <v>0.75718399999999997</v>
      </c>
      <c r="J308">
        <v>0.70587800000000001</v>
      </c>
      <c r="K308">
        <v>0.65444899999999995</v>
      </c>
      <c r="L308">
        <v>0.60607499999999903</v>
      </c>
      <c r="M308">
        <v>0.55982699999999996</v>
      </c>
      <c r="N308">
        <v>0.51653899999999997</v>
      </c>
    </row>
    <row r="309" spans="1:14" hidden="1" x14ac:dyDescent="0.3">
      <c r="A309" t="s">
        <v>121</v>
      </c>
      <c r="B309" t="s">
        <v>335</v>
      </c>
      <c r="C309" t="s">
        <v>202</v>
      </c>
      <c r="E309" t="s">
        <v>124</v>
      </c>
      <c r="F309" t="s">
        <v>125</v>
      </c>
      <c r="G309">
        <v>12.506152999999999</v>
      </c>
      <c r="H309">
        <v>13.305087</v>
      </c>
      <c r="I309">
        <v>13.717257</v>
      </c>
      <c r="J309">
        <v>13.671843000000001</v>
      </c>
      <c r="K309">
        <v>13.283465</v>
      </c>
      <c r="L309">
        <v>12.662311000000001</v>
      </c>
      <c r="M309">
        <v>11.85646</v>
      </c>
      <c r="N309">
        <v>10.928139</v>
      </c>
    </row>
    <row r="310" spans="1:14" hidden="1" x14ac:dyDescent="0.3">
      <c r="A310" t="s">
        <v>121</v>
      </c>
      <c r="B310" t="s">
        <v>335</v>
      </c>
      <c r="C310" t="s">
        <v>203</v>
      </c>
      <c r="E310" t="s">
        <v>124</v>
      </c>
      <c r="F310" t="s">
        <v>125</v>
      </c>
      <c r="G310">
        <v>11.389746000000001</v>
      </c>
      <c r="H310">
        <v>12.322689</v>
      </c>
      <c r="I310">
        <v>12.878124</v>
      </c>
      <c r="J310">
        <v>13.096862</v>
      </c>
      <c r="K310">
        <v>12.999688000000001</v>
      </c>
      <c r="L310">
        <v>12.625145</v>
      </c>
      <c r="M310">
        <v>12.038862999999999</v>
      </c>
      <c r="N310">
        <v>11.251709</v>
      </c>
    </row>
    <row r="311" spans="1:14" hidden="1" x14ac:dyDescent="0.3">
      <c r="A311" t="s">
        <v>121</v>
      </c>
      <c r="B311" t="s">
        <v>335</v>
      </c>
      <c r="C311" t="s">
        <v>204</v>
      </c>
      <c r="E311" t="s">
        <v>124</v>
      </c>
      <c r="F311" t="s">
        <v>125</v>
      </c>
      <c r="G311">
        <v>7.5676189999999997</v>
      </c>
      <c r="H311">
        <v>7.5600580000000104</v>
      </c>
      <c r="I311">
        <v>7.5477650000000001</v>
      </c>
      <c r="J311">
        <v>7.4475470000000001</v>
      </c>
      <c r="K311">
        <v>7.1788150000000002</v>
      </c>
      <c r="L311">
        <v>6.8137860000000003</v>
      </c>
      <c r="M311">
        <v>6.3346879999999999</v>
      </c>
      <c r="N311">
        <v>5.7611739999999996</v>
      </c>
    </row>
    <row r="312" spans="1:14" hidden="1" x14ac:dyDescent="0.3">
      <c r="A312" t="s">
        <v>121</v>
      </c>
      <c r="B312" t="s">
        <v>335</v>
      </c>
      <c r="C312" t="s">
        <v>205</v>
      </c>
      <c r="E312" t="s">
        <v>124</v>
      </c>
      <c r="F312" t="s">
        <v>125</v>
      </c>
      <c r="G312">
        <v>9.4422920000000108</v>
      </c>
      <c r="H312">
        <v>9.0836860000000001</v>
      </c>
      <c r="I312">
        <v>8.7470920000000092</v>
      </c>
      <c r="J312">
        <v>8.419652000000001</v>
      </c>
      <c r="K312">
        <v>7.998895000000001</v>
      </c>
      <c r="L312">
        <v>7.5239940000000001</v>
      </c>
      <c r="M312">
        <v>7.0726540000000009</v>
      </c>
      <c r="N312">
        <v>6.5939080000000008</v>
      </c>
    </row>
    <row r="313" spans="1:14" hidden="1" x14ac:dyDescent="0.3">
      <c r="A313" t="s">
        <v>121</v>
      </c>
      <c r="B313" t="s">
        <v>335</v>
      </c>
      <c r="C313" t="s">
        <v>206</v>
      </c>
      <c r="E313" t="s">
        <v>124</v>
      </c>
      <c r="F313" t="s">
        <v>125</v>
      </c>
      <c r="G313">
        <v>0.38701599999999903</v>
      </c>
      <c r="H313">
        <v>0.40488299999999899</v>
      </c>
      <c r="I313">
        <v>0.41973699999999903</v>
      </c>
      <c r="J313">
        <v>0.43046399999999901</v>
      </c>
      <c r="K313">
        <v>0.43725700000000001</v>
      </c>
      <c r="L313">
        <v>0.43897700000000001</v>
      </c>
      <c r="M313">
        <v>0.42633800000000011</v>
      </c>
      <c r="N313">
        <v>0.40246899999999902</v>
      </c>
    </row>
    <row r="314" spans="1:14" hidden="1" x14ac:dyDescent="0.3">
      <c r="A314" t="s">
        <v>121</v>
      </c>
      <c r="B314" t="s">
        <v>335</v>
      </c>
      <c r="C314" t="s">
        <v>26</v>
      </c>
      <c r="E314" t="s">
        <v>124</v>
      </c>
      <c r="F314" t="s">
        <v>125</v>
      </c>
      <c r="G314">
        <v>1485.8351190000001</v>
      </c>
      <c r="H314">
        <v>1537.9167709999999</v>
      </c>
      <c r="I314">
        <v>1545.574885</v>
      </c>
      <c r="J314">
        <v>1516.115873</v>
      </c>
      <c r="K314">
        <v>1455.4244080000001</v>
      </c>
      <c r="L314">
        <v>1367.9296999999999</v>
      </c>
      <c r="M314">
        <v>1258.9527270000001</v>
      </c>
      <c r="N314">
        <v>1137.751262</v>
      </c>
    </row>
    <row r="315" spans="1:14" hidden="1" x14ac:dyDescent="0.3">
      <c r="A315" t="s">
        <v>121</v>
      </c>
      <c r="B315" t="s">
        <v>335</v>
      </c>
      <c r="C315" t="s">
        <v>207</v>
      </c>
      <c r="E315" t="s">
        <v>124</v>
      </c>
      <c r="F315" t="s">
        <v>125</v>
      </c>
      <c r="G315">
        <v>1485.8351190000001</v>
      </c>
      <c r="H315">
        <v>1537.9167709999999</v>
      </c>
      <c r="I315">
        <v>1545.574885</v>
      </c>
      <c r="J315">
        <v>1516.115873</v>
      </c>
      <c r="K315">
        <v>1455.4244080000001</v>
      </c>
      <c r="L315">
        <v>1367.9296999999999</v>
      </c>
      <c r="M315">
        <v>1258.9527270000001</v>
      </c>
      <c r="N315">
        <v>1137.751262</v>
      </c>
    </row>
    <row r="316" spans="1:14" hidden="1" x14ac:dyDescent="0.3">
      <c r="A316" t="s">
        <v>121</v>
      </c>
      <c r="B316" t="s">
        <v>335</v>
      </c>
      <c r="C316" t="s">
        <v>208</v>
      </c>
      <c r="E316" t="s">
        <v>124</v>
      </c>
      <c r="F316" t="s">
        <v>125</v>
      </c>
      <c r="G316">
        <v>2040.5940430000001</v>
      </c>
      <c r="H316">
        <v>2149.3338560000002</v>
      </c>
      <c r="I316">
        <v>2198.7846920000002</v>
      </c>
      <c r="J316">
        <v>2193.7297610000001</v>
      </c>
      <c r="K316">
        <v>2140.6019670000001</v>
      </c>
      <c r="L316">
        <v>2045.483782</v>
      </c>
      <c r="M316">
        <v>1915.8447619999999</v>
      </c>
      <c r="N316">
        <v>1764.348029</v>
      </c>
    </row>
    <row r="317" spans="1:14" hidden="1" x14ac:dyDescent="0.3">
      <c r="A317" t="s">
        <v>121</v>
      </c>
      <c r="B317" t="s">
        <v>335</v>
      </c>
      <c r="C317" t="s">
        <v>94</v>
      </c>
      <c r="E317" t="s">
        <v>124</v>
      </c>
      <c r="F317" t="s">
        <v>125</v>
      </c>
      <c r="G317">
        <v>288.18053900000001</v>
      </c>
      <c r="H317">
        <v>297.59493199999997</v>
      </c>
      <c r="I317">
        <v>298.84460200000001</v>
      </c>
      <c r="J317">
        <v>293.12367799999998</v>
      </c>
      <c r="K317">
        <v>281.36329699999999</v>
      </c>
      <c r="L317">
        <v>265.91136699999998</v>
      </c>
      <c r="M317">
        <v>248.271738</v>
      </c>
      <c r="N317">
        <v>228.61519899999999</v>
      </c>
    </row>
    <row r="318" spans="1:14" hidden="1" x14ac:dyDescent="0.3">
      <c r="A318" t="s">
        <v>121</v>
      </c>
      <c r="B318" t="s">
        <v>335</v>
      </c>
      <c r="C318" t="s">
        <v>209</v>
      </c>
      <c r="E318" t="s">
        <v>124</v>
      </c>
      <c r="F318" t="s">
        <v>125</v>
      </c>
      <c r="G318">
        <v>93.764704000000108</v>
      </c>
      <c r="H318">
        <v>98.386463999999904</v>
      </c>
      <c r="I318">
        <v>101.542815</v>
      </c>
      <c r="J318">
        <v>102.63186</v>
      </c>
      <c r="K318">
        <v>101.12333099999999</v>
      </c>
      <c r="L318">
        <v>97.555351999999999</v>
      </c>
      <c r="M318">
        <v>92.428678000000005</v>
      </c>
      <c r="N318">
        <v>86.979445999999896</v>
      </c>
    </row>
    <row r="319" spans="1:14" hidden="1" x14ac:dyDescent="0.3">
      <c r="A319" t="s">
        <v>121</v>
      </c>
      <c r="B319" t="s">
        <v>335</v>
      </c>
      <c r="C319" t="s">
        <v>210</v>
      </c>
      <c r="E319" t="s">
        <v>124</v>
      </c>
      <c r="F319" t="s">
        <v>125</v>
      </c>
      <c r="G319">
        <v>50.927225999999997</v>
      </c>
      <c r="H319">
        <v>58.637607000000003</v>
      </c>
      <c r="I319">
        <v>64.972815999999995</v>
      </c>
      <c r="J319">
        <v>69.288451000000109</v>
      </c>
      <c r="K319">
        <v>71.603950000000097</v>
      </c>
      <c r="L319">
        <v>72.487570999999889</v>
      </c>
      <c r="M319">
        <v>72.042400000000001</v>
      </c>
      <c r="N319">
        <v>69.880418000000006</v>
      </c>
    </row>
    <row r="320" spans="1:14" hidden="1" x14ac:dyDescent="0.3">
      <c r="A320" t="s">
        <v>121</v>
      </c>
      <c r="B320" t="s">
        <v>335</v>
      </c>
      <c r="C320" t="s">
        <v>211</v>
      </c>
      <c r="E320" t="s">
        <v>124</v>
      </c>
      <c r="F320" t="s">
        <v>125</v>
      </c>
      <c r="G320">
        <v>5.2688470000000001</v>
      </c>
      <c r="H320">
        <v>5.578805</v>
      </c>
      <c r="I320">
        <v>5.9113999999999987</v>
      </c>
      <c r="J320">
        <v>6.1564160000000001</v>
      </c>
      <c r="K320">
        <v>6.2929959999999996</v>
      </c>
      <c r="L320">
        <v>6.3522780000000001</v>
      </c>
      <c r="M320">
        <v>6.279954</v>
      </c>
      <c r="N320">
        <v>6.0931920000000099</v>
      </c>
    </row>
    <row r="321" spans="1:14" hidden="1" x14ac:dyDescent="0.3">
      <c r="A321" t="s">
        <v>121</v>
      </c>
      <c r="B321" t="s">
        <v>335</v>
      </c>
      <c r="C321" t="s">
        <v>212</v>
      </c>
      <c r="E321" t="s">
        <v>124</v>
      </c>
      <c r="F321" t="s">
        <v>125</v>
      </c>
      <c r="G321">
        <v>10.006966</v>
      </c>
      <c r="H321">
        <v>11.280435000000001</v>
      </c>
      <c r="I321">
        <v>12.590547000000001</v>
      </c>
      <c r="J321">
        <v>13.777984</v>
      </c>
      <c r="K321">
        <v>14.783279</v>
      </c>
      <c r="L321">
        <v>15.669295</v>
      </c>
      <c r="M321">
        <v>16.409614000000001</v>
      </c>
      <c r="N321">
        <v>16.962579000000002</v>
      </c>
    </row>
    <row r="322" spans="1:14" hidden="1" x14ac:dyDescent="0.3">
      <c r="A322" t="s">
        <v>121</v>
      </c>
      <c r="B322" t="s">
        <v>335</v>
      </c>
      <c r="C322" t="s">
        <v>213</v>
      </c>
      <c r="E322" t="s">
        <v>124</v>
      </c>
      <c r="F322" t="s">
        <v>125</v>
      </c>
      <c r="G322">
        <v>58.385998000000001</v>
      </c>
      <c r="H322">
        <v>57.430045</v>
      </c>
      <c r="I322">
        <v>56.692641000000002</v>
      </c>
      <c r="J322">
        <v>55.336733000000002</v>
      </c>
      <c r="K322">
        <v>53.183824000000001</v>
      </c>
      <c r="L322">
        <v>50.785671999999998</v>
      </c>
      <c r="M322">
        <v>47.739837000000001</v>
      </c>
      <c r="N322">
        <v>43.790974000000013</v>
      </c>
    </row>
    <row r="323" spans="1:14" hidden="1" x14ac:dyDescent="0.3">
      <c r="A323" t="s">
        <v>121</v>
      </c>
      <c r="B323" t="s">
        <v>335</v>
      </c>
      <c r="C323" t="s">
        <v>214</v>
      </c>
      <c r="E323" t="s">
        <v>124</v>
      </c>
      <c r="F323" t="s">
        <v>125</v>
      </c>
      <c r="G323">
        <v>2.8382719999999999</v>
      </c>
      <c r="H323">
        <v>2.8033440000000001</v>
      </c>
      <c r="I323">
        <v>2.7112430000000001</v>
      </c>
      <c r="J323">
        <v>2.569842</v>
      </c>
      <c r="K323">
        <v>2.4042059999999998</v>
      </c>
      <c r="L323">
        <v>2.2222629999999999</v>
      </c>
      <c r="M323">
        <v>2.0268470000000001</v>
      </c>
      <c r="N323">
        <v>1.821815</v>
      </c>
    </row>
    <row r="324" spans="1:14" hidden="1" x14ac:dyDescent="0.3">
      <c r="A324" t="s">
        <v>121</v>
      </c>
      <c r="B324" t="s">
        <v>335</v>
      </c>
      <c r="C324" t="s">
        <v>29</v>
      </c>
      <c r="E324" t="s">
        <v>124</v>
      </c>
      <c r="F324" t="s">
        <v>125</v>
      </c>
      <c r="G324">
        <v>119.848495</v>
      </c>
      <c r="H324">
        <v>113.88040100000001</v>
      </c>
      <c r="I324">
        <v>107.86137100000001</v>
      </c>
      <c r="J324">
        <v>102.18469399999999</v>
      </c>
      <c r="K324">
        <v>95.841124999999906</v>
      </c>
      <c r="L324">
        <v>88.211889999999897</v>
      </c>
      <c r="M324">
        <v>80.339448000000004</v>
      </c>
      <c r="N324">
        <v>72.261191999999994</v>
      </c>
    </row>
    <row r="325" spans="1:14" hidden="1" x14ac:dyDescent="0.3">
      <c r="A325" t="s">
        <v>121</v>
      </c>
      <c r="B325" t="s">
        <v>335</v>
      </c>
      <c r="C325" t="s">
        <v>215</v>
      </c>
      <c r="E325" t="s">
        <v>124</v>
      </c>
      <c r="F325" t="s">
        <v>125</v>
      </c>
      <c r="G325">
        <v>12.80654</v>
      </c>
      <c r="H325">
        <v>14.472276000000001</v>
      </c>
      <c r="I325">
        <v>15.716200000000001</v>
      </c>
      <c r="J325">
        <v>16.407632</v>
      </c>
      <c r="K325">
        <v>16.658283999999998</v>
      </c>
      <c r="L325">
        <v>16.569210999999999</v>
      </c>
      <c r="M325">
        <v>16.131309000000002</v>
      </c>
      <c r="N325">
        <v>15.383929999999999</v>
      </c>
    </row>
    <row r="326" spans="1:14" hidden="1" x14ac:dyDescent="0.3">
      <c r="A326" t="s">
        <v>121</v>
      </c>
      <c r="B326" t="s">
        <v>335</v>
      </c>
      <c r="C326" t="s">
        <v>216</v>
      </c>
      <c r="E326" t="s">
        <v>124</v>
      </c>
      <c r="F326" t="s">
        <v>125</v>
      </c>
      <c r="G326">
        <v>20.428090000000001</v>
      </c>
      <c r="H326">
        <v>21.427309999999999</v>
      </c>
      <c r="I326">
        <v>22.08512</v>
      </c>
      <c r="J326">
        <v>22.142175999999999</v>
      </c>
      <c r="K326">
        <v>21.763079999999999</v>
      </c>
      <c r="L326">
        <v>21.244866999999999</v>
      </c>
      <c r="M326">
        <v>20.640937999999998</v>
      </c>
      <c r="N326">
        <v>19.972811</v>
      </c>
    </row>
    <row r="327" spans="1:14" hidden="1" x14ac:dyDescent="0.3">
      <c r="A327" t="s">
        <v>121</v>
      </c>
      <c r="B327" t="s">
        <v>335</v>
      </c>
      <c r="C327" t="s">
        <v>217</v>
      </c>
      <c r="E327" t="s">
        <v>124</v>
      </c>
      <c r="F327" t="s">
        <v>125</v>
      </c>
      <c r="G327">
        <v>61.574145000000001</v>
      </c>
      <c r="H327">
        <v>70.553117</v>
      </c>
      <c r="I327">
        <v>78.016000000000005</v>
      </c>
      <c r="J327">
        <v>83.077088000000003</v>
      </c>
      <c r="K327">
        <v>85.489219000000006</v>
      </c>
      <c r="L327">
        <v>85.664721999999998</v>
      </c>
      <c r="M327">
        <v>83.949312000000006</v>
      </c>
      <c r="N327">
        <v>80.351595000000103</v>
      </c>
    </row>
    <row r="328" spans="1:14" hidden="1" x14ac:dyDescent="0.3">
      <c r="A328" t="s">
        <v>121</v>
      </c>
      <c r="B328" t="s">
        <v>335</v>
      </c>
      <c r="C328" t="s">
        <v>218</v>
      </c>
      <c r="E328" t="s">
        <v>124</v>
      </c>
      <c r="F328" t="s">
        <v>125</v>
      </c>
      <c r="G328">
        <v>0.14331199999999999</v>
      </c>
      <c r="H328">
        <v>0.15396599999999999</v>
      </c>
      <c r="I328">
        <v>0.16148499999999999</v>
      </c>
      <c r="J328">
        <v>0.16317099999999901</v>
      </c>
      <c r="K328">
        <v>0.159552</v>
      </c>
      <c r="L328">
        <v>0.153725</v>
      </c>
      <c r="M328">
        <v>0.145983</v>
      </c>
      <c r="N328">
        <v>0.135936</v>
      </c>
    </row>
    <row r="329" spans="1:14" hidden="1" x14ac:dyDescent="0.3">
      <c r="A329" t="s">
        <v>121</v>
      </c>
      <c r="B329" t="s">
        <v>335</v>
      </c>
      <c r="C329" t="s">
        <v>219</v>
      </c>
      <c r="E329" t="s">
        <v>124</v>
      </c>
      <c r="F329" t="s">
        <v>125</v>
      </c>
      <c r="G329">
        <v>4.9295279999999986</v>
      </c>
      <c r="H329">
        <v>5.2497759999999998</v>
      </c>
      <c r="I329">
        <v>5.4530730000000007</v>
      </c>
      <c r="J329">
        <v>5.457776</v>
      </c>
      <c r="K329">
        <v>5.2455720000000001</v>
      </c>
      <c r="L329">
        <v>4.9218109999999999</v>
      </c>
      <c r="M329">
        <v>4.6140210000000099</v>
      </c>
      <c r="N329">
        <v>4.3140919999999996</v>
      </c>
    </row>
    <row r="330" spans="1:14" hidden="1" x14ac:dyDescent="0.3">
      <c r="A330" t="s">
        <v>121</v>
      </c>
      <c r="B330" t="s">
        <v>335</v>
      </c>
      <c r="C330" t="s">
        <v>220</v>
      </c>
      <c r="E330" t="s">
        <v>124</v>
      </c>
      <c r="F330" t="s">
        <v>125</v>
      </c>
      <c r="G330">
        <v>7.278079</v>
      </c>
      <c r="H330">
        <v>7.9382070000000002</v>
      </c>
      <c r="I330">
        <v>8.4239399999999893</v>
      </c>
      <c r="J330">
        <v>8.6181680000000007</v>
      </c>
      <c r="K330">
        <v>8.604279</v>
      </c>
      <c r="L330">
        <v>8.4674610000000108</v>
      </c>
      <c r="M330">
        <v>8.2249879999999997</v>
      </c>
      <c r="N330">
        <v>7.9298469999999996</v>
      </c>
    </row>
    <row r="331" spans="1:14" hidden="1" x14ac:dyDescent="0.3">
      <c r="A331" t="s">
        <v>121</v>
      </c>
      <c r="B331" t="s">
        <v>335</v>
      </c>
      <c r="C331" t="s">
        <v>221</v>
      </c>
      <c r="E331" t="s">
        <v>124</v>
      </c>
      <c r="F331" t="s">
        <v>125</v>
      </c>
      <c r="G331">
        <v>8.0623560000000101</v>
      </c>
      <c r="H331">
        <v>8.5092959999999991</v>
      </c>
      <c r="I331">
        <v>8.6647840000000116</v>
      </c>
      <c r="J331">
        <v>8.5483750000000001</v>
      </c>
      <c r="K331">
        <v>8.2420930000000094</v>
      </c>
      <c r="L331">
        <v>7.781326</v>
      </c>
      <c r="M331">
        <v>7.2125600000000007</v>
      </c>
      <c r="N331">
        <v>6.6033569999999999</v>
      </c>
    </row>
    <row r="332" spans="1:14" hidden="1" x14ac:dyDescent="0.3">
      <c r="A332" t="s">
        <v>121</v>
      </c>
      <c r="B332" t="s">
        <v>335</v>
      </c>
      <c r="C332" t="s">
        <v>222</v>
      </c>
      <c r="E332" t="s">
        <v>124</v>
      </c>
      <c r="F332" t="s">
        <v>125</v>
      </c>
      <c r="G332">
        <v>685.738112</v>
      </c>
      <c r="H332">
        <v>706.951596</v>
      </c>
      <c r="I332">
        <v>711.58395900000005</v>
      </c>
      <c r="J332">
        <v>700.48961800000006</v>
      </c>
      <c r="K332">
        <v>676.75311799999997</v>
      </c>
      <c r="L332">
        <v>643.92787199999998</v>
      </c>
      <c r="M332">
        <v>604.20379300000002</v>
      </c>
      <c r="N332">
        <v>557.20164199999999</v>
      </c>
    </row>
    <row r="333" spans="1:14" hidden="1" x14ac:dyDescent="0.3">
      <c r="A333" t="s">
        <v>121</v>
      </c>
      <c r="B333" t="s">
        <v>335</v>
      </c>
      <c r="C333" t="s">
        <v>223</v>
      </c>
      <c r="E333" t="s">
        <v>124</v>
      </c>
      <c r="F333" t="s">
        <v>125</v>
      </c>
      <c r="G333">
        <v>683.46968800000002</v>
      </c>
      <c r="H333">
        <v>705.03699700000004</v>
      </c>
      <c r="I333">
        <v>709.98266699999999</v>
      </c>
      <c r="J333">
        <v>699.15633700000001</v>
      </c>
      <c r="K333">
        <v>675.63064599999996</v>
      </c>
      <c r="L333">
        <v>642.97296500000004</v>
      </c>
      <c r="M333">
        <v>603.39334300000007</v>
      </c>
      <c r="N333">
        <v>556.52334099999996</v>
      </c>
    </row>
    <row r="334" spans="1:14" hidden="1" x14ac:dyDescent="0.3">
      <c r="A334" t="s">
        <v>121</v>
      </c>
      <c r="B334" t="s">
        <v>335</v>
      </c>
      <c r="C334" t="s">
        <v>224</v>
      </c>
      <c r="E334" t="s">
        <v>124</v>
      </c>
      <c r="F334" t="s">
        <v>125</v>
      </c>
      <c r="G334">
        <v>683.46968800000002</v>
      </c>
      <c r="H334">
        <v>705.03699700000004</v>
      </c>
      <c r="I334">
        <v>709.98266699999999</v>
      </c>
      <c r="J334">
        <v>699.15633700000001</v>
      </c>
      <c r="K334">
        <v>675.63064599999996</v>
      </c>
      <c r="L334">
        <v>642.97296500000004</v>
      </c>
      <c r="M334">
        <v>603.39334300000007</v>
      </c>
      <c r="N334">
        <v>556.52334099999996</v>
      </c>
    </row>
    <row r="335" spans="1:14" hidden="1" x14ac:dyDescent="0.3">
      <c r="A335" t="s">
        <v>121</v>
      </c>
      <c r="B335" t="s">
        <v>335</v>
      </c>
      <c r="C335" t="s">
        <v>225</v>
      </c>
      <c r="E335" t="s">
        <v>124</v>
      </c>
      <c r="F335" t="s">
        <v>125</v>
      </c>
      <c r="G335">
        <v>1.74237</v>
      </c>
      <c r="H335">
        <v>1.582641999999999</v>
      </c>
      <c r="I335">
        <v>1.468127</v>
      </c>
      <c r="J335">
        <v>1.366234999999999</v>
      </c>
      <c r="K335">
        <v>1.273692</v>
      </c>
      <c r="L335">
        <v>1.1945680000000001</v>
      </c>
      <c r="M335">
        <v>1.122142</v>
      </c>
      <c r="N335">
        <v>1.0533349999999999</v>
      </c>
    </row>
    <row r="336" spans="1:14" hidden="1" x14ac:dyDescent="0.3">
      <c r="A336" t="s">
        <v>121</v>
      </c>
      <c r="B336" t="s">
        <v>335</v>
      </c>
      <c r="C336" t="s">
        <v>226</v>
      </c>
      <c r="E336" t="s">
        <v>124</v>
      </c>
      <c r="F336" t="s">
        <v>125</v>
      </c>
      <c r="G336">
        <v>6.1737950000000001</v>
      </c>
      <c r="H336">
        <v>6.5637130000000097</v>
      </c>
      <c r="I336">
        <v>6.7993040000000002</v>
      </c>
      <c r="J336">
        <v>6.8467539999999998</v>
      </c>
      <c r="K336">
        <v>6.7671520000000003</v>
      </c>
      <c r="L336">
        <v>6.5946220000000002</v>
      </c>
      <c r="M336">
        <v>6.3171729999999986</v>
      </c>
      <c r="N336">
        <v>5.9118320000000004</v>
      </c>
    </row>
    <row r="337" spans="1:14" hidden="1" x14ac:dyDescent="0.3">
      <c r="A337" t="s">
        <v>121</v>
      </c>
      <c r="B337" t="s">
        <v>335</v>
      </c>
      <c r="C337" t="s">
        <v>227</v>
      </c>
      <c r="E337" t="s">
        <v>124</v>
      </c>
      <c r="F337" t="s">
        <v>125</v>
      </c>
      <c r="G337">
        <v>2.4412129999999999</v>
      </c>
      <c r="H337">
        <v>2.5703689999999999</v>
      </c>
      <c r="I337">
        <v>2.6393689999999999</v>
      </c>
      <c r="J337">
        <v>2.6288909999999999</v>
      </c>
      <c r="K337">
        <v>2.5463339999999999</v>
      </c>
      <c r="L337">
        <v>2.4244629999999998</v>
      </c>
      <c r="M337">
        <v>2.2779829999999999</v>
      </c>
      <c r="N337">
        <v>2.1161300000000001</v>
      </c>
    </row>
    <row r="338" spans="1:14" hidden="1" x14ac:dyDescent="0.3">
      <c r="A338" t="s">
        <v>121</v>
      </c>
      <c r="B338" t="s">
        <v>335</v>
      </c>
      <c r="C338" t="s">
        <v>228</v>
      </c>
      <c r="E338" t="s">
        <v>124</v>
      </c>
      <c r="F338" t="s">
        <v>125</v>
      </c>
      <c r="G338">
        <v>6.1920760000000001</v>
      </c>
      <c r="H338">
        <v>7.2386949999999999</v>
      </c>
      <c r="I338">
        <v>8.1352840000000004</v>
      </c>
      <c r="J338">
        <v>8.7935230000000111</v>
      </c>
      <c r="K338">
        <v>9.1935660000000006</v>
      </c>
      <c r="L338">
        <v>9.3429090000000006</v>
      </c>
      <c r="M338">
        <v>9.2779410000000002</v>
      </c>
      <c r="N338">
        <v>9.005075999999999</v>
      </c>
    </row>
    <row r="339" spans="1:14" hidden="1" x14ac:dyDescent="0.3">
      <c r="A339" t="s">
        <v>121</v>
      </c>
      <c r="B339" t="s">
        <v>335</v>
      </c>
      <c r="C339" t="s">
        <v>229</v>
      </c>
      <c r="E339" t="s">
        <v>124</v>
      </c>
      <c r="F339" t="s">
        <v>125</v>
      </c>
      <c r="G339">
        <v>7.3690999999999907</v>
      </c>
      <c r="H339">
        <v>7.9639550000000003</v>
      </c>
      <c r="I339">
        <v>8.3880669999999995</v>
      </c>
      <c r="J339">
        <v>8.5462670000000109</v>
      </c>
      <c r="K339">
        <v>8.5176440000000007</v>
      </c>
      <c r="L339">
        <v>8.3919040000000003</v>
      </c>
      <c r="M339">
        <v>8.1876689999999996</v>
      </c>
      <c r="N339">
        <v>7.840821</v>
      </c>
    </row>
    <row r="340" spans="1:14" hidden="1" x14ac:dyDescent="0.3">
      <c r="A340" t="s">
        <v>121</v>
      </c>
      <c r="B340" t="s">
        <v>335</v>
      </c>
      <c r="C340" t="s">
        <v>230</v>
      </c>
      <c r="E340" t="s">
        <v>124</v>
      </c>
      <c r="F340" t="s">
        <v>125</v>
      </c>
      <c r="G340">
        <v>2.59293</v>
      </c>
      <c r="H340">
        <v>2.3517950000000001</v>
      </c>
      <c r="I340">
        <v>2.1560760000000001</v>
      </c>
      <c r="J340">
        <v>1.970861</v>
      </c>
      <c r="K340">
        <v>1.808455999999999</v>
      </c>
      <c r="L340">
        <v>1.6811469999999999</v>
      </c>
      <c r="M340">
        <v>1.5745709999999999</v>
      </c>
      <c r="N340">
        <v>1.479317</v>
      </c>
    </row>
    <row r="341" spans="1:14" hidden="1" x14ac:dyDescent="0.3">
      <c r="A341" t="s">
        <v>121</v>
      </c>
      <c r="B341" t="s">
        <v>335</v>
      </c>
      <c r="C341" t="s">
        <v>231</v>
      </c>
      <c r="E341" t="s">
        <v>124</v>
      </c>
      <c r="F341" t="s">
        <v>125</v>
      </c>
      <c r="G341">
        <v>0.67763299999999904</v>
      </c>
      <c r="H341">
        <v>0.71872000000000003</v>
      </c>
      <c r="I341">
        <v>0.76081299999999996</v>
      </c>
      <c r="J341">
        <v>0.7936199999999991</v>
      </c>
      <c r="K341">
        <v>0.80658299999999905</v>
      </c>
      <c r="L341">
        <v>0.80444099999999907</v>
      </c>
      <c r="M341">
        <v>0.78635299999999997</v>
      </c>
      <c r="N341">
        <v>0.74987399999999904</v>
      </c>
    </row>
    <row r="342" spans="1:14" hidden="1" x14ac:dyDescent="0.3">
      <c r="A342" t="s">
        <v>121</v>
      </c>
      <c r="B342" t="s">
        <v>335</v>
      </c>
      <c r="C342" t="s">
        <v>232</v>
      </c>
      <c r="E342" t="s">
        <v>124</v>
      </c>
      <c r="F342" t="s">
        <v>125</v>
      </c>
      <c r="G342">
        <v>0.7241549999999991</v>
      </c>
      <c r="H342">
        <v>0.76503100000000002</v>
      </c>
      <c r="I342">
        <v>0.80051800000000006</v>
      </c>
      <c r="J342">
        <v>0.81881399999999904</v>
      </c>
      <c r="K342">
        <v>0.81236699999999995</v>
      </c>
      <c r="L342">
        <v>0.78731999999999902</v>
      </c>
      <c r="M342">
        <v>0.73637000000000008</v>
      </c>
      <c r="N342">
        <v>0.66313499999999903</v>
      </c>
    </row>
    <row r="343" spans="1:14" hidden="1" x14ac:dyDescent="0.3">
      <c r="A343" t="s">
        <v>121</v>
      </c>
      <c r="B343" t="s">
        <v>335</v>
      </c>
      <c r="C343" t="s">
        <v>233</v>
      </c>
      <c r="E343" t="s">
        <v>124</v>
      </c>
      <c r="F343" t="s">
        <v>125</v>
      </c>
      <c r="G343">
        <v>33.814690000000013</v>
      </c>
      <c r="H343">
        <v>38.749195</v>
      </c>
      <c r="I343">
        <v>42.856146000000003</v>
      </c>
      <c r="J343">
        <v>45.708257000000003</v>
      </c>
      <c r="K343">
        <v>47.319360000000003</v>
      </c>
      <c r="L343">
        <v>47.759402999999899</v>
      </c>
      <c r="M343">
        <v>47.167080000000013</v>
      </c>
      <c r="N343">
        <v>45.659840000000003</v>
      </c>
    </row>
    <row r="344" spans="1:14" hidden="1" x14ac:dyDescent="0.3">
      <c r="A344" t="s">
        <v>121</v>
      </c>
      <c r="B344" t="s">
        <v>335</v>
      </c>
      <c r="C344" t="s">
        <v>234</v>
      </c>
      <c r="E344" t="s">
        <v>124</v>
      </c>
      <c r="F344" t="s">
        <v>125</v>
      </c>
      <c r="G344">
        <v>24.033505000000002</v>
      </c>
      <c r="H344">
        <v>28.765281999999999</v>
      </c>
      <c r="I344">
        <v>32.986778000000001</v>
      </c>
      <c r="J344">
        <v>36.285519000000001</v>
      </c>
      <c r="K344">
        <v>38.474612999999998</v>
      </c>
      <c r="L344">
        <v>39.502572000000001</v>
      </c>
      <c r="M344">
        <v>39.433214999999997</v>
      </c>
      <c r="N344">
        <v>38.459271000000001</v>
      </c>
    </row>
    <row r="345" spans="1:14" hidden="1" x14ac:dyDescent="0.3">
      <c r="A345" t="s">
        <v>121</v>
      </c>
      <c r="B345" t="s">
        <v>335</v>
      </c>
      <c r="C345" t="s">
        <v>235</v>
      </c>
      <c r="E345" t="s">
        <v>124</v>
      </c>
      <c r="F345" t="s">
        <v>125</v>
      </c>
      <c r="G345">
        <v>36.057746000000002</v>
      </c>
      <c r="H345">
        <v>38.207355000000007</v>
      </c>
      <c r="I345">
        <v>39.649426999999903</v>
      </c>
      <c r="J345">
        <v>40.327770999999998</v>
      </c>
      <c r="K345">
        <v>40.054412999999997</v>
      </c>
      <c r="L345">
        <v>38.881729999999997</v>
      </c>
      <c r="M345">
        <v>36.883324000000002</v>
      </c>
      <c r="N345">
        <v>34.269427999999998</v>
      </c>
    </row>
    <row r="346" spans="1:14" hidden="1" x14ac:dyDescent="0.3">
      <c r="A346" t="s">
        <v>121</v>
      </c>
      <c r="B346" t="s">
        <v>335</v>
      </c>
      <c r="C346" t="s">
        <v>236</v>
      </c>
      <c r="E346" t="s">
        <v>124</v>
      </c>
      <c r="F346" t="s">
        <v>125</v>
      </c>
      <c r="G346">
        <v>0.575569</v>
      </c>
      <c r="H346">
        <v>0.62304700000000002</v>
      </c>
      <c r="I346">
        <v>0.66489599999999904</v>
      </c>
      <c r="J346">
        <v>0.69113299999999911</v>
      </c>
      <c r="K346">
        <v>0.69532699999999903</v>
      </c>
      <c r="L346">
        <v>0.67662300000000009</v>
      </c>
      <c r="M346">
        <v>0.62567200000000001</v>
      </c>
      <c r="N346">
        <v>0.55096299999999998</v>
      </c>
    </row>
    <row r="347" spans="1:14" hidden="1" x14ac:dyDescent="0.3">
      <c r="A347" t="s">
        <v>121</v>
      </c>
      <c r="B347" t="s">
        <v>335</v>
      </c>
      <c r="C347" t="s">
        <v>237</v>
      </c>
      <c r="E347" t="s">
        <v>124</v>
      </c>
      <c r="F347" t="s">
        <v>125</v>
      </c>
      <c r="G347">
        <v>27.152882999999999</v>
      </c>
      <c r="H347">
        <v>33.166342</v>
      </c>
      <c r="I347">
        <v>38.560811000000001</v>
      </c>
      <c r="J347">
        <v>42.753494000000003</v>
      </c>
      <c r="K347">
        <v>45.803835999999997</v>
      </c>
      <c r="L347">
        <v>47.716352000000001</v>
      </c>
      <c r="M347">
        <v>48.239936999999998</v>
      </c>
      <c r="N347">
        <v>47.352913000000001</v>
      </c>
    </row>
    <row r="348" spans="1:14" hidden="1" x14ac:dyDescent="0.3">
      <c r="A348" t="s">
        <v>121</v>
      </c>
      <c r="B348" t="s">
        <v>335</v>
      </c>
      <c r="C348" t="s">
        <v>238</v>
      </c>
      <c r="E348" t="s">
        <v>124</v>
      </c>
      <c r="F348" t="s">
        <v>125</v>
      </c>
      <c r="G348">
        <v>0.52226499999999998</v>
      </c>
      <c r="H348">
        <v>0.52199899999999999</v>
      </c>
      <c r="I348">
        <v>0.52013599999999904</v>
      </c>
      <c r="J348">
        <v>0.51701700000000006</v>
      </c>
      <c r="K348">
        <v>0.50399799999999995</v>
      </c>
      <c r="L348">
        <v>0.47928799999999899</v>
      </c>
      <c r="M348">
        <v>0.44230999999999998</v>
      </c>
      <c r="N348">
        <v>0.39722000000000002</v>
      </c>
    </row>
    <row r="349" spans="1:14" hidden="1" x14ac:dyDescent="0.3">
      <c r="A349" t="s">
        <v>121</v>
      </c>
      <c r="B349" t="s">
        <v>335</v>
      </c>
      <c r="C349" t="s">
        <v>239</v>
      </c>
      <c r="E349" t="s">
        <v>124</v>
      </c>
      <c r="F349" t="s">
        <v>125</v>
      </c>
      <c r="G349">
        <v>0.36331799999999997</v>
      </c>
      <c r="H349">
        <v>0.35586599999999902</v>
      </c>
      <c r="I349">
        <v>0.34115899999999999</v>
      </c>
      <c r="J349">
        <v>0.32237099999999902</v>
      </c>
      <c r="K349">
        <v>0.30717</v>
      </c>
      <c r="L349">
        <v>0.297593</v>
      </c>
      <c r="M349">
        <v>0.291661</v>
      </c>
      <c r="N349">
        <v>0.28450399999999998</v>
      </c>
    </row>
    <row r="350" spans="1:14" hidden="1" x14ac:dyDescent="0.3">
      <c r="A350" t="s">
        <v>121</v>
      </c>
      <c r="B350" t="s">
        <v>335</v>
      </c>
      <c r="C350" t="s">
        <v>240</v>
      </c>
      <c r="E350" t="s">
        <v>124</v>
      </c>
      <c r="F350" t="s">
        <v>125</v>
      </c>
      <c r="G350">
        <v>5.4305280000000007</v>
      </c>
      <c r="H350">
        <v>6.2925600000000008</v>
      </c>
      <c r="I350">
        <v>7.0199780000000098</v>
      </c>
      <c r="J350">
        <v>7.539396</v>
      </c>
      <c r="K350">
        <v>7.8473230000000109</v>
      </c>
      <c r="L350">
        <v>7.9411880000000004</v>
      </c>
      <c r="M350">
        <v>7.848287</v>
      </c>
      <c r="N350">
        <v>7.5958839999999999</v>
      </c>
    </row>
    <row r="351" spans="1:14" hidden="1" x14ac:dyDescent="0.3">
      <c r="A351" t="s">
        <v>121</v>
      </c>
      <c r="B351" t="s">
        <v>335</v>
      </c>
      <c r="C351" t="s">
        <v>241</v>
      </c>
      <c r="E351" t="s">
        <v>124</v>
      </c>
      <c r="F351" t="s">
        <v>125</v>
      </c>
      <c r="G351">
        <v>1.293531</v>
      </c>
      <c r="H351">
        <v>1.263145999999999</v>
      </c>
      <c r="I351">
        <v>1.2057990000000001</v>
      </c>
      <c r="J351">
        <v>1.133321</v>
      </c>
      <c r="K351">
        <v>1.0556220000000001</v>
      </c>
      <c r="L351">
        <v>0.973746</v>
      </c>
      <c r="M351">
        <v>0.88857799999999998</v>
      </c>
      <c r="N351">
        <v>0.79813199999999995</v>
      </c>
    </row>
    <row r="352" spans="1:14" hidden="1" x14ac:dyDescent="0.3">
      <c r="A352" t="s">
        <v>121</v>
      </c>
      <c r="B352" t="s">
        <v>335</v>
      </c>
      <c r="C352" t="s">
        <v>242</v>
      </c>
      <c r="E352" t="s">
        <v>124</v>
      </c>
      <c r="F352" t="s">
        <v>125</v>
      </c>
      <c r="G352">
        <v>0.40935899999999997</v>
      </c>
      <c r="H352">
        <v>0.53024499999999997</v>
      </c>
      <c r="I352">
        <v>0.66958399999999996</v>
      </c>
      <c r="J352">
        <v>0.81807000000000007</v>
      </c>
      <c r="K352">
        <v>0.97697600000000007</v>
      </c>
      <c r="L352">
        <v>1.1514450000000001</v>
      </c>
      <c r="M352">
        <v>1.3394299999999999</v>
      </c>
      <c r="N352">
        <v>1.539126</v>
      </c>
    </row>
    <row r="353" spans="1:14" hidden="1" x14ac:dyDescent="0.3">
      <c r="A353" t="s">
        <v>121</v>
      </c>
      <c r="B353" t="s">
        <v>335</v>
      </c>
      <c r="C353" t="s">
        <v>34</v>
      </c>
      <c r="E353" t="s">
        <v>124</v>
      </c>
      <c r="F353" t="s">
        <v>125</v>
      </c>
      <c r="G353">
        <v>134.159843</v>
      </c>
      <c r="H353">
        <v>139.859824</v>
      </c>
      <c r="I353">
        <v>142.27109300000001</v>
      </c>
      <c r="J353">
        <v>141.517707</v>
      </c>
      <c r="K353">
        <v>138.35749000000001</v>
      </c>
      <c r="L353">
        <v>133.58829</v>
      </c>
      <c r="M353">
        <v>127.41683</v>
      </c>
      <c r="N353">
        <v>119.20932999999999</v>
      </c>
    </row>
    <row r="354" spans="1:14" hidden="1" x14ac:dyDescent="0.3">
      <c r="A354" t="s">
        <v>121</v>
      </c>
      <c r="B354" t="s">
        <v>335</v>
      </c>
      <c r="C354" t="s">
        <v>243</v>
      </c>
      <c r="E354" t="s">
        <v>124</v>
      </c>
      <c r="F354" t="s">
        <v>125</v>
      </c>
      <c r="G354">
        <v>0.68332799999999905</v>
      </c>
      <c r="H354">
        <v>0.70003099999999907</v>
      </c>
      <c r="I354">
        <v>0.697020999999999</v>
      </c>
      <c r="J354">
        <v>0.67500000000000004</v>
      </c>
      <c r="K354">
        <v>0.646011</v>
      </c>
      <c r="L354">
        <v>0.61570899999999995</v>
      </c>
      <c r="M354">
        <v>0.58272699999999999</v>
      </c>
      <c r="N354">
        <v>0.54651899999999998</v>
      </c>
    </row>
    <row r="355" spans="1:14" hidden="1" x14ac:dyDescent="0.3">
      <c r="A355" t="s">
        <v>121</v>
      </c>
      <c r="B355" t="s">
        <v>335</v>
      </c>
      <c r="C355" t="s">
        <v>244</v>
      </c>
      <c r="E355" t="s">
        <v>124</v>
      </c>
      <c r="F355" t="s">
        <v>125</v>
      </c>
      <c r="G355">
        <v>1953.776251</v>
      </c>
      <c r="H355">
        <v>2259.8170030000001</v>
      </c>
      <c r="I355">
        <v>2533.1703510000002</v>
      </c>
      <c r="J355">
        <v>2739.0219510000002</v>
      </c>
      <c r="K355">
        <v>2869.8627390000001</v>
      </c>
      <c r="L355">
        <v>2930.48317</v>
      </c>
      <c r="M355">
        <v>2921.7293239999999</v>
      </c>
      <c r="N355">
        <v>2848.4730549999999</v>
      </c>
    </row>
    <row r="356" spans="1:14" hidden="1" x14ac:dyDescent="0.3">
      <c r="A356" t="s">
        <v>121</v>
      </c>
      <c r="B356" t="s">
        <v>335</v>
      </c>
      <c r="C356" t="s">
        <v>245</v>
      </c>
      <c r="E356" t="s">
        <v>124</v>
      </c>
      <c r="F356" t="s">
        <v>125</v>
      </c>
      <c r="G356">
        <v>1953.776251</v>
      </c>
      <c r="H356">
        <v>2259.8170030000001</v>
      </c>
      <c r="I356">
        <v>2533.1703510000002</v>
      </c>
      <c r="J356">
        <v>2739.0219510000002</v>
      </c>
      <c r="K356">
        <v>2869.8627390000001</v>
      </c>
      <c r="L356">
        <v>2930.48317</v>
      </c>
      <c r="M356">
        <v>2921.7293239999999</v>
      </c>
      <c r="N356">
        <v>2848.4730549999999</v>
      </c>
    </row>
    <row r="357" spans="1:14" hidden="1" x14ac:dyDescent="0.3">
      <c r="A357" t="s">
        <v>121</v>
      </c>
      <c r="B357" t="s">
        <v>335</v>
      </c>
      <c r="C357" t="s">
        <v>246</v>
      </c>
      <c r="E357" t="s">
        <v>124</v>
      </c>
      <c r="F357" t="s">
        <v>125</v>
      </c>
      <c r="G357">
        <v>303.0225650000001</v>
      </c>
      <c r="H357">
        <v>332.99146100000002</v>
      </c>
      <c r="I357">
        <v>355.75789099999997</v>
      </c>
      <c r="J357">
        <v>368.83318200000008</v>
      </c>
      <c r="K357">
        <v>371.42540600000012</v>
      </c>
      <c r="L357">
        <v>365.59669899999989</v>
      </c>
      <c r="M357">
        <v>353.69522699999999</v>
      </c>
      <c r="N357">
        <v>336.98197199999993</v>
      </c>
    </row>
    <row r="358" spans="1:14" hidden="1" x14ac:dyDescent="0.3">
      <c r="A358" t="s">
        <v>121</v>
      </c>
      <c r="B358" t="s">
        <v>335</v>
      </c>
      <c r="C358" t="s">
        <v>247</v>
      </c>
      <c r="E358" t="s">
        <v>124</v>
      </c>
      <c r="F358" t="s">
        <v>125</v>
      </c>
      <c r="G358">
        <v>2.9309029999999998</v>
      </c>
      <c r="H358">
        <v>2.695192</v>
      </c>
      <c r="I358">
        <v>2.5066889999999988</v>
      </c>
      <c r="J358">
        <v>2.319852</v>
      </c>
      <c r="K358">
        <v>2.1363370000000002</v>
      </c>
      <c r="L358">
        <v>1.9669749999999999</v>
      </c>
      <c r="M358">
        <v>1.818846999999999</v>
      </c>
      <c r="N358">
        <v>1.697484</v>
      </c>
    </row>
    <row r="359" spans="1:14" hidden="1" x14ac:dyDescent="0.3">
      <c r="A359" t="s">
        <v>121</v>
      </c>
      <c r="B359" t="s">
        <v>335</v>
      </c>
      <c r="C359" t="s">
        <v>248</v>
      </c>
      <c r="E359" t="s">
        <v>124</v>
      </c>
      <c r="F359" t="s">
        <v>125</v>
      </c>
      <c r="G359">
        <v>3.6721349999999999</v>
      </c>
      <c r="H359">
        <v>3.9836200000000002</v>
      </c>
      <c r="I359">
        <v>4.2536100000000001</v>
      </c>
      <c r="J359">
        <v>4.4038389999999996</v>
      </c>
      <c r="K359">
        <v>4.427314</v>
      </c>
      <c r="L359">
        <v>4.3758320000000008</v>
      </c>
      <c r="M359">
        <v>4.2832039999999996</v>
      </c>
      <c r="N359">
        <v>4.1543299999999999</v>
      </c>
    </row>
    <row r="360" spans="1:14" hidden="1" x14ac:dyDescent="0.3">
      <c r="A360" t="s">
        <v>121</v>
      </c>
      <c r="B360" t="s">
        <v>335</v>
      </c>
      <c r="C360" t="s">
        <v>249</v>
      </c>
      <c r="E360" t="s">
        <v>124</v>
      </c>
      <c r="F360" t="s">
        <v>125</v>
      </c>
      <c r="G360">
        <v>0.64220699999999997</v>
      </c>
      <c r="H360">
        <v>0.62939199999999906</v>
      </c>
      <c r="I360">
        <v>0.61893299999999996</v>
      </c>
      <c r="J360">
        <v>0.60543199999999908</v>
      </c>
      <c r="K360">
        <v>0.58741199999999905</v>
      </c>
      <c r="L360">
        <v>0.56629099999999899</v>
      </c>
      <c r="M360">
        <v>0.54205499999999995</v>
      </c>
      <c r="N360">
        <v>0.51366899999999904</v>
      </c>
    </row>
    <row r="361" spans="1:14" hidden="1" x14ac:dyDescent="0.3">
      <c r="A361" t="s">
        <v>121</v>
      </c>
      <c r="B361" t="s">
        <v>335</v>
      </c>
      <c r="C361" t="s">
        <v>250</v>
      </c>
      <c r="E361" t="s">
        <v>124</v>
      </c>
      <c r="F361" t="s">
        <v>125</v>
      </c>
      <c r="G361">
        <v>39.574725000000001</v>
      </c>
      <c r="H361">
        <v>41.181302000000002</v>
      </c>
      <c r="I361">
        <v>41.662368000000001</v>
      </c>
      <c r="J361">
        <v>41.196055000000001</v>
      </c>
      <c r="K361">
        <v>39.963324999999998</v>
      </c>
      <c r="L361">
        <v>38.122656999999997</v>
      </c>
      <c r="M361">
        <v>35.938789999999997</v>
      </c>
      <c r="N361">
        <v>33.506154000000002</v>
      </c>
    </row>
    <row r="362" spans="1:14" hidden="1" x14ac:dyDescent="0.3">
      <c r="A362" t="s">
        <v>121</v>
      </c>
      <c r="B362" t="s">
        <v>335</v>
      </c>
      <c r="C362" t="s">
        <v>251</v>
      </c>
      <c r="E362" t="s">
        <v>124</v>
      </c>
      <c r="F362" t="s">
        <v>125</v>
      </c>
      <c r="G362">
        <v>38.306134</v>
      </c>
      <c r="H362">
        <v>45.047753999999898</v>
      </c>
      <c r="I362">
        <v>51.032201000000001</v>
      </c>
      <c r="J362">
        <v>55.595710999999902</v>
      </c>
      <c r="K362">
        <v>58.468980000000002</v>
      </c>
      <c r="L362">
        <v>59.627026000000001</v>
      </c>
      <c r="M362">
        <v>59.060191000000003</v>
      </c>
      <c r="N362">
        <v>57.067382000000002</v>
      </c>
    </row>
    <row r="363" spans="1:14" hidden="1" x14ac:dyDescent="0.3">
      <c r="A363" t="s">
        <v>121</v>
      </c>
      <c r="B363" t="s">
        <v>335</v>
      </c>
      <c r="C363" t="s">
        <v>252</v>
      </c>
      <c r="E363" t="s">
        <v>124</v>
      </c>
      <c r="F363" t="s">
        <v>125</v>
      </c>
      <c r="G363">
        <v>55.545026</v>
      </c>
      <c r="H363">
        <v>55.465266000000007</v>
      </c>
      <c r="I363">
        <v>54.019361999999902</v>
      </c>
      <c r="J363">
        <v>51.515200999999898</v>
      </c>
      <c r="K363">
        <v>48.209389999999999</v>
      </c>
      <c r="L363">
        <v>44.416769000000002</v>
      </c>
      <c r="M363">
        <v>40.415049000000003</v>
      </c>
      <c r="N363">
        <v>36.350256000000002</v>
      </c>
    </row>
    <row r="364" spans="1:14" hidden="1" x14ac:dyDescent="0.3">
      <c r="A364" t="s">
        <v>121</v>
      </c>
      <c r="B364" t="s">
        <v>335</v>
      </c>
      <c r="C364" t="s">
        <v>253</v>
      </c>
      <c r="E364" t="s">
        <v>124</v>
      </c>
      <c r="F364" t="s">
        <v>125</v>
      </c>
      <c r="G364">
        <v>2.8664740000000002</v>
      </c>
      <c r="H364">
        <v>3.1936100000000001</v>
      </c>
      <c r="I364">
        <v>3.4656599999999989</v>
      </c>
      <c r="J364">
        <v>3.6341039999999998</v>
      </c>
      <c r="K364">
        <v>3.6908249999999998</v>
      </c>
      <c r="L364">
        <v>3.6666639999999999</v>
      </c>
      <c r="M364">
        <v>3.575793</v>
      </c>
      <c r="N364">
        <v>3.4262039999999998</v>
      </c>
    </row>
    <row r="365" spans="1:14" hidden="1" x14ac:dyDescent="0.3">
      <c r="A365" t="s">
        <v>121</v>
      </c>
      <c r="B365" t="s">
        <v>335</v>
      </c>
      <c r="C365" t="s">
        <v>254</v>
      </c>
      <c r="E365" t="s">
        <v>124</v>
      </c>
      <c r="F365" t="s">
        <v>125</v>
      </c>
      <c r="G365">
        <v>31.536239999999999</v>
      </c>
      <c r="H365">
        <v>32.663356999999998</v>
      </c>
      <c r="I365">
        <v>32.933508000000003</v>
      </c>
      <c r="J365">
        <v>32.460787000000003</v>
      </c>
      <c r="K365">
        <v>31.480218000000001</v>
      </c>
      <c r="L365">
        <v>30.134671999999998</v>
      </c>
      <c r="M365">
        <v>28.445675000000001</v>
      </c>
      <c r="N365">
        <v>26.460726000000001</v>
      </c>
    </row>
    <row r="366" spans="1:14" hidden="1" x14ac:dyDescent="0.3">
      <c r="A366" t="s">
        <v>121</v>
      </c>
      <c r="B366" t="s">
        <v>335</v>
      </c>
      <c r="C366" t="s">
        <v>255</v>
      </c>
      <c r="E366" t="s">
        <v>124</v>
      </c>
      <c r="F366" t="s">
        <v>125</v>
      </c>
      <c r="G366">
        <v>17.740095</v>
      </c>
      <c r="H366">
        <v>17.912811000000001</v>
      </c>
      <c r="I366">
        <v>17.956689000000001</v>
      </c>
      <c r="J366">
        <v>17.875710999999999</v>
      </c>
      <c r="K366">
        <v>17.726112000000001</v>
      </c>
      <c r="L366">
        <v>17.488516000000001</v>
      </c>
      <c r="M366">
        <v>16.757511000000001</v>
      </c>
      <c r="N366">
        <v>15.587331000000001</v>
      </c>
    </row>
    <row r="367" spans="1:14" hidden="1" x14ac:dyDescent="0.3">
      <c r="A367" t="s">
        <v>121</v>
      </c>
      <c r="B367" t="s">
        <v>335</v>
      </c>
      <c r="C367" t="s">
        <v>256</v>
      </c>
      <c r="E367" t="s">
        <v>124</v>
      </c>
      <c r="F367" t="s">
        <v>125</v>
      </c>
      <c r="G367">
        <v>0.31025599999999998</v>
      </c>
      <c r="H367">
        <v>0.328621</v>
      </c>
      <c r="I367">
        <v>0.34256799999999998</v>
      </c>
      <c r="J367">
        <v>0.350105</v>
      </c>
      <c r="K367">
        <v>0.350991</v>
      </c>
      <c r="L367">
        <v>0.34737699999999999</v>
      </c>
      <c r="M367">
        <v>0.33989900000000001</v>
      </c>
      <c r="N367">
        <v>0.32854099999999897</v>
      </c>
    </row>
    <row r="368" spans="1:14" hidden="1" x14ac:dyDescent="0.3">
      <c r="A368" t="s">
        <v>121</v>
      </c>
      <c r="B368" t="s">
        <v>335</v>
      </c>
      <c r="C368" t="s">
        <v>257</v>
      </c>
      <c r="E368" t="s">
        <v>124</v>
      </c>
      <c r="F368" t="s">
        <v>125</v>
      </c>
      <c r="G368">
        <v>5.3203120000000004</v>
      </c>
      <c r="H368">
        <v>5.5586970000000004</v>
      </c>
      <c r="I368">
        <v>5.7584650000000099</v>
      </c>
      <c r="J368">
        <v>5.8813659999999999</v>
      </c>
      <c r="K368">
        <v>5.9285730000000001</v>
      </c>
      <c r="L368">
        <v>5.9163389999999998</v>
      </c>
      <c r="M368">
        <v>5.8127030000000008</v>
      </c>
      <c r="N368">
        <v>5.5912470000000001</v>
      </c>
    </row>
    <row r="369" spans="1:14" hidden="1" x14ac:dyDescent="0.3">
      <c r="A369" t="s">
        <v>121</v>
      </c>
      <c r="B369" t="s">
        <v>335</v>
      </c>
      <c r="C369" t="s">
        <v>258</v>
      </c>
      <c r="E369" t="s">
        <v>124</v>
      </c>
      <c r="F369" t="s">
        <v>125</v>
      </c>
      <c r="G369">
        <v>7.4346560000000004</v>
      </c>
      <c r="H369">
        <v>7.8606760000000024</v>
      </c>
      <c r="I369">
        <v>8.0408679999999997</v>
      </c>
      <c r="J369">
        <v>8.0038330000000002</v>
      </c>
      <c r="K369">
        <v>7.7985950000000006</v>
      </c>
      <c r="L369">
        <v>7.4671350000000007</v>
      </c>
      <c r="M369">
        <v>7.0488970000000002</v>
      </c>
      <c r="N369">
        <v>6.5703800000000001</v>
      </c>
    </row>
    <row r="370" spans="1:14" hidden="1" x14ac:dyDescent="0.3">
      <c r="A370" t="s">
        <v>121</v>
      </c>
      <c r="B370" t="s">
        <v>335</v>
      </c>
      <c r="C370" t="s">
        <v>259</v>
      </c>
      <c r="E370" t="s">
        <v>124</v>
      </c>
      <c r="F370" t="s">
        <v>125</v>
      </c>
      <c r="G370">
        <v>32.628959000000002</v>
      </c>
      <c r="H370">
        <v>41.982605000000007</v>
      </c>
      <c r="I370">
        <v>51.737853000000001</v>
      </c>
      <c r="J370">
        <v>60.798747000000013</v>
      </c>
      <c r="K370">
        <v>68.511571000000004</v>
      </c>
      <c r="L370">
        <v>74.492807999999911</v>
      </c>
      <c r="M370">
        <v>78.330319999999901</v>
      </c>
      <c r="N370">
        <v>79.651524000000009</v>
      </c>
    </row>
    <row r="371" spans="1:14" hidden="1" x14ac:dyDescent="0.3">
      <c r="A371" t="s">
        <v>121</v>
      </c>
      <c r="B371" t="s">
        <v>335</v>
      </c>
      <c r="C371" t="s">
        <v>260</v>
      </c>
      <c r="E371" t="s">
        <v>124</v>
      </c>
      <c r="F371" t="s">
        <v>125</v>
      </c>
      <c r="G371">
        <v>253.94968399999999</v>
      </c>
      <c r="H371">
        <v>302.922708</v>
      </c>
      <c r="I371">
        <v>352.49068199999999</v>
      </c>
      <c r="J371">
        <v>395.42822000000001</v>
      </c>
      <c r="K371">
        <v>429.85772100000003</v>
      </c>
      <c r="L371">
        <v>455.27543200000002</v>
      </c>
      <c r="M371">
        <v>469.14471800000001</v>
      </c>
      <c r="N371">
        <v>470.32219700000002</v>
      </c>
    </row>
    <row r="372" spans="1:14" hidden="1" x14ac:dyDescent="0.3">
      <c r="A372" t="s">
        <v>121</v>
      </c>
      <c r="B372" t="s">
        <v>335</v>
      </c>
      <c r="C372" t="s">
        <v>261</v>
      </c>
      <c r="E372" t="s">
        <v>124</v>
      </c>
      <c r="F372" t="s">
        <v>125</v>
      </c>
      <c r="G372">
        <v>389.44970699999999</v>
      </c>
      <c r="H372">
        <v>405.31972999999988</v>
      </c>
      <c r="I372">
        <v>418.68576200000001</v>
      </c>
      <c r="J372">
        <v>427.480637</v>
      </c>
      <c r="K372">
        <v>433.50645300000002</v>
      </c>
      <c r="L372">
        <v>436.90007600000013</v>
      </c>
      <c r="M372">
        <v>433.68665600000003</v>
      </c>
      <c r="N372">
        <v>421.08288599999997</v>
      </c>
    </row>
    <row r="373" spans="1:14" hidden="1" x14ac:dyDescent="0.3">
      <c r="A373" t="s">
        <v>121</v>
      </c>
      <c r="B373" t="s">
        <v>335</v>
      </c>
      <c r="C373" t="s">
        <v>262</v>
      </c>
      <c r="E373" t="s">
        <v>124</v>
      </c>
      <c r="F373" t="s">
        <v>125</v>
      </c>
      <c r="G373">
        <v>26.520392999999999</v>
      </c>
      <c r="H373">
        <v>26.096803999999999</v>
      </c>
      <c r="I373">
        <v>25.325887999999999</v>
      </c>
      <c r="J373">
        <v>24.175211999999998</v>
      </c>
      <c r="K373">
        <v>22.596639</v>
      </c>
      <c r="L373">
        <v>21.075253</v>
      </c>
      <c r="M373">
        <v>19.515129999999999</v>
      </c>
      <c r="N373">
        <v>17.831873999999999</v>
      </c>
    </row>
    <row r="374" spans="1:14" hidden="1" x14ac:dyDescent="0.3">
      <c r="A374" t="s">
        <v>121</v>
      </c>
      <c r="B374" t="s">
        <v>335</v>
      </c>
      <c r="C374" t="s">
        <v>263</v>
      </c>
      <c r="E374" t="s">
        <v>124</v>
      </c>
      <c r="F374" t="s">
        <v>125</v>
      </c>
      <c r="G374">
        <v>2.104813</v>
      </c>
      <c r="H374">
        <v>2.0912549999999999</v>
      </c>
      <c r="I374">
        <v>2.0510609999999998</v>
      </c>
      <c r="J374">
        <v>1.996705</v>
      </c>
      <c r="K374">
        <v>1.921816</v>
      </c>
      <c r="L374">
        <v>1.827054</v>
      </c>
      <c r="M374">
        <v>1.720945999999999</v>
      </c>
      <c r="N374">
        <v>1.607222999999999</v>
      </c>
    </row>
    <row r="375" spans="1:14" hidden="1" x14ac:dyDescent="0.3">
      <c r="A375" t="s">
        <v>121</v>
      </c>
      <c r="B375" t="s">
        <v>335</v>
      </c>
      <c r="C375" t="s">
        <v>264</v>
      </c>
      <c r="E375" t="s">
        <v>124</v>
      </c>
      <c r="F375" t="s">
        <v>125</v>
      </c>
      <c r="G375">
        <v>5.6308579999999999</v>
      </c>
      <c r="H375">
        <v>5.8707910000000014</v>
      </c>
      <c r="I375">
        <v>6.1147960000000001</v>
      </c>
      <c r="J375">
        <v>6.3002000000000002</v>
      </c>
      <c r="K375">
        <v>6.4142960000000002</v>
      </c>
      <c r="L375">
        <v>6.4661000000000008</v>
      </c>
      <c r="M375">
        <v>6.3133609999999996</v>
      </c>
      <c r="N375">
        <v>5.9766330000000103</v>
      </c>
    </row>
    <row r="376" spans="1:14" hidden="1" x14ac:dyDescent="0.3">
      <c r="A376" t="s">
        <v>121</v>
      </c>
      <c r="B376" t="s">
        <v>335</v>
      </c>
      <c r="C376" t="s">
        <v>265</v>
      </c>
      <c r="E376" t="s">
        <v>124</v>
      </c>
      <c r="F376" t="s">
        <v>125</v>
      </c>
      <c r="G376">
        <v>1179.0941809999999</v>
      </c>
      <c r="H376">
        <v>1193.420138</v>
      </c>
      <c r="I376">
        <v>1204.757615</v>
      </c>
      <c r="J376">
        <v>1204.9171040000001</v>
      </c>
      <c r="K376">
        <v>1193.8066080000001</v>
      </c>
      <c r="L376">
        <v>1174.403769</v>
      </c>
      <c r="M376">
        <v>1138.718511</v>
      </c>
      <c r="N376">
        <v>1082.23858</v>
      </c>
    </row>
    <row r="377" spans="1:14" hidden="1" x14ac:dyDescent="0.3">
      <c r="A377" t="s">
        <v>121</v>
      </c>
      <c r="B377" t="s">
        <v>335</v>
      </c>
      <c r="C377" t="s">
        <v>266</v>
      </c>
      <c r="E377" t="s">
        <v>124</v>
      </c>
      <c r="F377" t="s">
        <v>125</v>
      </c>
      <c r="G377">
        <v>5.30328</v>
      </c>
      <c r="H377">
        <v>5.8045299999999997</v>
      </c>
      <c r="I377">
        <v>6.2192270000000001</v>
      </c>
      <c r="J377">
        <v>6.457618000000001</v>
      </c>
      <c r="K377">
        <v>6.4234559999999901</v>
      </c>
      <c r="L377">
        <v>6.1476900000000096</v>
      </c>
      <c r="M377">
        <v>5.7303190000000006</v>
      </c>
      <c r="N377">
        <v>5.3430919999999986</v>
      </c>
    </row>
    <row r="378" spans="1:14" hidden="1" x14ac:dyDescent="0.3">
      <c r="A378" t="s">
        <v>121</v>
      </c>
      <c r="B378" t="s">
        <v>335</v>
      </c>
      <c r="C378" t="s">
        <v>267</v>
      </c>
      <c r="E378" t="s">
        <v>124</v>
      </c>
      <c r="F378" t="s">
        <v>125</v>
      </c>
      <c r="G378">
        <v>1362.659404</v>
      </c>
      <c r="H378">
        <v>1443.430435</v>
      </c>
      <c r="I378">
        <v>1488.4559630000001</v>
      </c>
      <c r="J378">
        <v>1496.307233</v>
      </c>
      <c r="K378">
        <v>1471.079553</v>
      </c>
      <c r="L378">
        <v>1420.4411090000001</v>
      </c>
      <c r="M378">
        <v>1349.6855419999999</v>
      </c>
      <c r="N378">
        <v>1263.54555</v>
      </c>
    </row>
    <row r="379" spans="1:14" hidden="1" x14ac:dyDescent="0.3">
      <c r="A379" t="s">
        <v>121</v>
      </c>
      <c r="B379" t="s">
        <v>335</v>
      </c>
      <c r="C379" t="s">
        <v>268</v>
      </c>
      <c r="E379" t="s">
        <v>124</v>
      </c>
      <c r="F379" t="s">
        <v>125</v>
      </c>
      <c r="G379">
        <v>384.46430500000008</v>
      </c>
      <c r="H379">
        <v>387.27079400000002</v>
      </c>
      <c r="I379">
        <v>388.34293000000008</v>
      </c>
      <c r="J379">
        <v>385.87230700000009</v>
      </c>
      <c r="K379">
        <v>378.91096099999982</v>
      </c>
      <c r="L379">
        <v>367.953191</v>
      </c>
      <c r="M379">
        <v>351.90751599999987</v>
      </c>
      <c r="N379">
        <v>329.85970399999991</v>
      </c>
    </row>
    <row r="380" spans="1:14" hidden="1" x14ac:dyDescent="0.3">
      <c r="A380" t="s">
        <v>121</v>
      </c>
      <c r="B380" t="s">
        <v>335</v>
      </c>
      <c r="C380" t="s">
        <v>269</v>
      </c>
      <c r="E380" t="s">
        <v>124</v>
      </c>
      <c r="F380" t="s">
        <v>125</v>
      </c>
      <c r="G380">
        <v>154.46630500000001</v>
      </c>
      <c r="H380">
        <v>150.71467000000001</v>
      </c>
      <c r="I380">
        <v>146.75179</v>
      </c>
      <c r="J380">
        <v>142.72740200000001</v>
      </c>
      <c r="K380">
        <v>137.4411429999999</v>
      </c>
      <c r="L380">
        <v>130.2533619999999</v>
      </c>
      <c r="M380">
        <v>121.68306</v>
      </c>
      <c r="N380">
        <v>111.623142</v>
      </c>
    </row>
    <row r="381" spans="1:14" hidden="1" x14ac:dyDescent="0.3">
      <c r="A381" t="s">
        <v>121</v>
      </c>
      <c r="B381" t="s">
        <v>335</v>
      </c>
      <c r="C381" t="s">
        <v>96</v>
      </c>
      <c r="E381" t="s">
        <v>124</v>
      </c>
      <c r="F381" t="s">
        <v>125</v>
      </c>
      <c r="G381">
        <v>268.49856799999998</v>
      </c>
      <c r="H381">
        <v>306.17817500000001</v>
      </c>
      <c r="I381">
        <v>337.34152599999999</v>
      </c>
      <c r="J381">
        <v>359.420456</v>
      </c>
      <c r="K381">
        <v>371.86490099999997</v>
      </c>
      <c r="L381">
        <v>375.33278899999999</v>
      </c>
      <c r="M381">
        <v>371.111065</v>
      </c>
      <c r="N381">
        <v>361.06519600000001</v>
      </c>
    </row>
    <row r="382" spans="1:14" hidden="1" x14ac:dyDescent="0.3">
      <c r="A382" t="s">
        <v>121</v>
      </c>
      <c r="B382" t="s">
        <v>335</v>
      </c>
      <c r="C382" t="s">
        <v>270</v>
      </c>
      <c r="E382" t="s">
        <v>124</v>
      </c>
      <c r="F382" t="s">
        <v>125</v>
      </c>
      <c r="G382">
        <v>6.0465850000000003</v>
      </c>
      <c r="H382">
        <v>6.9202340000000007</v>
      </c>
      <c r="I382">
        <v>7.5978260000000004</v>
      </c>
      <c r="J382">
        <v>8.0083610000000007</v>
      </c>
      <c r="K382">
        <v>8.193863000000011</v>
      </c>
      <c r="L382">
        <v>8.2455210000000108</v>
      </c>
      <c r="M382">
        <v>8.191376</v>
      </c>
      <c r="N382">
        <v>8.0410600000000105</v>
      </c>
    </row>
    <row r="383" spans="1:14" hidden="1" x14ac:dyDescent="0.3">
      <c r="A383" t="s">
        <v>121</v>
      </c>
      <c r="B383" t="s">
        <v>335</v>
      </c>
      <c r="C383" t="s">
        <v>271</v>
      </c>
      <c r="E383" t="s">
        <v>124</v>
      </c>
      <c r="F383" t="s">
        <v>125</v>
      </c>
      <c r="G383">
        <v>4.7421090000000001</v>
      </c>
      <c r="H383">
        <v>5.0746190000000002</v>
      </c>
      <c r="I383">
        <v>5.2671909999999986</v>
      </c>
      <c r="J383">
        <v>5.3243270000000003</v>
      </c>
      <c r="K383">
        <v>5.2760410000000002</v>
      </c>
      <c r="L383">
        <v>5.1390029999999998</v>
      </c>
      <c r="M383">
        <v>4.9263170000000001</v>
      </c>
      <c r="N383">
        <v>4.6380859999999986</v>
      </c>
    </row>
    <row r="384" spans="1:14" hidden="1" x14ac:dyDescent="0.3">
      <c r="A384" t="s">
        <v>121</v>
      </c>
      <c r="B384" t="s">
        <v>335</v>
      </c>
      <c r="C384" t="s">
        <v>272</v>
      </c>
      <c r="E384" t="s">
        <v>124</v>
      </c>
      <c r="F384" t="s">
        <v>125</v>
      </c>
      <c r="G384">
        <v>11.391503</v>
      </c>
      <c r="H384">
        <v>12.726481</v>
      </c>
      <c r="I384">
        <v>13.711477</v>
      </c>
      <c r="J384">
        <v>14.25869</v>
      </c>
      <c r="K384">
        <v>14.339257</v>
      </c>
      <c r="L384">
        <v>14.047180000000001</v>
      </c>
      <c r="M384">
        <v>13.403731000000001</v>
      </c>
      <c r="N384">
        <v>12.451878000000001</v>
      </c>
    </row>
    <row r="385" spans="1:14" hidden="1" x14ac:dyDescent="0.3">
      <c r="A385" t="s">
        <v>121</v>
      </c>
      <c r="B385" t="s">
        <v>335</v>
      </c>
      <c r="C385" t="s">
        <v>273</v>
      </c>
      <c r="E385" t="s">
        <v>124</v>
      </c>
      <c r="F385" t="s">
        <v>125</v>
      </c>
      <c r="G385">
        <v>7.3199449999999997</v>
      </c>
      <c r="H385">
        <v>7.803572</v>
      </c>
      <c r="I385">
        <v>8.0538179999999997</v>
      </c>
      <c r="J385">
        <v>8.0683710000000008</v>
      </c>
      <c r="K385">
        <v>7.92500300000001</v>
      </c>
      <c r="L385">
        <v>7.6547830000000001</v>
      </c>
      <c r="M385">
        <v>7.2732580000000002</v>
      </c>
      <c r="N385">
        <v>6.8176390000000016</v>
      </c>
    </row>
    <row r="386" spans="1:14" hidden="1" x14ac:dyDescent="0.3">
      <c r="A386" t="s">
        <v>121</v>
      </c>
      <c r="B386" t="s">
        <v>335</v>
      </c>
      <c r="C386" t="s">
        <v>274</v>
      </c>
      <c r="E386" t="s">
        <v>124</v>
      </c>
      <c r="F386" t="s">
        <v>125</v>
      </c>
      <c r="G386">
        <v>35.633156000000007</v>
      </c>
      <c r="H386">
        <v>37.106465</v>
      </c>
      <c r="I386">
        <v>37.597374000000002</v>
      </c>
      <c r="J386">
        <v>37.212572000000002</v>
      </c>
      <c r="K386">
        <v>36.076965999999999</v>
      </c>
      <c r="L386">
        <v>34.408610000000003</v>
      </c>
      <c r="M386">
        <v>32.392201</v>
      </c>
      <c r="N386">
        <v>30.097351</v>
      </c>
    </row>
    <row r="387" spans="1:14" hidden="1" x14ac:dyDescent="0.3">
      <c r="A387" t="s">
        <v>121</v>
      </c>
      <c r="B387" t="s">
        <v>335</v>
      </c>
      <c r="C387" t="s">
        <v>275</v>
      </c>
      <c r="E387" t="s">
        <v>124</v>
      </c>
      <c r="F387" t="s">
        <v>125</v>
      </c>
      <c r="G387">
        <v>126.242915</v>
      </c>
      <c r="H387">
        <v>137.275001</v>
      </c>
      <c r="I387">
        <v>144.50322</v>
      </c>
      <c r="J387">
        <v>147.410718</v>
      </c>
      <c r="K387">
        <v>146.82321200000001</v>
      </c>
      <c r="L387">
        <v>143.65716800000001</v>
      </c>
      <c r="M387">
        <v>138.05282500000001</v>
      </c>
      <c r="N387">
        <v>130.45599200000001</v>
      </c>
    </row>
    <row r="388" spans="1:14" hidden="1" x14ac:dyDescent="0.3">
      <c r="A388" t="s">
        <v>121</v>
      </c>
      <c r="B388" t="s">
        <v>335</v>
      </c>
      <c r="C388" t="s">
        <v>276</v>
      </c>
      <c r="E388" t="s">
        <v>124</v>
      </c>
      <c r="F388" t="s">
        <v>125</v>
      </c>
      <c r="G388">
        <v>38.288269</v>
      </c>
      <c r="H388">
        <v>36.800215999999999</v>
      </c>
      <c r="I388">
        <v>35.471249000000007</v>
      </c>
      <c r="J388">
        <v>34.022350000000003</v>
      </c>
      <c r="K388">
        <v>32.354906999999997</v>
      </c>
      <c r="L388">
        <v>30.434775999999999</v>
      </c>
      <c r="M388">
        <v>28.438652000000001</v>
      </c>
      <c r="N388">
        <v>26.638594000000001</v>
      </c>
    </row>
    <row r="389" spans="1:14" hidden="1" x14ac:dyDescent="0.3">
      <c r="A389" t="s">
        <v>121</v>
      </c>
      <c r="B389" t="s">
        <v>335</v>
      </c>
      <c r="C389" t="s">
        <v>277</v>
      </c>
      <c r="E389" t="s">
        <v>124</v>
      </c>
      <c r="F389" t="s">
        <v>125</v>
      </c>
      <c r="G389">
        <v>10.091938000000001</v>
      </c>
      <c r="H389">
        <v>9.912706</v>
      </c>
      <c r="I389">
        <v>9.7451589999999992</v>
      </c>
      <c r="J389">
        <v>9.5207239999999995</v>
      </c>
      <c r="K389">
        <v>9.2145100000000095</v>
      </c>
      <c r="L389">
        <v>8.8631399999999996</v>
      </c>
      <c r="M389">
        <v>8.4271290000000008</v>
      </c>
      <c r="N389">
        <v>7.8446340000000001</v>
      </c>
    </row>
    <row r="390" spans="1:14" hidden="1" x14ac:dyDescent="0.3">
      <c r="A390" t="s">
        <v>121</v>
      </c>
      <c r="B390" t="s">
        <v>335</v>
      </c>
      <c r="C390" t="s">
        <v>278</v>
      </c>
      <c r="E390" t="s">
        <v>124</v>
      </c>
      <c r="F390" t="s">
        <v>125</v>
      </c>
      <c r="G390">
        <v>2.949227</v>
      </c>
      <c r="H390">
        <v>2.643256</v>
      </c>
      <c r="I390">
        <v>2.3684310000000002</v>
      </c>
      <c r="J390">
        <v>2.1244429999999999</v>
      </c>
      <c r="K390">
        <v>1.9221239999999999</v>
      </c>
      <c r="L390">
        <v>1.7530019999999999</v>
      </c>
      <c r="M390">
        <v>1.596471</v>
      </c>
      <c r="N390">
        <v>1.4362200000000001</v>
      </c>
    </row>
    <row r="391" spans="1:14" hidden="1" x14ac:dyDescent="0.3">
      <c r="A391" t="s">
        <v>121</v>
      </c>
      <c r="B391" t="s">
        <v>335</v>
      </c>
      <c r="C391" t="s">
        <v>279</v>
      </c>
      <c r="E391" t="s">
        <v>124</v>
      </c>
      <c r="F391" t="s">
        <v>125</v>
      </c>
      <c r="G391">
        <v>3.3770059999999988</v>
      </c>
      <c r="H391">
        <v>3.8715999999999999</v>
      </c>
      <c r="I391">
        <v>4.3338130000000099</v>
      </c>
      <c r="J391">
        <v>4.6875070000000001</v>
      </c>
      <c r="K391">
        <v>4.8170929999999998</v>
      </c>
      <c r="L391">
        <v>4.682315</v>
      </c>
      <c r="M391">
        <v>4.3024139999999997</v>
      </c>
      <c r="N391">
        <v>3.8268839999999988</v>
      </c>
    </row>
    <row r="392" spans="1:14" hidden="1" x14ac:dyDescent="0.3">
      <c r="A392" t="s">
        <v>121</v>
      </c>
      <c r="B392" t="s">
        <v>335</v>
      </c>
      <c r="C392" t="s">
        <v>280</v>
      </c>
      <c r="E392" t="s">
        <v>124</v>
      </c>
      <c r="F392" t="s">
        <v>125</v>
      </c>
      <c r="G392">
        <v>293.85878800000012</v>
      </c>
      <c r="H392">
        <v>297.19974999999988</v>
      </c>
      <c r="I392">
        <v>298.96441499999997</v>
      </c>
      <c r="J392">
        <v>296.06697600000001</v>
      </c>
      <c r="K392">
        <v>288.938942</v>
      </c>
      <c r="L392">
        <v>279.23731400000003</v>
      </c>
      <c r="M392">
        <v>267.742301</v>
      </c>
      <c r="N392">
        <v>255.721161</v>
      </c>
    </row>
    <row r="393" spans="1:14" hidden="1" x14ac:dyDescent="0.3">
      <c r="A393" t="s">
        <v>121</v>
      </c>
      <c r="B393" t="s">
        <v>335</v>
      </c>
      <c r="C393" t="s">
        <v>281</v>
      </c>
      <c r="E393" t="s">
        <v>124</v>
      </c>
      <c r="F393" t="s">
        <v>125</v>
      </c>
      <c r="G393">
        <v>293.85878800000012</v>
      </c>
      <c r="H393">
        <v>297.19974999999988</v>
      </c>
      <c r="I393">
        <v>298.96441499999997</v>
      </c>
      <c r="J393">
        <v>296.06697600000001</v>
      </c>
      <c r="K393">
        <v>288.938942</v>
      </c>
      <c r="L393">
        <v>279.23731400000003</v>
      </c>
      <c r="M393">
        <v>267.742301</v>
      </c>
      <c r="N393">
        <v>255.721161</v>
      </c>
    </row>
    <row r="394" spans="1:14" hidden="1" x14ac:dyDescent="0.3">
      <c r="A394" t="s">
        <v>121</v>
      </c>
      <c r="B394" t="s">
        <v>335</v>
      </c>
      <c r="C394" t="s">
        <v>282</v>
      </c>
      <c r="E394" t="s">
        <v>124</v>
      </c>
      <c r="F394" t="s">
        <v>125</v>
      </c>
      <c r="G394">
        <v>293.85878800000012</v>
      </c>
      <c r="H394">
        <v>297.19974999999988</v>
      </c>
      <c r="I394">
        <v>298.96441499999997</v>
      </c>
      <c r="J394">
        <v>296.06697600000001</v>
      </c>
      <c r="K394">
        <v>288.938942</v>
      </c>
      <c r="L394">
        <v>279.23731400000003</v>
      </c>
      <c r="M394">
        <v>267.742301</v>
      </c>
      <c r="N394">
        <v>255.721161</v>
      </c>
    </row>
    <row r="395" spans="1:14" hidden="1" x14ac:dyDescent="0.3">
      <c r="A395" t="s">
        <v>121</v>
      </c>
      <c r="B395" t="s">
        <v>335</v>
      </c>
      <c r="C395" t="s">
        <v>283</v>
      </c>
      <c r="E395" t="s">
        <v>124</v>
      </c>
      <c r="F395" t="s">
        <v>125</v>
      </c>
      <c r="G395">
        <v>738.38268700000003</v>
      </c>
      <c r="H395">
        <v>797.36230799999998</v>
      </c>
      <c r="I395">
        <v>837.50059500000009</v>
      </c>
      <c r="J395">
        <v>856.00395800000001</v>
      </c>
      <c r="K395">
        <v>854.13151100000005</v>
      </c>
      <c r="L395">
        <v>835.24770999999998</v>
      </c>
      <c r="M395">
        <v>802.35169400000007</v>
      </c>
      <c r="N395">
        <v>758.9322719999999</v>
      </c>
    </row>
    <row r="396" spans="1:14" hidden="1" x14ac:dyDescent="0.3">
      <c r="A396" t="s">
        <v>121</v>
      </c>
      <c r="B396" t="s">
        <v>335</v>
      </c>
      <c r="C396" t="s">
        <v>284</v>
      </c>
      <c r="E396" t="s">
        <v>124</v>
      </c>
      <c r="F396" t="s">
        <v>125</v>
      </c>
      <c r="G396">
        <v>18.353228000000001</v>
      </c>
      <c r="H396">
        <v>17.208465</v>
      </c>
      <c r="I396">
        <v>16.096826</v>
      </c>
      <c r="J396">
        <v>14.947067000000001</v>
      </c>
      <c r="K396">
        <v>13.718201000000001</v>
      </c>
      <c r="L396">
        <v>12.603287</v>
      </c>
      <c r="M396">
        <v>11.677595</v>
      </c>
      <c r="N396">
        <v>10.884117</v>
      </c>
    </row>
    <row r="397" spans="1:14" hidden="1" x14ac:dyDescent="0.3">
      <c r="A397" t="s">
        <v>121</v>
      </c>
      <c r="B397" t="s">
        <v>335</v>
      </c>
      <c r="C397" t="s">
        <v>285</v>
      </c>
      <c r="E397" t="s">
        <v>124</v>
      </c>
      <c r="F397" t="s">
        <v>125</v>
      </c>
      <c r="G397">
        <v>143.71974700000001</v>
      </c>
      <c r="H397">
        <v>140.91613899999999</v>
      </c>
      <c r="I397">
        <v>139.63154700000001</v>
      </c>
      <c r="J397">
        <v>137.52719200000001</v>
      </c>
      <c r="K397">
        <v>133.98085599999999</v>
      </c>
      <c r="L397">
        <v>129.53759299999999</v>
      </c>
      <c r="M397">
        <v>124.524035</v>
      </c>
      <c r="N397">
        <v>119.40094999999999</v>
      </c>
    </row>
    <row r="398" spans="1:14" hidden="1" x14ac:dyDescent="0.3">
      <c r="A398" t="s">
        <v>121</v>
      </c>
      <c r="B398" t="s">
        <v>335</v>
      </c>
      <c r="C398" t="s">
        <v>286</v>
      </c>
      <c r="E398" t="s">
        <v>124</v>
      </c>
      <c r="F398" t="s">
        <v>125</v>
      </c>
      <c r="G398">
        <v>15.899694999999999</v>
      </c>
      <c r="H398">
        <v>18.402128999999999</v>
      </c>
      <c r="I398">
        <v>20.577415999999999</v>
      </c>
      <c r="J398">
        <v>22.182599</v>
      </c>
      <c r="K398">
        <v>23.054165000000001</v>
      </c>
      <c r="L398">
        <v>23.228829000000001</v>
      </c>
      <c r="M398">
        <v>22.876698000000001</v>
      </c>
      <c r="N398">
        <v>22.062501999999999</v>
      </c>
    </row>
    <row r="399" spans="1:14" hidden="1" x14ac:dyDescent="0.3">
      <c r="A399" t="s">
        <v>121</v>
      </c>
      <c r="B399" t="s">
        <v>335</v>
      </c>
      <c r="C399" t="s">
        <v>287</v>
      </c>
      <c r="E399" t="s">
        <v>124</v>
      </c>
      <c r="F399" t="s">
        <v>125</v>
      </c>
      <c r="G399">
        <v>1.036106</v>
      </c>
      <c r="H399">
        <v>1.0922259999999999</v>
      </c>
      <c r="I399">
        <v>1.1308039999999999</v>
      </c>
      <c r="J399">
        <v>1.147999</v>
      </c>
      <c r="K399">
        <v>1.151003</v>
      </c>
      <c r="L399">
        <v>1.1506749999999999</v>
      </c>
      <c r="M399">
        <v>1.145732</v>
      </c>
      <c r="N399">
        <v>1.128010999999999</v>
      </c>
    </row>
    <row r="400" spans="1:14" hidden="1" x14ac:dyDescent="0.3">
      <c r="A400" t="s">
        <v>121</v>
      </c>
      <c r="B400" t="s">
        <v>335</v>
      </c>
      <c r="C400" t="s">
        <v>288</v>
      </c>
      <c r="E400" t="s">
        <v>124</v>
      </c>
      <c r="F400" t="s">
        <v>125</v>
      </c>
      <c r="G400">
        <v>0.18171199999999901</v>
      </c>
      <c r="H400">
        <v>0.18099099999999901</v>
      </c>
      <c r="I400">
        <v>0.17679599999999901</v>
      </c>
      <c r="J400">
        <v>0.16971899999999901</v>
      </c>
      <c r="K400">
        <v>0.16046099999999999</v>
      </c>
      <c r="L400">
        <v>0.14985999999999999</v>
      </c>
      <c r="M400">
        <v>0.137851</v>
      </c>
      <c r="N400">
        <v>0.12457499999999901</v>
      </c>
    </row>
    <row r="401" spans="1:14" hidden="1" x14ac:dyDescent="0.3">
      <c r="A401" t="s">
        <v>121</v>
      </c>
      <c r="B401" t="s">
        <v>335</v>
      </c>
      <c r="C401" t="s">
        <v>289</v>
      </c>
      <c r="E401" t="s">
        <v>124</v>
      </c>
      <c r="F401" t="s">
        <v>125</v>
      </c>
      <c r="G401">
        <v>9.9915999999999006E-2</v>
      </c>
      <c r="H401">
        <v>9.5014000000000001E-2</v>
      </c>
      <c r="I401">
        <v>8.9088000000000001E-2</v>
      </c>
      <c r="J401">
        <v>8.2066E-2</v>
      </c>
      <c r="K401">
        <v>7.5408000000000003E-2</v>
      </c>
      <c r="L401">
        <v>6.9502000000000008E-2</v>
      </c>
      <c r="M401">
        <v>6.4140000000000003E-2</v>
      </c>
      <c r="N401">
        <v>5.9121999999999002E-2</v>
      </c>
    </row>
    <row r="402" spans="1:14" hidden="1" x14ac:dyDescent="0.3">
      <c r="A402" t="s">
        <v>121</v>
      </c>
      <c r="B402" t="s">
        <v>335</v>
      </c>
      <c r="C402" t="s">
        <v>290</v>
      </c>
      <c r="E402" t="s">
        <v>124</v>
      </c>
      <c r="F402" t="s">
        <v>125</v>
      </c>
      <c r="G402">
        <v>0.23461899999999999</v>
      </c>
      <c r="H402">
        <v>0.24569099999999999</v>
      </c>
      <c r="I402">
        <v>0.249753999999999</v>
      </c>
      <c r="J402">
        <v>0.24493899999999999</v>
      </c>
      <c r="K402">
        <v>0.23689299999999999</v>
      </c>
      <c r="L402">
        <v>0.22932</v>
      </c>
      <c r="M402">
        <v>0.223</v>
      </c>
      <c r="N402">
        <v>0.217222</v>
      </c>
    </row>
    <row r="403" spans="1:14" hidden="1" x14ac:dyDescent="0.3">
      <c r="A403" t="s">
        <v>121</v>
      </c>
      <c r="B403" t="s">
        <v>335</v>
      </c>
      <c r="C403" t="s">
        <v>291</v>
      </c>
      <c r="E403" t="s">
        <v>124</v>
      </c>
      <c r="F403" t="s">
        <v>125</v>
      </c>
      <c r="G403">
        <v>0.25256699999999999</v>
      </c>
      <c r="H403">
        <v>0.28012700000000001</v>
      </c>
      <c r="I403">
        <v>0.29850099999999902</v>
      </c>
      <c r="J403">
        <v>0.30540299999999998</v>
      </c>
      <c r="K403">
        <v>0.30357600000000001</v>
      </c>
      <c r="L403">
        <v>0.29581499999999999</v>
      </c>
      <c r="M403">
        <v>0.28414499999999998</v>
      </c>
      <c r="N403">
        <v>0.26784599999999997</v>
      </c>
    </row>
    <row r="404" spans="1:14" hidden="1" x14ac:dyDescent="0.3">
      <c r="A404" t="s">
        <v>121</v>
      </c>
      <c r="B404" t="s">
        <v>335</v>
      </c>
      <c r="C404" t="s">
        <v>292</v>
      </c>
      <c r="E404" t="s">
        <v>124</v>
      </c>
      <c r="F404" t="s">
        <v>125</v>
      </c>
      <c r="G404">
        <v>41.474542</v>
      </c>
      <c r="H404">
        <v>45.176588000000002</v>
      </c>
      <c r="I404">
        <v>47.562842000000003</v>
      </c>
      <c r="J404">
        <v>48.416013999999997</v>
      </c>
      <c r="K404">
        <v>47.597211000000001</v>
      </c>
      <c r="L404">
        <v>45.632547000000002</v>
      </c>
      <c r="M404">
        <v>43.299770000000002</v>
      </c>
      <c r="N404">
        <v>40.612744999999997</v>
      </c>
    </row>
    <row r="405" spans="1:14" hidden="1" x14ac:dyDescent="0.3">
      <c r="A405" t="s">
        <v>121</v>
      </c>
      <c r="B405" t="s">
        <v>335</v>
      </c>
      <c r="C405" t="s">
        <v>293</v>
      </c>
      <c r="E405" t="s">
        <v>124</v>
      </c>
      <c r="F405" t="s">
        <v>125</v>
      </c>
      <c r="G405">
        <v>19.985609</v>
      </c>
      <c r="H405">
        <v>23.369212000000001</v>
      </c>
      <c r="I405">
        <v>26.401088999999999</v>
      </c>
      <c r="J405">
        <v>28.62283</v>
      </c>
      <c r="K405">
        <v>30.047647999999999</v>
      </c>
      <c r="L405">
        <v>30.759827000000001</v>
      </c>
      <c r="M405">
        <v>30.708019</v>
      </c>
      <c r="N405">
        <v>30.007752</v>
      </c>
    </row>
    <row r="406" spans="1:14" hidden="1" x14ac:dyDescent="0.3">
      <c r="A406" t="s">
        <v>121</v>
      </c>
      <c r="B406" t="s">
        <v>335</v>
      </c>
      <c r="C406" t="s">
        <v>294</v>
      </c>
      <c r="E406" t="s">
        <v>124</v>
      </c>
      <c r="F406" t="s">
        <v>125</v>
      </c>
      <c r="G406">
        <v>7.066351</v>
      </c>
      <c r="H406">
        <v>6.8671310000000014</v>
      </c>
      <c r="I406">
        <v>6.6870349999999998</v>
      </c>
      <c r="J406">
        <v>6.5175959999999993</v>
      </c>
      <c r="K406">
        <v>6.2874490000000094</v>
      </c>
      <c r="L406">
        <v>6.007270000000001</v>
      </c>
      <c r="M406">
        <v>5.7096099999999996</v>
      </c>
      <c r="N406">
        <v>5.382987</v>
      </c>
    </row>
    <row r="407" spans="1:14" hidden="1" x14ac:dyDescent="0.3">
      <c r="A407" t="s">
        <v>121</v>
      </c>
      <c r="B407" t="s">
        <v>335</v>
      </c>
      <c r="C407" t="s">
        <v>295</v>
      </c>
      <c r="E407" t="s">
        <v>124</v>
      </c>
      <c r="F407" t="s">
        <v>125</v>
      </c>
      <c r="G407">
        <v>0.111896</v>
      </c>
      <c r="H407">
        <v>0.115644</v>
      </c>
      <c r="I407">
        <v>0.11629299999999999</v>
      </c>
      <c r="J407">
        <v>0.11414199999999999</v>
      </c>
      <c r="K407">
        <v>0.109888</v>
      </c>
      <c r="L407">
        <v>0.104186</v>
      </c>
      <c r="M407">
        <v>9.7458999999999005E-2</v>
      </c>
      <c r="N407">
        <v>8.9883999999999006E-2</v>
      </c>
    </row>
    <row r="408" spans="1:14" hidden="1" x14ac:dyDescent="0.3">
      <c r="A408" t="s">
        <v>121</v>
      </c>
      <c r="B408" t="s">
        <v>335</v>
      </c>
      <c r="C408" t="s">
        <v>296</v>
      </c>
      <c r="E408" t="s">
        <v>124</v>
      </c>
      <c r="F408" t="s">
        <v>125</v>
      </c>
      <c r="G408">
        <v>9.7441849999999999</v>
      </c>
      <c r="H408">
        <v>10.982867000000001</v>
      </c>
      <c r="I408">
        <v>11.866386</v>
      </c>
      <c r="J408">
        <v>12.304114</v>
      </c>
      <c r="K408">
        <v>12.319910999999999</v>
      </c>
      <c r="L408">
        <v>11.968508999999999</v>
      </c>
      <c r="M408">
        <v>11.336608</v>
      </c>
      <c r="N408">
        <v>10.491324000000001</v>
      </c>
    </row>
    <row r="409" spans="1:14" hidden="1" x14ac:dyDescent="0.3">
      <c r="A409" t="s">
        <v>121</v>
      </c>
      <c r="B409" t="s">
        <v>335</v>
      </c>
      <c r="C409" t="s">
        <v>297</v>
      </c>
      <c r="E409" t="s">
        <v>124</v>
      </c>
      <c r="F409" t="s">
        <v>125</v>
      </c>
      <c r="G409">
        <v>6.3071739999999901</v>
      </c>
      <c r="H409">
        <v>6.5844060000000004</v>
      </c>
      <c r="I409">
        <v>6.7381060000000099</v>
      </c>
      <c r="J409">
        <v>6.765771</v>
      </c>
      <c r="K409">
        <v>6.6284260000000108</v>
      </c>
      <c r="L409">
        <v>6.3589520000000004</v>
      </c>
      <c r="M409">
        <v>5.9496840000000004</v>
      </c>
      <c r="N409">
        <v>5.3852569999999993</v>
      </c>
    </row>
    <row r="410" spans="1:14" hidden="1" x14ac:dyDescent="0.3">
      <c r="A410" t="s">
        <v>121</v>
      </c>
      <c r="B410" t="s">
        <v>335</v>
      </c>
      <c r="C410" t="s">
        <v>298</v>
      </c>
      <c r="E410" t="s">
        <v>124</v>
      </c>
      <c r="F410" t="s">
        <v>125</v>
      </c>
      <c r="G410">
        <v>5.4716339999999999</v>
      </c>
      <c r="H410">
        <v>5.3535840000000103</v>
      </c>
      <c r="I410">
        <v>5.2197550000000001</v>
      </c>
      <c r="J410">
        <v>5.0621119999999999</v>
      </c>
      <c r="K410">
        <v>4.8454119999999996</v>
      </c>
      <c r="L410">
        <v>4.587777</v>
      </c>
      <c r="M410">
        <v>4.3327110000000006</v>
      </c>
      <c r="N410">
        <v>4.0914380000000001</v>
      </c>
    </row>
    <row r="411" spans="1:14" hidden="1" x14ac:dyDescent="0.3">
      <c r="A411" t="s">
        <v>121</v>
      </c>
      <c r="B411" t="s">
        <v>335</v>
      </c>
      <c r="C411" t="s">
        <v>299</v>
      </c>
      <c r="E411" t="s">
        <v>124</v>
      </c>
      <c r="F411" t="s">
        <v>125</v>
      </c>
      <c r="G411">
        <v>2.1085369999999992</v>
      </c>
      <c r="H411">
        <v>2.087504</v>
      </c>
      <c r="I411">
        <v>2.0645829999999998</v>
      </c>
      <c r="J411">
        <v>2.0228649999999999</v>
      </c>
      <c r="K411">
        <v>1.9603489999999999</v>
      </c>
      <c r="L411">
        <v>1.8863620000000001</v>
      </c>
      <c r="M411">
        <v>1.799059999999999</v>
      </c>
      <c r="N411">
        <v>1.7014079999999989</v>
      </c>
    </row>
    <row r="412" spans="1:14" hidden="1" x14ac:dyDescent="0.3">
      <c r="A412" t="s">
        <v>121</v>
      </c>
      <c r="B412" t="s">
        <v>335</v>
      </c>
      <c r="C412" t="s">
        <v>300</v>
      </c>
      <c r="E412" t="s">
        <v>124</v>
      </c>
      <c r="F412" t="s">
        <v>125</v>
      </c>
      <c r="G412">
        <v>0.83089200000000007</v>
      </c>
      <c r="H412">
        <v>0.95366000000000006</v>
      </c>
      <c r="I412">
        <v>1.0516399999999999</v>
      </c>
      <c r="J412">
        <v>1.114277</v>
      </c>
      <c r="K412">
        <v>1.1436489999999999</v>
      </c>
      <c r="L412">
        <v>1.1429400000000001</v>
      </c>
      <c r="M412">
        <v>1.116843</v>
      </c>
      <c r="N412">
        <v>1.0673349999999999</v>
      </c>
    </row>
    <row r="413" spans="1:14" hidden="1" x14ac:dyDescent="0.3">
      <c r="A413" t="s">
        <v>121</v>
      </c>
      <c r="B413" t="s">
        <v>335</v>
      </c>
      <c r="C413" t="s">
        <v>301</v>
      </c>
      <c r="E413" t="s">
        <v>124</v>
      </c>
      <c r="F413" t="s">
        <v>125</v>
      </c>
      <c r="G413">
        <v>21.156023000000001</v>
      </c>
      <c r="H413">
        <v>26.013767999999999</v>
      </c>
      <c r="I413">
        <v>30.839297999999999</v>
      </c>
      <c r="J413">
        <v>34.780029999999996</v>
      </c>
      <c r="K413">
        <v>37.806364999999907</v>
      </c>
      <c r="L413">
        <v>40.001533999999999</v>
      </c>
      <c r="M413">
        <v>41.130485999999912</v>
      </c>
      <c r="N413">
        <v>41.156058999999999</v>
      </c>
    </row>
    <row r="414" spans="1:14" hidden="1" x14ac:dyDescent="0.3">
      <c r="A414" t="s">
        <v>121</v>
      </c>
      <c r="B414" t="s">
        <v>335</v>
      </c>
      <c r="C414" t="s">
        <v>98</v>
      </c>
      <c r="E414" t="s">
        <v>124</v>
      </c>
      <c r="F414" t="s">
        <v>125</v>
      </c>
      <c r="G414">
        <v>63.369771</v>
      </c>
      <c r="H414">
        <v>66.734076999999999</v>
      </c>
      <c r="I414">
        <v>68.479778999999994</v>
      </c>
      <c r="J414">
        <v>68.361416000000006</v>
      </c>
      <c r="K414">
        <v>66.490818999999902</v>
      </c>
      <c r="L414">
        <v>63.138891000000008</v>
      </c>
      <c r="M414">
        <v>58.673651</v>
      </c>
      <c r="N414">
        <v>53.666438000000007</v>
      </c>
    </row>
    <row r="415" spans="1:14" hidden="1" x14ac:dyDescent="0.3">
      <c r="A415" t="s">
        <v>121</v>
      </c>
      <c r="B415" t="s">
        <v>335</v>
      </c>
      <c r="C415" t="s">
        <v>106</v>
      </c>
      <c r="E415" t="s">
        <v>124</v>
      </c>
      <c r="F415" t="s">
        <v>125</v>
      </c>
      <c r="G415">
        <v>51.113908000000002</v>
      </c>
      <c r="H415">
        <v>49.660188000000012</v>
      </c>
      <c r="I415">
        <v>47.410029000000002</v>
      </c>
      <c r="J415">
        <v>43.938434999999998</v>
      </c>
      <c r="K415">
        <v>39.727469999999997</v>
      </c>
      <c r="L415">
        <v>35.610868000000004</v>
      </c>
      <c r="M415">
        <v>31.687913000000002</v>
      </c>
      <c r="N415">
        <v>27.660117</v>
      </c>
    </row>
    <row r="416" spans="1:14" hidden="1" x14ac:dyDescent="0.3">
      <c r="A416" t="s">
        <v>121</v>
      </c>
      <c r="B416" t="s">
        <v>335</v>
      </c>
      <c r="C416" t="s">
        <v>302</v>
      </c>
      <c r="E416" t="s">
        <v>124</v>
      </c>
      <c r="F416" t="s">
        <v>125</v>
      </c>
      <c r="G416">
        <v>11.340930999999999</v>
      </c>
      <c r="H416">
        <v>11.983408000000001</v>
      </c>
      <c r="I416">
        <v>12.085787</v>
      </c>
      <c r="J416">
        <v>11.652642</v>
      </c>
      <c r="K416">
        <v>11.179417000000001</v>
      </c>
      <c r="L416">
        <v>10.654026</v>
      </c>
      <c r="M416">
        <v>10.046699</v>
      </c>
      <c r="N416">
        <v>9.4335550000000001</v>
      </c>
    </row>
    <row r="417" spans="1:14" hidden="1" x14ac:dyDescent="0.3">
      <c r="A417" t="s">
        <v>121</v>
      </c>
      <c r="B417" t="s">
        <v>335</v>
      </c>
      <c r="C417" t="s">
        <v>303</v>
      </c>
      <c r="E417" t="s">
        <v>124</v>
      </c>
      <c r="F417" t="s">
        <v>125</v>
      </c>
      <c r="G417">
        <v>47.915806000000003</v>
      </c>
      <c r="H417">
        <v>48.733950999999998</v>
      </c>
      <c r="I417">
        <v>49.894902999999999</v>
      </c>
      <c r="J417">
        <v>50.351312</v>
      </c>
      <c r="K417">
        <v>49.687205000000013</v>
      </c>
      <c r="L417">
        <v>48.272280000000002</v>
      </c>
      <c r="M417">
        <v>45.903419999999898</v>
      </c>
      <c r="N417">
        <v>42.824446000000002</v>
      </c>
    </row>
    <row r="418" spans="1:14" hidden="1" x14ac:dyDescent="0.3">
      <c r="A418" t="s">
        <v>121</v>
      </c>
      <c r="B418" t="s">
        <v>335</v>
      </c>
      <c r="C418" t="s">
        <v>304</v>
      </c>
      <c r="E418" t="s">
        <v>124</v>
      </c>
      <c r="F418" t="s">
        <v>125</v>
      </c>
      <c r="G418">
        <v>22.49183</v>
      </c>
      <c r="H418">
        <v>22.702265000000001</v>
      </c>
      <c r="I418">
        <v>22.439969000000001</v>
      </c>
      <c r="J418">
        <v>21.739212999999999</v>
      </c>
      <c r="K418">
        <v>20.784435999999999</v>
      </c>
      <c r="L418">
        <v>19.672132000000001</v>
      </c>
      <c r="M418">
        <v>18.448212999999999</v>
      </c>
      <c r="N418">
        <v>17.077432000000002</v>
      </c>
    </row>
    <row r="419" spans="1:14" hidden="1" x14ac:dyDescent="0.3">
      <c r="A419" t="s">
        <v>121</v>
      </c>
      <c r="B419" t="s">
        <v>335</v>
      </c>
      <c r="C419" t="s">
        <v>305</v>
      </c>
      <c r="E419" t="s">
        <v>124</v>
      </c>
      <c r="F419" t="s">
        <v>125</v>
      </c>
      <c r="G419">
        <v>54.714978000000002</v>
      </c>
      <c r="H419">
        <v>64.290180000000007</v>
      </c>
      <c r="I419">
        <v>72.968310000000002</v>
      </c>
      <c r="J419">
        <v>79.943565000000007</v>
      </c>
      <c r="K419">
        <v>84.68623500000011</v>
      </c>
      <c r="L419">
        <v>87.153235000000009</v>
      </c>
      <c r="M419">
        <v>87.622946999999897</v>
      </c>
      <c r="N419">
        <v>86.419198000000108</v>
      </c>
    </row>
    <row r="420" spans="1:14" hidden="1" x14ac:dyDescent="0.3">
      <c r="A420" t="s">
        <v>121</v>
      </c>
      <c r="B420" t="s">
        <v>335</v>
      </c>
      <c r="C420" t="s">
        <v>306</v>
      </c>
      <c r="E420" t="s">
        <v>124</v>
      </c>
      <c r="F420" t="s">
        <v>125</v>
      </c>
      <c r="G420">
        <v>0.65373199999999909</v>
      </c>
      <c r="H420">
        <v>0.68515399999999904</v>
      </c>
      <c r="I420">
        <v>0.69985700000000106</v>
      </c>
      <c r="J420">
        <v>0.6982829999999991</v>
      </c>
      <c r="K420">
        <v>0.68441699999999905</v>
      </c>
      <c r="L420">
        <v>0.66267700000000007</v>
      </c>
      <c r="M420">
        <v>0.63375300000000001</v>
      </c>
      <c r="N420">
        <v>0.59740299999999902</v>
      </c>
    </row>
    <row r="421" spans="1:14" hidden="1" x14ac:dyDescent="0.3">
      <c r="A421" t="s">
        <v>121</v>
      </c>
      <c r="B421" t="s">
        <v>335</v>
      </c>
      <c r="C421" t="s">
        <v>307</v>
      </c>
      <c r="E421" t="s">
        <v>124</v>
      </c>
      <c r="F421" t="s">
        <v>125</v>
      </c>
      <c r="G421">
        <v>10.788195999999999</v>
      </c>
      <c r="H421">
        <v>11.199384999999999</v>
      </c>
      <c r="I421">
        <v>11.710792</v>
      </c>
      <c r="J421">
        <v>12.168594000000001</v>
      </c>
      <c r="K421">
        <v>12.478963</v>
      </c>
      <c r="L421">
        <v>12.682869</v>
      </c>
      <c r="M421">
        <v>12.462916</v>
      </c>
      <c r="N421">
        <v>11.878888999999999</v>
      </c>
    </row>
    <row r="422" spans="1:14" hidden="1" x14ac:dyDescent="0.3">
      <c r="A422" t="s">
        <v>121</v>
      </c>
      <c r="B422" t="s">
        <v>335</v>
      </c>
      <c r="C422" t="s">
        <v>308</v>
      </c>
      <c r="E422" t="s">
        <v>124</v>
      </c>
      <c r="F422" t="s">
        <v>125</v>
      </c>
      <c r="G422">
        <v>9.030524999999999</v>
      </c>
      <c r="H422">
        <v>9.3537700000000008</v>
      </c>
      <c r="I422">
        <v>9.7135300000000093</v>
      </c>
      <c r="J422">
        <v>10.001612</v>
      </c>
      <c r="K422">
        <v>10.11938</v>
      </c>
      <c r="L422">
        <v>10.079560000000001</v>
      </c>
      <c r="M422">
        <v>9.719361000000001</v>
      </c>
      <c r="N422">
        <v>9.1698300000000117</v>
      </c>
    </row>
    <row r="423" spans="1:14" hidden="1" x14ac:dyDescent="0.3">
      <c r="A423" t="s">
        <v>121</v>
      </c>
      <c r="B423" t="s">
        <v>335</v>
      </c>
      <c r="C423" t="s">
        <v>309</v>
      </c>
      <c r="E423" t="s">
        <v>124</v>
      </c>
      <c r="F423" t="s">
        <v>125</v>
      </c>
      <c r="G423">
        <v>23.438043</v>
      </c>
      <c r="H423">
        <v>26.193321999999998</v>
      </c>
      <c r="I423">
        <v>28.035011000000001</v>
      </c>
      <c r="J423">
        <v>29.045484999999999</v>
      </c>
      <c r="K423">
        <v>29.623011999999999</v>
      </c>
      <c r="L423">
        <v>29.808999</v>
      </c>
      <c r="M423">
        <v>29.565550000000002</v>
      </c>
      <c r="N423">
        <v>28.431777</v>
      </c>
    </row>
    <row r="424" spans="1:14" hidden="1" x14ac:dyDescent="0.3">
      <c r="A424" t="s">
        <v>121</v>
      </c>
      <c r="B424" t="s">
        <v>335</v>
      </c>
      <c r="C424" t="s">
        <v>107</v>
      </c>
      <c r="E424" t="s">
        <v>124</v>
      </c>
      <c r="F424" t="s">
        <v>125</v>
      </c>
      <c r="G424">
        <v>23.119519</v>
      </c>
      <c r="H424">
        <v>21.99661</v>
      </c>
      <c r="I424">
        <v>20.451087000000001</v>
      </c>
      <c r="J424">
        <v>18.615772</v>
      </c>
      <c r="K424">
        <v>16.746596</v>
      </c>
      <c r="L424">
        <v>14.888698</v>
      </c>
      <c r="M424">
        <v>13.233684999999999</v>
      </c>
      <c r="N424">
        <v>11.868116000000001</v>
      </c>
    </row>
    <row r="425" spans="1:14" hidden="1" x14ac:dyDescent="0.3">
      <c r="A425" t="s">
        <v>121</v>
      </c>
      <c r="B425" t="s">
        <v>335</v>
      </c>
      <c r="C425" t="s">
        <v>310</v>
      </c>
      <c r="E425" t="s">
        <v>124</v>
      </c>
      <c r="F425" t="s">
        <v>125</v>
      </c>
      <c r="G425">
        <v>11.156065</v>
      </c>
      <c r="H425">
        <v>12.532635000000001</v>
      </c>
      <c r="I425">
        <v>13.547573999999999</v>
      </c>
      <c r="J425">
        <v>14.010833</v>
      </c>
      <c r="K425">
        <v>14.102365000000001</v>
      </c>
      <c r="L425">
        <v>13.889215999999999</v>
      </c>
      <c r="M425">
        <v>13.437453</v>
      </c>
      <c r="N425">
        <v>12.833936</v>
      </c>
    </row>
    <row r="426" spans="1:14" hidden="1" x14ac:dyDescent="0.3">
      <c r="A426" t="s">
        <v>121</v>
      </c>
      <c r="B426" t="s">
        <v>335</v>
      </c>
      <c r="C426" t="s">
        <v>311</v>
      </c>
      <c r="E426" t="s">
        <v>124</v>
      </c>
      <c r="F426" t="s">
        <v>125</v>
      </c>
      <c r="G426">
        <v>78.321695000000005</v>
      </c>
      <c r="H426">
        <v>94.999710999999991</v>
      </c>
      <c r="I426">
        <v>110.99163</v>
      </c>
      <c r="J426">
        <v>124.121045</v>
      </c>
      <c r="K426">
        <v>133.826841</v>
      </c>
      <c r="L426">
        <v>140.27867900000001</v>
      </c>
      <c r="M426">
        <v>142.87260000000001</v>
      </c>
      <c r="N426">
        <v>142.035538</v>
      </c>
    </row>
    <row r="427" spans="1:14" hidden="1" x14ac:dyDescent="0.3">
      <c r="A427" t="s">
        <v>121</v>
      </c>
      <c r="B427" t="s">
        <v>335</v>
      </c>
      <c r="C427" t="s">
        <v>312</v>
      </c>
      <c r="E427" t="s">
        <v>124</v>
      </c>
      <c r="F427" t="s">
        <v>125</v>
      </c>
      <c r="G427">
        <v>71.972338999999906</v>
      </c>
      <c r="H427">
        <v>70.334451000000101</v>
      </c>
      <c r="I427">
        <v>66.886350000000007</v>
      </c>
      <c r="J427">
        <v>62.054949000000001</v>
      </c>
      <c r="K427">
        <v>56.612684000000002</v>
      </c>
      <c r="L427">
        <v>51.016100000000002</v>
      </c>
      <c r="M427">
        <v>45.350904999999997</v>
      </c>
      <c r="N427">
        <v>39.761879999999998</v>
      </c>
    </row>
    <row r="428" spans="1:14" hidden="1" x14ac:dyDescent="0.3">
      <c r="A428" t="s">
        <v>121</v>
      </c>
      <c r="B428" t="s">
        <v>335</v>
      </c>
      <c r="C428" t="s">
        <v>313</v>
      </c>
      <c r="E428" t="s">
        <v>124</v>
      </c>
      <c r="F428" t="s">
        <v>125</v>
      </c>
      <c r="G428">
        <v>1.475798999999999</v>
      </c>
      <c r="H428">
        <v>1.6168969999999989</v>
      </c>
      <c r="I428">
        <v>1.703295</v>
      </c>
      <c r="J428">
        <v>1.7296069999999999</v>
      </c>
      <c r="K428">
        <v>1.7055659999999999</v>
      </c>
      <c r="L428">
        <v>1.642407</v>
      </c>
      <c r="M428">
        <v>1.539375999999999</v>
      </c>
      <c r="N428">
        <v>1.410752</v>
      </c>
    </row>
    <row r="429" spans="1:14" hidden="1" x14ac:dyDescent="0.3">
      <c r="A429" t="s">
        <v>121</v>
      </c>
      <c r="B429" t="s">
        <v>335</v>
      </c>
      <c r="C429" t="s">
        <v>314</v>
      </c>
      <c r="E429" t="s">
        <v>124</v>
      </c>
      <c r="F429" t="s">
        <v>125</v>
      </c>
      <c r="G429">
        <v>10.107595</v>
      </c>
      <c r="H429">
        <v>11.558313</v>
      </c>
      <c r="I429">
        <v>12.711989000000001</v>
      </c>
      <c r="J429">
        <v>13.447539000000001</v>
      </c>
      <c r="K429">
        <v>13.788983999999999</v>
      </c>
      <c r="L429">
        <v>13.756017</v>
      </c>
      <c r="M429">
        <v>13.405967</v>
      </c>
      <c r="N429">
        <v>12.794168000000001</v>
      </c>
    </row>
    <row r="430" spans="1:14" hidden="1" x14ac:dyDescent="0.3">
      <c r="A430" t="s">
        <v>121</v>
      </c>
      <c r="B430" t="s">
        <v>335</v>
      </c>
      <c r="C430" t="s">
        <v>315</v>
      </c>
      <c r="E430" t="s">
        <v>124</v>
      </c>
      <c r="F430" t="s">
        <v>125</v>
      </c>
      <c r="G430">
        <v>0.10897799999999901</v>
      </c>
      <c r="H430">
        <v>0.109509</v>
      </c>
      <c r="I430">
        <v>0.10727399999999999</v>
      </c>
      <c r="J430">
        <v>0.10174999999999999</v>
      </c>
      <c r="K430">
        <v>9.5790000000000014E-2</v>
      </c>
      <c r="L430">
        <v>9.1086E-2</v>
      </c>
      <c r="M430">
        <v>8.7263999999999994E-2</v>
      </c>
      <c r="N430">
        <v>8.385200000000001E-2</v>
      </c>
    </row>
    <row r="431" spans="1:14" hidden="1" x14ac:dyDescent="0.3">
      <c r="A431" t="s">
        <v>121</v>
      </c>
      <c r="B431" t="s">
        <v>335</v>
      </c>
      <c r="C431" t="s">
        <v>316</v>
      </c>
      <c r="E431" t="s">
        <v>124</v>
      </c>
      <c r="F431" t="s">
        <v>125</v>
      </c>
      <c r="G431">
        <v>1.524951999999999</v>
      </c>
      <c r="H431">
        <v>1.496883</v>
      </c>
      <c r="I431">
        <v>1.443433999999999</v>
      </c>
      <c r="J431">
        <v>1.36683</v>
      </c>
      <c r="K431">
        <v>1.2768489999999999</v>
      </c>
      <c r="L431">
        <v>1.1779759999999999</v>
      </c>
      <c r="M431">
        <v>1.079386999999999</v>
      </c>
      <c r="N431">
        <v>0.98983099999999913</v>
      </c>
    </row>
    <row r="432" spans="1:14" hidden="1" x14ac:dyDescent="0.3">
      <c r="A432" t="s">
        <v>121</v>
      </c>
      <c r="B432" t="s">
        <v>335</v>
      </c>
      <c r="C432" t="s">
        <v>317</v>
      </c>
      <c r="E432" t="s">
        <v>124</v>
      </c>
      <c r="F432" t="s">
        <v>125</v>
      </c>
      <c r="G432">
        <v>12.945655</v>
      </c>
      <c r="H432">
        <v>13.300148</v>
      </c>
      <c r="I432">
        <v>13.418521</v>
      </c>
      <c r="J432">
        <v>13.237003</v>
      </c>
      <c r="K432">
        <v>12.76469</v>
      </c>
      <c r="L432">
        <v>12.133675</v>
      </c>
      <c r="M432">
        <v>11.42957</v>
      </c>
      <c r="N432">
        <v>10.703766</v>
      </c>
    </row>
    <row r="433" spans="1:14" hidden="1" x14ac:dyDescent="0.3">
      <c r="A433" t="s">
        <v>121</v>
      </c>
      <c r="B433" t="s">
        <v>335</v>
      </c>
      <c r="C433" t="s">
        <v>318</v>
      </c>
      <c r="E433" t="s">
        <v>124</v>
      </c>
      <c r="F433" t="s">
        <v>125</v>
      </c>
      <c r="G433">
        <v>89.687333000000109</v>
      </c>
      <c r="H433">
        <v>93.459469000000098</v>
      </c>
      <c r="I433">
        <v>95.447557000000103</v>
      </c>
      <c r="J433">
        <v>95.138184000000095</v>
      </c>
      <c r="K433">
        <v>92.891718999999895</v>
      </c>
      <c r="L433">
        <v>89.362711000000004</v>
      </c>
      <c r="M433">
        <v>84.950622999999908</v>
      </c>
      <c r="N433">
        <v>80.022775999999894</v>
      </c>
    </row>
    <row r="434" spans="1:14" hidden="1" x14ac:dyDescent="0.3">
      <c r="A434" t="s">
        <v>121</v>
      </c>
      <c r="B434" t="s">
        <v>335</v>
      </c>
      <c r="C434" t="s">
        <v>319</v>
      </c>
      <c r="E434" t="s">
        <v>124</v>
      </c>
      <c r="F434" t="s">
        <v>125</v>
      </c>
      <c r="G434">
        <v>7.0583190000000009</v>
      </c>
      <c r="H434">
        <v>7.614166</v>
      </c>
      <c r="I434">
        <v>8.0297260000000001</v>
      </c>
      <c r="J434">
        <v>8.1831779999999998</v>
      </c>
      <c r="K434">
        <v>8.111975000000001</v>
      </c>
      <c r="L434">
        <v>7.9194469999999999</v>
      </c>
      <c r="M434">
        <v>7.6265599999999996</v>
      </c>
      <c r="N434">
        <v>7.2581249999999997</v>
      </c>
    </row>
    <row r="435" spans="1:14" hidden="1" x14ac:dyDescent="0.3">
      <c r="A435" t="s">
        <v>121</v>
      </c>
      <c r="B435" t="s">
        <v>335</v>
      </c>
      <c r="C435" t="s">
        <v>320</v>
      </c>
      <c r="E435" t="s">
        <v>124</v>
      </c>
      <c r="F435" t="s">
        <v>125</v>
      </c>
      <c r="G435">
        <v>349.79092500000002</v>
      </c>
      <c r="H435">
        <v>364.16046799999998</v>
      </c>
      <c r="I435">
        <v>376.14651500000002</v>
      </c>
      <c r="J435">
        <v>383.95856800000001</v>
      </c>
      <c r="K435">
        <v>389.35528199999999</v>
      </c>
      <c r="L435">
        <v>392.50197300000002</v>
      </c>
      <c r="M435">
        <v>390.15558700000003</v>
      </c>
      <c r="N435">
        <v>379.99306000000001</v>
      </c>
    </row>
    <row r="436" spans="1:14" hidden="1" x14ac:dyDescent="0.3">
      <c r="A436" t="s">
        <v>121</v>
      </c>
      <c r="B436" t="s">
        <v>335</v>
      </c>
      <c r="C436" t="s">
        <v>321</v>
      </c>
      <c r="E436" t="s">
        <v>124</v>
      </c>
      <c r="F436" t="s">
        <v>125</v>
      </c>
      <c r="G436">
        <v>57.158693999999898</v>
      </c>
      <c r="H436">
        <v>70.108802999999895</v>
      </c>
      <c r="I436">
        <v>82.340147000000002</v>
      </c>
      <c r="J436">
        <v>92.329686999999907</v>
      </c>
      <c r="K436">
        <v>99.861647000000104</v>
      </c>
      <c r="L436">
        <v>104.67884599999999</v>
      </c>
      <c r="M436">
        <v>106.45290900000001</v>
      </c>
      <c r="N436">
        <v>105.743529</v>
      </c>
    </row>
    <row r="437" spans="1:14" hidden="1" x14ac:dyDescent="0.3">
      <c r="A437" t="s">
        <v>121</v>
      </c>
      <c r="B437" t="s">
        <v>335</v>
      </c>
      <c r="C437" t="s">
        <v>322</v>
      </c>
      <c r="E437" t="s">
        <v>124</v>
      </c>
      <c r="F437" t="s">
        <v>125</v>
      </c>
      <c r="G437">
        <v>37.078570999999997</v>
      </c>
      <c r="H437">
        <v>36.8287779999999</v>
      </c>
      <c r="I437">
        <v>35.443579</v>
      </c>
      <c r="J437">
        <v>33.734907</v>
      </c>
      <c r="K437">
        <v>31.862742000000001</v>
      </c>
      <c r="L437">
        <v>29.885273000000002</v>
      </c>
      <c r="M437">
        <v>27.895119000000001</v>
      </c>
      <c r="N437">
        <v>26.010034999999998</v>
      </c>
    </row>
    <row r="438" spans="1:14" hidden="1" x14ac:dyDescent="0.3">
      <c r="A438" t="s">
        <v>121</v>
      </c>
      <c r="B438" t="s">
        <v>335</v>
      </c>
      <c r="C438" t="s">
        <v>323</v>
      </c>
      <c r="E438" t="s">
        <v>124</v>
      </c>
      <c r="F438" t="s">
        <v>125</v>
      </c>
      <c r="G438">
        <v>10.232632000000001</v>
      </c>
      <c r="H438">
        <v>10.93263</v>
      </c>
      <c r="I438">
        <v>11.489947000000001</v>
      </c>
      <c r="J438">
        <v>11.808353</v>
      </c>
      <c r="K438">
        <v>11.597871</v>
      </c>
      <c r="L438">
        <v>10.827221</v>
      </c>
      <c r="M438">
        <v>9.7191910000000004</v>
      </c>
      <c r="N438">
        <v>8.6580270000000006</v>
      </c>
    </row>
    <row r="439" spans="1:14" hidden="1" x14ac:dyDescent="0.3">
      <c r="A439" t="s">
        <v>121</v>
      </c>
      <c r="B439" t="s">
        <v>335</v>
      </c>
      <c r="C439" t="s">
        <v>324</v>
      </c>
      <c r="E439" t="s">
        <v>124</v>
      </c>
      <c r="F439" t="s">
        <v>125</v>
      </c>
      <c r="G439">
        <v>68.800663</v>
      </c>
      <c r="H439">
        <v>70.693217000000004</v>
      </c>
      <c r="I439">
        <v>72.882422000000005</v>
      </c>
      <c r="J439">
        <v>74.321572000000003</v>
      </c>
      <c r="K439">
        <v>75.006640000000004</v>
      </c>
      <c r="L439">
        <v>75.420274000000006</v>
      </c>
      <c r="M439">
        <v>74.61598699999999</v>
      </c>
      <c r="N439">
        <v>71.767990999999995</v>
      </c>
    </row>
    <row r="440" spans="1:14" hidden="1" x14ac:dyDescent="0.3">
      <c r="A440" t="s">
        <v>121</v>
      </c>
      <c r="B440" t="s">
        <v>335</v>
      </c>
      <c r="C440" t="s">
        <v>108</v>
      </c>
      <c r="E440" t="s">
        <v>124</v>
      </c>
      <c r="F440" t="s">
        <v>125</v>
      </c>
      <c r="G440">
        <v>349.79092500000002</v>
      </c>
      <c r="H440">
        <v>364.16046799999998</v>
      </c>
      <c r="I440">
        <v>376.14651500000002</v>
      </c>
      <c r="J440">
        <v>383.95856800000001</v>
      </c>
      <c r="K440">
        <v>389.35528199999999</v>
      </c>
      <c r="L440">
        <v>392.50197300000002</v>
      </c>
      <c r="M440">
        <v>390.15558700000003</v>
      </c>
      <c r="N440">
        <v>379.99306000000001</v>
      </c>
    </row>
    <row r="441" spans="1:14" hidden="1" x14ac:dyDescent="0.3">
      <c r="A441" t="s">
        <v>121</v>
      </c>
      <c r="B441" t="s">
        <v>335</v>
      </c>
      <c r="C441" t="s">
        <v>325</v>
      </c>
      <c r="E441" t="s">
        <v>124</v>
      </c>
      <c r="F441" t="s">
        <v>125</v>
      </c>
      <c r="G441">
        <v>9.5825000000000007E-2</v>
      </c>
      <c r="H441">
        <v>9.1416000000000011E-2</v>
      </c>
      <c r="I441">
        <v>8.7913999999999007E-2</v>
      </c>
      <c r="J441">
        <v>8.4870000000000001E-2</v>
      </c>
      <c r="K441">
        <v>8.2040000000000002E-2</v>
      </c>
      <c r="L441">
        <v>7.9529000000000002E-2</v>
      </c>
      <c r="M441">
        <v>7.6703999999999994E-2</v>
      </c>
      <c r="N441">
        <v>7.2308000000000011E-2</v>
      </c>
    </row>
    <row r="442" spans="1:14" hidden="1" x14ac:dyDescent="0.3">
      <c r="A442" t="s">
        <v>121</v>
      </c>
      <c r="B442" t="s">
        <v>335</v>
      </c>
      <c r="C442" t="s">
        <v>326</v>
      </c>
      <c r="E442" t="s">
        <v>124</v>
      </c>
      <c r="F442" t="s">
        <v>125</v>
      </c>
      <c r="G442">
        <v>3.3813359999999988</v>
      </c>
      <c r="H442">
        <v>3.3092039999999998</v>
      </c>
      <c r="I442">
        <v>3.1980360000000001</v>
      </c>
      <c r="J442">
        <v>3.038503</v>
      </c>
      <c r="K442">
        <v>2.8510629999999999</v>
      </c>
      <c r="L442">
        <v>2.647859</v>
      </c>
      <c r="M442">
        <v>2.4259919999999999</v>
      </c>
      <c r="N442">
        <v>2.1721279999999998</v>
      </c>
    </row>
    <row r="443" spans="1:14" hidden="1" x14ac:dyDescent="0.3">
      <c r="A443" t="s">
        <v>121</v>
      </c>
      <c r="B443" t="s">
        <v>335</v>
      </c>
      <c r="C443" t="s">
        <v>327</v>
      </c>
      <c r="E443" t="s">
        <v>124</v>
      </c>
      <c r="F443" t="s">
        <v>125</v>
      </c>
      <c r="G443">
        <v>38.051671000000013</v>
      </c>
      <c r="H443">
        <v>41.413227999999997</v>
      </c>
      <c r="I443">
        <v>43.998469999999998</v>
      </c>
      <c r="J443">
        <v>45.069996000000003</v>
      </c>
      <c r="K443">
        <v>44.898623000000001</v>
      </c>
      <c r="L443">
        <v>43.954775000000012</v>
      </c>
      <c r="M443">
        <v>42.396432999999988</v>
      </c>
      <c r="N443">
        <v>40.559545999999997</v>
      </c>
    </row>
    <row r="444" spans="1:14" hidden="1" x14ac:dyDescent="0.3">
      <c r="A444" t="s">
        <v>121</v>
      </c>
      <c r="B444" t="s">
        <v>335</v>
      </c>
      <c r="C444" t="s">
        <v>328</v>
      </c>
      <c r="E444" t="s">
        <v>124</v>
      </c>
      <c r="F444" t="s">
        <v>125</v>
      </c>
      <c r="G444">
        <v>0.36968699999999999</v>
      </c>
      <c r="H444">
        <v>0.42098999999999998</v>
      </c>
      <c r="I444">
        <v>0.46382899999999899</v>
      </c>
      <c r="J444">
        <v>0.49206499999999997</v>
      </c>
      <c r="K444">
        <v>0.50709500000000007</v>
      </c>
      <c r="L444">
        <v>0.51093199999999905</v>
      </c>
      <c r="M444">
        <v>0.50647500000000001</v>
      </c>
      <c r="N444">
        <v>0.49410399999999999</v>
      </c>
    </row>
    <row r="445" spans="1:14" hidden="1" x14ac:dyDescent="0.3">
      <c r="A445" t="s">
        <v>121</v>
      </c>
      <c r="B445" t="s">
        <v>335</v>
      </c>
      <c r="C445" t="s">
        <v>329</v>
      </c>
      <c r="E445" t="s">
        <v>124</v>
      </c>
      <c r="F445" t="s">
        <v>125</v>
      </c>
      <c r="G445">
        <v>30.708936000000001</v>
      </c>
      <c r="H445">
        <v>32.157703000000012</v>
      </c>
      <c r="I445">
        <v>32.745699999999999</v>
      </c>
      <c r="J445">
        <v>32.651206000000002</v>
      </c>
      <c r="K445">
        <v>32.080905000000001</v>
      </c>
      <c r="L445">
        <v>31.198826</v>
      </c>
      <c r="M445">
        <v>30.048469000000001</v>
      </c>
      <c r="N445">
        <v>28.379591000000001</v>
      </c>
    </row>
    <row r="446" spans="1:14" hidden="1" x14ac:dyDescent="0.3">
      <c r="A446" t="s">
        <v>121</v>
      </c>
      <c r="B446" t="s">
        <v>335</v>
      </c>
      <c r="C446" t="s">
        <v>330</v>
      </c>
      <c r="E446" t="s">
        <v>124</v>
      </c>
      <c r="F446" t="s">
        <v>125</v>
      </c>
      <c r="G446">
        <v>101.921791</v>
      </c>
      <c r="H446">
        <v>104.050865</v>
      </c>
      <c r="I446">
        <v>104.02358</v>
      </c>
      <c r="J446">
        <v>101.90318600000001</v>
      </c>
      <c r="K446">
        <v>97.663653999999994</v>
      </c>
      <c r="L446">
        <v>92.115153000000007</v>
      </c>
      <c r="M446">
        <v>85.777214000000015</v>
      </c>
      <c r="N446">
        <v>78.871736999999911</v>
      </c>
    </row>
    <row r="447" spans="1:14" hidden="1" x14ac:dyDescent="0.3">
      <c r="A447" t="s">
        <v>121</v>
      </c>
      <c r="B447" t="s">
        <v>335</v>
      </c>
      <c r="C447" t="s">
        <v>331</v>
      </c>
      <c r="E447" t="s">
        <v>124</v>
      </c>
      <c r="F447" t="s">
        <v>125</v>
      </c>
      <c r="G447">
        <v>0.62950500000000109</v>
      </c>
      <c r="H447">
        <v>0.68503499999999995</v>
      </c>
      <c r="I447">
        <v>0.72710799999999998</v>
      </c>
      <c r="J447">
        <v>0.75251099999999904</v>
      </c>
      <c r="K447">
        <v>0.7523780000000001</v>
      </c>
      <c r="L447">
        <v>0.73005999999999904</v>
      </c>
      <c r="M447">
        <v>0.69318600000000008</v>
      </c>
      <c r="N447">
        <v>0.64051199999999997</v>
      </c>
    </row>
    <row r="448" spans="1:14" hidden="1" x14ac:dyDescent="0.3">
      <c r="A448" t="s">
        <v>121</v>
      </c>
      <c r="B448" t="s">
        <v>335</v>
      </c>
      <c r="C448" t="s">
        <v>49</v>
      </c>
      <c r="E448" t="s">
        <v>124</v>
      </c>
      <c r="F448" t="s">
        <v>125</v>
      </c>
      <c r="G448">
        <v>8413.2456609999899</v>
      </c>
      <c r="H448">
        <v>8854.4567750000097</v>
      </c>
      <c r="I448">
        <v>9136.8775660000101</v>
      </c>
      <c r="J448">
        <v>9213.2629459999898</v>
      </c>
      <c r="K448">
        <v>9106.3779149999991</v>
      </c>
      <c r="L448">
        <v>8858.4703280000103</v>
      </c>
      <c r="M448">
        <v>8474.137111</v>
      </c>
      <c r="N448">
        <v>7979.1639189999996</v>
      </c>
    </row>
    <row r="449" spans="1:14" hidden="1" x14ac:dyDescent="0.3">
      <c r="A449" t="s">
        <v>121</v>
      </c>
      <c r="B449" t="s">
        <v>335</v>
      </c>
      <c r="C449" t="s">
        <v>332</v>
      </c>
      <c r="E449" t="s">
        <v>124</v>
      </c>
      <c r="F449" t="s">
        <v>125</v>
      </c>
      <c r="G449">
        <v>38.856445000000001</v>
      </c>
      <c r="H449">
        <v>44.496403000000001</v>
      </c>
      <c r="I449">
        <v>48.954725000000003</v>
      </c>
      <c r="J449">
        <v>51.818036999999997</v>
      </c>
      <c r="K449">
        <v>52.985121999999997</v>
      </c>
      <c r="L449">
        <v>52.584133000000001</v>
      </c>
      <c r="M449">
        <v>51.174073</v>
      </c>
      <c r="N449">
        <v>48.885444999999997</v>
      </c>
    </row>
    <row r="450" spans="1:14" hidden="1" x14ac:dyDescent="0.3">
      <c r="A450" t="s">
        <v>121</v>
      </c>
      <c r="B450" t="s">
        <v>335</v>
      </c>
      <c r="C450" t="s">
        <v>333</v>
      </c>
      <c r="E450" t="s">
        <v>124</v>
      </c>
      <c r="F450" t="s">
        <v>125</v>
      </c>
      <c r="G450">
        <v>23.523814000000002</v>
      </c>
      <c r="H450">
        <v>27.994077999999998</v>
      </c>
      <c r="I450">
        <v>31.969322999999999</v>
      </c>
      <c r="J450">
        <v>34.990825000000001</v>
      </c>
      <c r="K450">
        <v>36.859603000000007</v>
      </c>
      <c r="L450">
        <v>37.564473</v>
      </c>
      <c r="M450">
        <v>37.228192999999997</v>
      </c>
      <c r="N450">
        <v>35.935687000000001</v>
      </c>
    </row>
    <row r="451" spans="1:14" hidden="1" x14ac:dyDescent="0.3">
      <c r="A451" t="s">
        <v>121</v>
      </c>
      <c r="B451" t="s">
        <v>335</v>
      </c>
      <c r="C451" t="s">
        <v>334</v>
      </c>
      <c r="E451" t="s">
        <v>124</v>
      </c>
      <c r="F451" t="s">
        <v>125</v>
      </c>
      <c r="G451">
        <v>18.221</v>
      </c>
      <c r="H451">
        <v>20.405206</v>
      </c>
      <c r="I451">
        <v>22.076740999999998</v>
      </c>
      <c r="J451">
        <v>22.948609999999999</v>
      </c>
      <c r="K451">
        <v>23.095202</v>
      </c>
      <c r="L451">
        <v>22.827051000000001</v>
      </c>
      <c r="M451">
        <v>22.229534000000001</v>
      </c>
      <c r="N451">
        <v>21.274709000000001</v>
      </c>
    </row>
    <row r="452" spans="1:14" hidden="1" x14ac:dyDescent="0.3">
      <c r="A452" t="s">
        <v>121</v>
      </c>
      <c r="B452" t="s">
        <v>336</v>
      </c>
      <c r="C452" t="s">
        <v>123</v>
      </c>
      <c r="E452" t="s">
        <v>124</v>
      </c>
      <c r="F452" t="s">
        <v>125</v>
      </c>
      <c r="G452">
        <v>50.402282</v>
      </c>
      <c r="H452">
        <v>63.199314000000001</v>
      </c>
      <c r="I452">
        <v>75.620094000000094</v>
      </c>
      <c r="J452">
        <v>86.71659600000001</v>
      </c>
      <c r="K452">
        <v>95.727592000000115</v>
      </c>
      <c r="L452">
        <v>101.865824</v>
      </c>
      <c r="M452">
        <v>104.968886</v>
      </c>
      <c r="N452">
        <v>106.116831</v>
      </c>
    </row>
    <row r="453" spans="1:14" hidden="1" x14ac:dyDescent="0.3">
      <c r="A453" t="s">
        <v>121</v>
      </c>
      <c r="B453" t="s">
        <v>336</v>
      </c>
      <c r="C453" t="s">
        <v>126</v>
      </c>
      <c r="E453" t="s">
        <v>124</v>
      </c>
      <c r="F453" t="s">
        <v>125</v>
      </c>
      <c r="G453">
        <v>1693.9487349999999</v>
      </c>
      <c r="H453">
        <v>2064.6971709999998</v>
      </c>
      <c r="I453">
        <v>2436.7237490000002</v>
      </c>
      <c r="J453">
        <v>2779.4371430000001</v>
      </c>
      <c r="K453">
        <v>3072.6864029999988</v>
      </c>
      <c r="L453">
        <v>3304.3687020000002</v>
      </c>
      <c r="M453">
        <v>3467.0141509999999</v>
      </c>
      <c r="N453">
        <v>3559.913298999998</v>
      </c>
    </row>
    <row r="454" spans="1:14" hidden="1" x14ac:dyDescent="0.3">
      <c r="A454" t="s">
        <v>121</v>
      </c>
      <c r="B454" t="s">
        <v>336</v>
      </c>
      <c r="C454" t="s">
        <v>127</v>
      </c>
      <c r="E454" t="s">
        <v>124</v>
      </c>
      <c r="F454" t="s">
        <v>125</v>
      </c>
      <c r="G454">
        <v>2.71529</v>
      </c>
      <c r="H454">
        <v>2.5029810000000001</v>
      </c>
      <c r="I454">
        <v>2.2678820000000002</v>
      </c>
      <c r="J454">
        <v>2.0422639999999999</v>
      </c>
      <c r="K454">
        <v>1.8540049999999999</v>
      </c>
      <c r="L454">
        <v>1.695654</v>
      </c>
      <c r="M454">
        <v>1.552862</v>
      </c>
      <c r="N454">
        <v>1.434299</v>
      </c>
    </row>
    <row r="455" spans="1:14" hidden="1" x14ac:dyDescent="0.3">
      <c r="A455" t="s">
        <v>121</v>
      </c>
      <c r="B455" t="s">
        <v>336</v>
      </c>
      <c r="C455" t="s">
        <v>128</v>
      </c>
      <c r="E455" t="s">
        <v>124</v>
      </c>
      <c r="F455" t="s">
        <v>125</v>
      </c>
      <c r="G455">
        <v>49.867679000000003</v>
      </c>
      <c r="H455">
        <v>55.228057999999997</v>
      </c>
      <c r="I455">
        <v>60.088849000000003</v>
      </c>
      <c r="J455">
        <v>63.274284000000002</v>
      </c>
      <c r="K455">
        <v>64.568813000000006</v>
      </c>
      <c r="L455">
        <v>65.246544999999998</v>
      </c>
      <c r="M455">
        <v>65.605348000000006</v>
      </c>
      <c r="N455">
        <v>65.216844999999907</v>
      </c>
    </row>
    <row r="456" spans="1:14" hidden="1" x14ac:dyDescent="0.3">
      <c r="A456" t="s">
        <v>121</v>
      </c>
      <c r="B456" t="s">
        <v>336</v>
      </c>
      <c r="C456" t="s">
        <v>129</v>
      </c>
      <c r="E456" t="s">
        <v>124</v>
      </c>
      <c r="F456" t="s">
        <v>125</v>
      </c>
      <c r="G456">
        <v>44.109039000000003</v>
      </c>
      <c r="H456">
        <v>56.447913999999997</v>
      </c>
      <c r="I456">
        <v>68.996304000000009</v>
      </c>
      <c r="J456">
        <v>80.844842</v>
      </c>
      <c r="K456">
        <v>91.113124999999997</v>
      </c>
      <c r="L456">
        <v>98.970686000000001</v>
      </c>
      <c r="M456">
        <v>103.61931199999999</v>
      </c>
      <c r="N456">
        <v>105.655693</v>
      </c>
    </row>
    <row r="457" spans="1:14" hidden="1" x14ac:dyDescent="0.3">
      <c r="A457" t="s">
        <v>121</v>
      </c>
      <c r="B457" t="s">
        <v>336</v>
      </c>
      <c r="C457" t="s">
        <v>130</v>
      </c>
      <c r="E457" t="s">
        <v>124</v>
      </c>
      <c r="F457" t="s">
        <v>125</v>
      </c>
      <c r="G457">
        <v>9.8112999999999007E-2</v>
      </c>
      <c r="H457">
        <v>0.10198399999999901</v>
      </c>
      <c r="I457">
        <v>0.103738</v>
      </c>
      <c r="J457">
        <v>0.104057</v>
      </c>
      <c r="K457">
        <v>0.103223</v>
      </c>
      <c r="L457">
        <v>0.10111000000000001</v>
      </c>
      <c r="M457">
        <v>9.7457999999999004E-2</v>
      </c>
      <c r="N457">
        <v>9.2468000000000009E-2</v>
      </c>
    </row>
    <row r="458" spans="1:14" hidden="1" x14ac:dyDescent="0.3">
      <c r="A458" t="s">
        <v>121</v>
      </c>
      <c r="B458" t="s">
        <v>336</v>
      </c>
      <c r="C458" t="s">
        <v>75</v>
      </c>
      <c r="E458" t="s">
        <v>124</v>
      </c>
      <c r="F458" t="s">
        <v>125</v>
      </c>
      <c r="G458">
        <v>47.225774000000001</v>
      </c>
      <c r="H458">
        <v>49.298656999999999</v>
      </c>
      <c r="I458">
        <v>50.764316000000001</v>
      </c>
      <c r="J458">
        <v>51.456342999999997</v>
      </c>
      <c r="K458">
        <v>51.364513000000002</v>
      </c>
      <c r="L458">
        <v>50.655859999999997</v>
      </c>
      <c r="M458">
        <v>49.413353999999998</v>
      </c>
      <c r="N458">
        <v>47.798228999999999</v>
      </c>
    </row>
    <row r="459" spans="1:14" hidden="1" x14ac:dyDescent="0.3">
      <c r="A459" t="s">
        <v>121</v>
      </c>
      <c r="B459" t="s">
        <v>336</v>
      </c>
      <c r="C459" t="s">
        <v>131</v>
      </c>
      <c r="E459" t="s">
        <v>124</v>
      </c>
      <c r="F459" t="s">
        <v>125</v>
      </c>
      <c r="G459">
        <v>2.7188539999999999</v>
      </c>
      <c r="H459">
        <v>2.6117249999999999</v>
      </c>
      <c r="I459">
        <v>2.5112920000000001</v>
      </c>
      <c r="J459">
        <v>2.4102999999999999</v>
      </c>
      <c r="K459">
        <v>2.321901</v>
      </c>
      <c r="L459">
        <v>2.2430569999999999</v>
      </c>
      <c r="M459">
        <v>2.175424</v>
      </c>
      <c r="N459">
        <v>2.135211</v>
      </c>
    </row>
    <row r="460" spans="1:14" hidden="1" x14ac:dyDescent="0.3">
      <c r="A460" t="s">
        <v>121</v>
      </c>
      <c r="B460" t="s">
        <v>336</v>
      </c>
      <c r="C460" t="s">
        <v>132</v>
      </c>
      <c r="E460" t="s">
        <v>124</v>
      </c>
      <c r="F460" t="s">
        <v>125</v>
      </c>
      <c r="G460">
        <v>0.11108</v>
      </c>
      <c r="H460">
        <v>0.115413</v>
      </c>
      <c r="I460">
        <v>0.11927399999999901</v>
      </c>
      <c r="J460">
        <v>0.123206</v>
      </c>
      <c r="K460">
        <v>0.126975</v>
      </c>
      <c r="L460">
        <v>0.129443</v>
      </c>
      <c r="M460">
        <v>0.12968099999999999</v>
      </c>
      <c r="N460">
        <v>0.127495</v>
      </c>
    </row>
    <row r="461" spans="1:14" hidden="1" x14ac:dyDescent="0.3">
      <c r="A461" t="s">
        <v>121</v>
      </c>
      <c r="B461" t="s">
        <v>336</v>
      </c>
      <c r="C461" t="s">
        <v>133</v>
      </c>
      <c r="E461" t="s">
        <v>124</v>
      </c>
      <c r="F461" t="s">
        <v>125</v>
      </c>
      <c r="G461">
        <v>4304.4686529999999</v>
      </c>
      <c r="H461">
        <v>4459.0499810000001</v>
      </c>
      <c r="I461">
        <v>4508.2511350000004</v>
      </c>
      <c r="J461">
        <v>4459.7035400000004</v>
      </c>
      <c r="K461">
        <v>4343.4500980000003</v>
      </c>
      <c r="L461">
        <v>4180.2307140000003</v>
      </c>
      <c r="M461">
        <v>3985.5861310000009</v>
      </c>
      <c r="N461">
        <v>3784.5252500000011</v>
      </c>
    </row>
    <row r="462" spans="1:14" hidden="1" x14ac:dyDescent="0.3">
      <c r="A462" t="s">
        <v>121</v>
      </c>
      <c r="B462" t="s">
        <v>336</v>
      </c>
      <c r="C462" t="s">
        <v>134</v>
      </c>
      <c r="E462" t="s">
        <v>124</v>
      </c>
      <c r="F462" t="s">
        <v>125</v>
      </c>
      <c r="G462">
        <v>27.552489999999999</v>
      </c>
      <c r="H462">
        <v>29.338964000000001</v>
      </c>
      <c r="I462">
        <v>31.068777999999998</v>
      </c>
      <c r="J462">
        <v>32.636666000000012</v>
      </c>
      <c r="K462">
        <v>33.854979999999998</v>
      </c>
      <c r="L462">
        <v>34.697285000000001</v>
      </c>
      <c r="M462">
        <v>35.026829999999997</v>
      </c>
      <c r="N462">
        <v>34.921481999999997</v>
      </c>
    </row>
    <row r="463" spans="1:14" hidden="1" x14ac:dyDescent="0.3">
      <c r="A463" t="s">
        <v>121</v>
      </c>
      <c r="B463" t="s">
        <v>336</v>
      </c>
      <c r="C463" t="s">
        <v>135</v>
      </c>
      <c r="E463" t="s">
        <v>124</v>
      </c>
      <c r="F463" t="s">
        <v>125</v>
      </c>
      <c r="G463">
        <v>9.1057489999999994</v>
      </c>
      <c r="H463">
        <v>9.1896100000000001</v>
      </c>
      <c r="I463">
        <v>9.2659489999999991</v>
      </c>
      <c r="J463">
        <v>9.277235000000001</v>
      </c>
      <c r="K463">
        <v>9.2335599999999989</v>
      </c>
      <c r="L463">
        <v>9.1524340000000102</v>
      </c>
      <c r="M463">
        <v>8.9691179999999999</v>
      </c>
      <c r="N463">
        <v>8.7211100000000012</v>
      </c>
    </row>
    <row r="464" spans="1:14" hidden="1" x14ac:dyDescent="0.3">
      <c r="A464" t="s">
        <v>121</v>
      </c>
      <c r="B464" t="s">
        <v>336</v>
      </c>
      <c r="C464" t="s">
        <v>136</v>
      </c>
      <c r="E464" t="s">
        <v>124</v>
      </c>
      <c r="F464" t="s">
        <v>125</v>
      </c>
      <c r="G464">
        <v>10.728569999999999</v>
      </c>
      <c r="H464">
        <v>11.101501000000001</v>
      </c>
      <c r="I464">
        <v>11.165343999999999</v>
      </c>
      <c r="J464">
        <v>11.032795</v>
      </c>
      <c r="K464">
        <v>10.801252</v>
      </c>
      <c r="L464">
        <v>10.450946</v>
      </c>
      <c r="M464">
        <v>10.059084</v>
      </c>
      <c r="N464">
        <v>9.6734740000000095</v>
      </c>
    </row>
    <row r="465" spans="1:14" hidden="1" x14ac:dyDescent="0.3">
      <c r="A465" t="s">
        <v>121</v>
      </c>
      <c r="B465" t="s">
        <v>336</v>
      </c>
      <c r="C465" t="s">
        <v>137</v>
      </c>
      <c r="E465" t="s">
        <v>124</v>
      </c>
      <c r="F465" t="s">
        <v>125</v>
      </c>
      <c r="G465">
        <v>0.42528899999999997</v>
      </c>
      <c r="H465">
        <v>0.44039499999999998</v>
      </c>
      <c r="I465">
        <v>0.44723700000000011</v>
      </c>
      <c r="J465">
        <v>0.44717599999999902</v>
      </c>
      <c r="K465">
        <v>0.44236799999999998</v>
      </c>
      <c r="L465">
        <v>0.433284</v>
      </c>
      <c r="M465">
        <v>0.419049</v>
      </c>
      <c r="N465">
        <v>0.400918</v>
      </c>
    </row>
    <row r="466" spans="1:14" hidden="1" x14ac:dyDescent="0.3">
      <c r="A466" t="s">
        <v>121</v>
      </c>
      <c r="B466" t="s">
        <v>336</v>
      </c>
      <c r="C466" t="s">
        <v>138</v>
      </c>
      <c r="E466" t="s">
        <v>124</v>
      </c>
      <c r="F466" t="s">
        <v>125</v>
      </c>
      <c r="G466">
        <v>1.744216</v>
      </c>
      <c r="H466">
        <v>1.962216999999999</v>
      </c>
      <c r="I466">
        <v>2.1489829999999999</v>
      </c>
      <c r="J466">
        <v>2.2742019999999998</v>
      </c>
      <c r="K466">
        <v>2.3068930000000001</v>
      </c>
      <c r="L466">
        <v>2.2576689999999999</v>
      </c>
      <c r="M466">
        <v>2.1705950000000001</v>
      </c>
      <c r="N466">
        <v>2.07402</v>
      </c>
    </row>
    <row r="467" spans="1:14" hidden="1" x14ac:dyDescent="0.3">
      <c r="A467" t="s">
        <v>121</v>
      </c>
      <c r="B467" t="s">
        <v>336</v>
      </c>
      <c r="C467" t="s">
        <v>139</v>
      </c>
      <c r="E467" t="s">
        <v>124</v>
      </c>
      <c r="F467" t="s">
        <v>125</v>
      </c>
      <c r="G467">
        <v>183.373437</v>
      </c>
      <c r="H467">
        <v>194.161517</v>
      </c>
      <c r="I467">
        <v>199.28341900000001</v>
      </c>
      <c r="J467">
        <v>199.77168499999999</v>
      </c>
      <c r="K467">
        <v>196.09223299999999</v>
      </c>
      <c r="L467">
        <v>189.393574</v>
      </c>
      <c r="M467">
        <v>180.753927</v>
      </c>
      <c r="N467">
        <v>171.29729399999999</v>
      </c>
    </row>
    <row r="468" spans="1:14" hidden="1" x14ac:dyDescent="0.3">
      <c r="A468" t="s">
        <v>121</v>
      </c>
      <c r="B468" t="s">
        <v>336</v>
      </c>
      <c r="C468" t="s">
        <v>140</v>
      </c>
      <c r="E468" t="s">
        <v>124</v>
      </c>
      <c r="F468" t="s">
        <v>125</v>
      </c>
      <c r="G468">
        <v>0.284049</v>
      </c>
      <c r="H468">
        <v>0.28390499999999902</v>
      </c>
      <c r="I468">
        <v>0.280221</v>
      </c>
      <c r="J468">
        <v>0.27592899999999998</v>
      </c>
      <c r="K468">
        <v>0.27207999999999999</v>
      </c>
      <c r="L468">
        <v>0.26797599999999999</v>
      </c>
      <c r="M468">
        <v>0.26277800000000001</v>
      </c>
      <c r="N468">
        <v>0.25630500000000001</v>
      </c>
    </row>
    <row r="469" spans="1:14" hidden="1" x14ac:dyDescent="0.3">
      <c r="A469" t="s">
        <v>121</v>
      </c>
      <c r="B469" t="s">
        <v>336</v>
      </c>
      <c r="C469" t="s">
        <v>141</v>
      </c>
      <c r="E469" t="s">
        <v>124</v>
      </c>
      <c r="F469" t="s">
        <v>125</v>
      </c>
      <c r="G469">
        <v>9.2168209999999995</v>
      </c>
      <c r="H469">
        <v>8.8998729999999995</v>
      </c>
      <c r="I469">
        <v>8.6517250000000008</v>
      </c>
      <c r="J469">
        <v>8.3868220000000004</v>
      </c>
      <c r="K469">
        <v>8.1079159999999995</v>
      </c>
      <c r="L469">
        <v>7.8367040000000001</v>
      </c>
      <c r="M469">
        <v>7.5707209999999998</v>
      </c>
      <c r="N469">
        <v>7.2937250000000002</v>
      </c>
    </row>
    <row r="470" spans="1:14" hidden="1" x14ac:dyDescent="0.3">
      <c r="A470" t="s">
        <v>121</v>
      </c>
      <c r="B470" t="s">
        <v>336</v>
      </c>
      <c r="C470" t="s">
        <v>142</v>
      </c>
      <c r="E470" t="s">
        <v>124</v>
      </c>
      <c r="F470" t="s">
        <v>125</v>
      </c>
      <c r="G470">
        <v>11.812400999999999</v>
      </c>
      <c r="H470">
        <v>12.073326</v>
      </c>
      <c r="I470">
        <v>12.342674000000001</v>
      </c>
      <c r="J470">
        <v>12.529361</v>
      </c>
      <c r="K470">
        <v>12.667786</v>
      </c>
      <c r="L470">
        <v>12.7667</v>
      </c>
      <c r="M470">
        <v>12.742309000000001</v>
      </c>
      <c r="N470">
        <v>12.607799</v>
      </c>
    </row>
    <row r="471" spans="1:14" hidden="1" x14ac:dyDescent="0.3">
      <c r="A471" t="s">
        <v>121</v>
      </c>
      <c r="B471" t="s">
        <v>336</v>
      </c>
      <c r="C471" t="s">
        <v>143</v>
      </c>
      <c r="E471" t="s">
        <v>124</v>
      </c>
      <c r="F471" t="s">
        <v>125</v>
      </c>
      <c r="G471">
        <v>0.45470899999999997</v>
      </c>
      <c r="H471">
        <v>0.50659599999999905</v>
      </c>
      <c r="I471">
        <v>0.54759400000000003</v>
      </c>
      <c r="J471">
        <v>0.57945099999999905</v>
      </c>
      <c r="K471">
        <v>0.59985199999999905</v>
      </c>
      <c r="L471">
        <v>0.60760700000000001</v>
      </c>
      <c r="M471">
        <v>0.60498700000000105</v>
      </c>
      <c r="N471">
        <v>0.59458100000000003</v>
      </c>
    </row>
    <row r="472" spans="1:14" hidden="1" x14ac:dyDescent="0.3">
      <c r="A472" t="s">
        <v>121</v>
      </c>
      <c r="B472" t="s">
        <v>336</v>
      </c>
      <c r="C472" t="s">
        <v>144</v>
      </c>
      <c r="E472" t="s">
        <v>124</v>
      </c>
      <c r="F472" t="s">
        <v>125</v>
      </c>
      <c r="G472">
        <v>16.188293999999999</v>
      </c>
      <c r="H472">
        <v>20.150897000000001</v>
      </c>
      <c r="I472">
        <v>24.124734</v>
      </c>
      <c r="J472">
        <v>27.777822</v>
      </c>
      <c r="K472">
        <v>30.944002000000001</v>
      </c>
      <c r="L472">
        <v>33.436750999999987</v>
      </c>
      <c r="M472">
        <v>35.077351999999898</v>
      </c>
      <c r="N472">
        <v>36.006835000000002</v>
      </c>
    </row>
    <row r="473" spans="1:14" hidden="1" x14ac:dyDescent="0.3">
      <c r="A473" t="s">
        <v>121</v>
      </c>
      <c r="B473" t="s">
        <v>336</v>
      </c>
      <c r="C473" t="s">
        <v>145</v>
      </c>
      <c r="E473" t="s">
        <v>124</v>
      </c>
      <c r="F473" t="s">
        <v>125</v>
      </c>
      <c r="G473">
        <v>0.82262599999999997</v>
      </c>
      <c r="H473">
        <v>0.85899300000000012</v>
      </c>
      <c r="I473">
        <v>0.87234699999999998</v>
      </c>
      <c r="J473">
        <v>0.86376599999999903</v>
      </c>
      <c r="K473">
        <v>0.83371600000000001</v>
      </c>
      <c r="L473">
        <v>0.78433800000000109</v>
      </c>
      <c r="M473">
        <v>0.72580799999999901</v>
      </c>
      <c r="N473">
        <v>0.66801599999999905</v>
      </c>
    </row>
    <row r="474" spans="1:14" hidden="1" x14ac:dyDescent="0.3">
      <c r="A474" t="s">
        <v>121</v>
      </c>
      <c r="B474" t="s">
        <v>336</v>
      </c>
      <c r="C474" t="s">
        <v>146</v>
      </c>
      <c r="E474" t="s">
        <v>124</v>
      </c>
      <c r="F474" t="s">
        <v>125</v>
      </c>
      <c r="G474">
        <v>13.441895000000001</v>
      </c>
      <c r="H474">
        <v>14.887058</v>
      </c>
      <c r="I474">
        <v>15.959771999999999</v>
      </c>
      <c r="J474">
        <v>16.587175999999999</v>
      </c>
      <c r="K474">
        <v>16.894956000000001</v>
      </c>
      <c r="L474">
        <v>16.929753999999999</v>
      </c>
      <c r="M474">
        <v>16.713304000000001</v>
      </c>
      <c r="N474">
        <v>16.335509999999999</v>
      </c>
    </row>
    <row r="475" spans="1:14" hidden="1" x14ac:dyDescent="0.3">
      <c r="A475" t="s">
        <v>121</v>
      </c>
      <c r="B475" t="s">
        <v>336</v>
      </c>
      <c r="C475" t="s">
        <v>147</v>
      </c>
      <c r="E475" t="s">
        <v>124</v>
      </c>
      <c r="F475" t="s">
        <v>125</v>
      </c>
      <c r="G475">
        <v>3.0628760000000002</v>
      </c>
      <c r="H475">
        <v>2.806279</v>
      </c>
      <c r="I475">
        <v>2.5510929999999998</v>
      </c>
      <c r="J475">
        <v>2.3236289999999999</v>
      </c>
      <c r="K475">
        <v>2.132193</v>
      </c>
      <c r="L475">
        <v>1.9700989999999989</v>
      </c>
      <c r="M475">
        <v>1.835761</v>
      </c>
      <c r="N475">
        <v>1.722535999999999</v>
      </c>
    </row>
    <row r="476" spans="1:14" hidden="1" x14ac:dyDescent="0.3">
      <c r="A476" t="s">
        <v>121</v>
      </c>
      <c r="B476" t="s">
        <v>336</v>
      </c>
      <c r="C476" t="s">
        <v>148</v>
      </c>
      <c r="E476" t="s">
        <v>124</v>
      </c>
      <c r="F476" t="s">
        <v>125</v>
      </c>
      <c r="G476">
        <v>2.932169</v>
      </c>
      <c r="H476">
        <v>3.276831</v>
      </c>
      <c r="I476">
        <v>3.5209589999999999</v>
      </c>
      <c r="J476">
        <v>3.6385839999999998</v>
      </c>
      <c r="K476">
        <v>3.6634979999999988</v>
      </c>
      <c r="L476">
        <v>3.6135799999999998</v>
      </c>
      <c r="M476">
        <v>3.497433</v>
      </c>
      <c r="N476">
        <v>3.3313649999999999</v>
      </c>
    </row>
    <row r="477" spans="1:14" hidden="1" x14ac:dyDescent="0.3">
      <c r="A477" t="s">
        <v>121</v>
      </c>
      <c r="B477" t="s">
        <v>336</v>
      </c>
      <c r="C477" t="s">
        <v>78</v>
      </c>
      <c r="E477" t="s">
        <v>124</v>
      </c>
      <c r="F477" t="s">
        <v>125</v>
      </c>
      <c r="G477">
        <v>222.22066799999999</v>
      </c>
      <c r="H477">
        <v>227.64379099999999</v>
      </c>
      <c r="I477">
        <v>227.81337099999999</v>
      </c>
      <c r="J477">
        <v>223.52748600000001</v>
      </c>
      <c r="K477">
        <v>215.66239400000001</v>
      </c>
      <c r="L477">
        <v>205.11503200000001</v>
      </c>
      <c r="M477">
        <v>193.42709500000001</v>
      </c>
      <c r="N477">
        <v>182.011177</v>
      </c>
    </row>
    <row r="478" spans="1:14" hidden="1" x14ac:dyDescent="0.3">
      <c r="A478" t="s">
        <v>121</v>
      </c>
      <c r="B478" t="s">
        <v>336</v>
      </c>
      <c r="C478" t="s">
        <v>149</v>
      </c>
      <c r="E478" t="s">
        <v>124</v>
      </c>
      <c r="F478" t="s">
        <v>125</v>
      </c>
      <c r="G478">
        <v>0.48020199999999902</v>
      </c>
      <c r="H478">
        <v>0.51081699999999997</v>
      </c>
      <c r="I478">
        <v>0.53241499999999997</v>
      </c>
      <c r="J478">
        <v>0.54388700000000001</v>
      </c>
      <c r="K478">
        <v>0.54584599999999905</v>
      </c>
      <c r="L478">
        <v>0.54235299999999997</v>
      </c>
      <c r="M478">
        <v>0.53612000000000004</v>
      </c>
      <c r="N478">
        <v>0.527779</v>
      </c>
    </row>
    <row r="479" spans="1:14" hidden="1" x14ac:dyDescent="0.3">
      <c r="A479" t="s">
        <v>121</v>
      </c>
      <c r="B479" t="s">
        <v>336</v>
      </c>
      <c r="C479" t="s">
        <v>150</v>
      </c>
      <c r="E479" t="s">
        <v>124</v>
      </c>
      <c r="F479" t="s">
        <v>125</v>
      </c>
      <c r="G479">
        <v>6.4238759999999999</v>
      </c>
      <c r="H479">
        <v>5.9570619999999996</v>
      </c>
      <c r="I479">
        <v>5.5581379999999996</v>
      </c>
      <c r="J479">
        <v>5.2097179999999996</v>
      </c>
      <c r="K479">
        <v>4.881818</v>
      </c>
      <c r="L479">
        <v>4.5927360000000004</v>
      </c>
      <c r="M479">
        <v>4.3731310000000008</v>
      </c>
      <c r="N479">
        <v>4.1963350000000004</v>
      </c>
    </row>
    <row r="480" spans="1:14" hidden="1" x14ac:dyDescent="0.3">
      <c r="A480" t="s">
        <v>121</v>
      </c>
      <c r="B480" t="s">
        <v>336</v>
      </c>
      <c r="C480" t="s">
        <v>151</v>
      </c>
      <c r="E480" t="s">
        <v>124</v>
      </c>
      <c r="F480" t="s">
        <v>125</v>
      </c>
      <c r="G480">
        <v>27.353587000000001</v>
      </c>
      <c r="H480">
        <v>34.126978000000001</v>
      </c>
      <c r="I480">
        <v>40.991427000000002</v>
      </c>
      <c r="J480">
        <v>47.167851999999897</v>
      </c>
      <c r="K480">
        <v>52.568109999999997</v>
      </c>
      <c r="L480">
        <v>56.997397999999997</v>
      </c>
      <c r="M480">
        <v>60.014636000000003</v>
      </c>
      <c r="N480">
        <v>61.969979000000002</v>
      </c>
    </row>
    <row r="481" spans="1:14" hidden="1" x14ac:dyDescent="0.3">
      <c r="A481" t="s">
        <v>121</v>
      </c>
      <c r="B481" t="s">
        <v>336</v>
      </c>
      <c r="C481" t="s">
        <v>152</v>
      </c>
      <c r="E481" t="s">
        <v>124</v>
      </c>
      <c r="F481" t="s">
        <v>125</v>
      </c>
      <c r="G481">
        <v>15.345504</v>
      </c>
      <c r="H481">
        <v>18.884931000000002</v>
      </c>
      <c r="I481">
        <v>22.312141</v>
      </c>
      <c r="J481">
        <v>25.184778000000001</v>
      </c>
      <c r="K481">
        <v>27.462038</v>
      </c>
      <c r="L481">
        <v>29.082452</v>
      </c>
      <c r="M481">
        <v>29.935214999999999</v>
      </c>
      <c r="N481">
        <v>30.243984000000001</v>
      </c>
    </row>
    <row r="482" spans="1:14" hidden="1" x14ac:dyDescent="0.3">
      <c r="A482" t="s">
        <v>121</v>
      </c>
      <c r="B482" t="s">
        <v>336</v>
      </c>
      <c r="C482" t="s">
        <v>153</v>
      </c>
      <c r="E482" t="s">
        <v>124</v>
      </c>
      <c r="F482" t="s">
        <v>125</v>
      </c>
      <c r="G482">
        <v>0.63416699999999904</v>
      </c>
      <c r="H482">
        <v>0.672566</v>
      </c>
      <c r="I482">
        <v>0.69384899999999905</v>
      </c>
      <c r="J482">
        <v>0.69844500000000009</v>
      </c>
      <c r="K482">
        <v>0.69038199999999905</v>
      </c>
      <c r="L482">
        <v>0.67125699999999999</v>
      </c>
      <c r="M482">
        <v>0.64502499999999996</v>
      </c>
      <c r="N482">
        <v>0.61952000000000007</v>
      </c>
    </row>
    <row r="483" spans="1:14" hidden="1" x14ac:dyDescent="0.3">
      <c r="A483" t="s">
        <v>121</v>
      </c>
      <c r="B483" t="s">
        <v>336</v>
      </c>
      <c r="C483" t="s">
        <v>154</v>
      </c>
      <c r="E483" t="s">
        <v>124</v>
      </c>
      <c r="F483" t="s">
        <v>125</v>
      </c>
      <c r="G483">
        <v>18.197945000000001</v>
      </c>
      <c r="H483">
        <v>19.616709</v>
      </c>
      <c r="I483">
        <v>20.392742999999999</v>
      </c>
      <c r="J483">
        <v>20.720372000000001</v>
      </c>
      <c r="K483">
        <v>20.651101000000001</v>
      </c>
      <c r="L483">
        <v>20.158902999999999</v>
      </c>
      <c r="M483">
        <v>19.436076</v>
      </c>
      <c r="N483">
        <v>18.518885999999998</v>
      </c>
    </row>
    <row r="484" spans="1:14" hidden="1" x14ac:dyDescent="0.3">
      <c r="A484" t="s">
        <v>121</v>
      </c>
      <c r="B484" t="s">
        <v>336</v>
      </c>
      <c r="C484" t="s">
        <v>155</v>
      </c>
      <c r="E484" t="s">
        <v>124</v>
      </c>
      <c r="F484" t="s">
        <v>125</v>
      </c>
      <c r="G484">
        <v>33.201022999999999</v>
      </c>
      <c r="H484">
        <v>40.324686999999898</v>
      </c>
      <c r="I484">
        <v>47.105848000000002</v>
      </c>
      <c r="J484">
        <v>52.968344999999999</v>
      </c>
      <c r="K484">
        <v>57.536364000000013</v>
      </c>
      <c r="L484">
        <v>60.455876000000004</v>
      </c>
      <c r="M484">
        <v>61.814445999999997</v>
      </c>
      <c r="N484">
        <v>62.014443</v>
      </c>
    </row>
    <row r="485" spans="1:14" hidden="1" x14ac:dyDescent="0.3">
      <c r="A485" t="s">
        <v>121</v>
      </c>
      <c r="B485" t="s">
        <v>336</v>
      </c>
      <c r="C485" t="s">
        <v>13</v>
      </c>
      <c r="E485" t="s">
        <v>124</v>
      </c>
      <c r="F485" t="s">
        <v>125</v>
      </c>
      <c r="G485">
        <v>39.443004000000002</v>
      </c>
      <c r="H485">
        <v>40.862898000000001</v>
      </c>
      <c r="I485">
        <v>42.171045999999997</v>
      </c>
      <c r="J485">
        <v>43.273856000000002</v>
      </c>
      <c r="K485">
        <v>44.224156999999998</v>
      </c>
      <c r="L485">
        <v>44.846438000000013</v>
      </c>
      <c r="M485">
        <v>44.839692999999997</v>
      </c>
      <c r="N485">
        <v>44.290476000000012</v>
      </c>
    </row>
    <row r="486" spans="1:14" hidden="1" x14ac:dyDescent="0.3">
      <c r="A486" t="s">
        <v>121</v>
      </c>
      <c r="B486" t="s">
        <v>336</v>
      </c>
      <c r="C486" t="s">
        <v>156</v>
      </c>
      <c r="E486" t="s">
        <v>124</v>
      </c>
      <c r="F486" t="s">
        <v>125</v>
      </c>
      <c r="G486">
        <v>7.0401149999999904</v>
      </c>
      <c r="H486">
        <v>9.0564159999999987</v>
      </c>
      <c r="I486">
        <v>11.083715</v>
      </c>
      <c r="J486">
        <v>13.008604999999999</v>
      </c>
      <c r="K486">
        <v>14.745262</v>
      </c>
      <c r="L486">
        <v>16.202266000000002</v>
      </c>
      <c r="M486">
        <v>17.302789000000001</v>
      </c>
      <c r="N486">
        <v>18.035757</v>
      </c>
    </row>
    <row r="487" spans="1:14" hidden="1" x14ac:dyDescent="0.3">
      <c r="A487" t="s">
        <v>121</v>
      </c>
      <c r="B487" t="s">
        <v>336</v>
      </c>
      <c r="C487" t="s">
        <v>157</v>
      </c>
      <c r="E487" t="s">
        <v>124</v>
      </c>
      <c r="F487" t="s">
        <v>125</v>
      </c>
      <c r="G487">
        <v>22.315159999999999</v>
      </c>
      <c r="H487">
        <v>29.235323999999999</v>
      </c>
      <c r="I487">
        <v>36.610216000000001</v>
      </c>
      <c r="J487">
        <v>43.867643999999899</v>
      </c>
      <c r="K487">
        <v>50.5261789999999</v>
      </c>
      <c r="L487">
        <v>56.244565999999899</v>
      </c>
      <c r="M487">
        <v>60.693832</v>
      </c>
      <c r="N487">
        <v>63.409584000000002</v>
      </c>
    </row>
    <row r="488" spans="1:14" hidden="1" x14ac:dyDescent="0.3">
      <c r="A488" t="s">
        <v>121</v>
      </c>
      <c r="B488" t="s">
        <v>336</v>
      </c>
      <c r="C488" t="s">
        <v>158</v>
      </c>
      <c r="E488" t="s">
        <v>124</v>
      </c>
      <c r="F488" t="s">
        <v>125</v>
      </c>
      <c r="G488">
        <v>19.949888999999999</v>
      </c>
      <c r="H488">
        <v>20.394901000000001</v>
      </c>
      <c r="I488">
        <v>20.438798999999999</v>
      </c>
      <c r="J488">
        <v>20.131602999999998</v>
      </c>
      <c r="K488">
        <v>19.514106999999999</v>
      </c>
      <c r="L488">
        <v>18.652049000000002</v>
      </c>
      <c r="M488">
        <v>17.592383999999999</v>
      </c>
      <c r="N488">
        <v>16.482444000000001</v>
      </c>
    </row>
    <row r="489" spans="1:14" hidden="1" x14ac:dyDescent="0.3">
      <c r="A489" t="s">
        <v>121</v>
      </c>
      <c r="B489" t="s">
        <v>336</v>
      </c>
      <c r="C489" t="s">
        <v>16</v>
      </c>
      <c r="E489" t="s">
        <v>124</v>
      </c>
      <c r="F489" t="s">
        <v>125</v>
      </c>
      <c r="G489">
        <v>1416.2727170000001</v>
      </c>
      <c r="H489">
        <v>1375.7024120000001</v>
      </c>
      <c r="I489">
        <v>1306.025392</v>
      </c>
      <c r="J489">
        <v>1203.2158139999999</v>
      </c>
      <c r="K489">
        <v>1091.65903</v>
      </c>
      <c r="L489">
        <v>986.64711399999999</v>
      </c>
      <c r="M489">
        <v>887.40868700000101</v>
      </c>
      <c r="N489">
        <v>800.21580900000106</v>
      </c>
    </row>
    <row r="490" spans="1:14" hidden="1" x14ac:dyDescent="0.3">
      <c r="A490" t="s">
        <v>121</v>
      </c>
      <c r="B490" t="s">
        <v>336</v>
      </c>
      <c r="C490" t="s">
        <v>159</v>
      </c>
      <c r="E490" t="s">
        <v>124</v>
      </c>
      <c r="F490" t="s">
        <v>125</v>
      </c>
      <c r="G490">
        <v>1424.5445299999999</v>
      </c>
      <c r="H490">
        <v>1383.9620930000001</v>
      </c>
      <c r="I490">
        <v>1314.2505639999999</v>
      </c>
      <c r="J490">
        <v>1211.345826</v>
      </c>
      <c r="K490">
        <v>1099.5818180000001</v>
      </c>
      <c r="L490">
        <v>994.28986199999997</v>
      </c>
      <c r="M490">
        <v>894.69442600000104</v>
      </c>
      <c r="N490">
        <v>807.08969700000102</v>
      </c>
    </row>
    <row r="491" spans="1:14" hidden="1" x14ac:dyDescent="0.3">
      <c r="A491" t="s">
        <v>121</v>
      </c>
      <c r="B491" t="s">
        <v>336</v>
      </c>
      <c r="C491" t="s">
        <v>160</v>
      </c>
      <c r="E491" t="s">
        <v>124</v>
      </c>
      <c r="F491" t="s">
        <v>125</v>
      </c>
      <c r="G491">
        <v>1583.1959890000001</v>
      </c>
      <c r="H491">
        <v>1548.178889</v>
      </c>
      <c r="I491">
        <v>1480.5158240000001</v>
      </c>
      <c r="J491">
        <v>1376.6538210000001</v>
      </c>
      <c r="K491">
        <v>1260.989278</v>
      </c>
      <c r="L491">
        <v>1149.892938</v>
      </c>
      <c r="M491">
        <v>1043.748479000001</v>
      </c>
      <c r="N491">
        <v>949.37207400000113</v>
      </c>
    </row>
    <row r="492" spans="1:14" hidden="1" x14ac:dyDescent="0.3">
      <c r="A492" t="s">
        <v>121</v>
      </c>
      <c r="B492" t="s">
        <v>336</v>
      </c>
      <c r="C492" t="s">
        <v>83</v>
      </c>
      <c r="E492" t="s">
        <v>124</v>
      </c>
      <c r="F492" t="s">
        <v>125</v>
      </c>
      <c r="G492">
        <v>54.193534999999997</v>
      </c>
      <c r="H492">
        <v>56.625133000000012</v>
      </c>
      <c r="I492">
        <v>57.593308</v>
      </c>
      <c r="J492">
        <v>57.435913999999997</v>
      </c>
      <c r="K492">
        <v>56.394002</v>
      </c>
      <c r="L492">
        <v>54.532819000000003</v>
      </c>
      <c r="M492">
        <v>52.086930000000002</v>
      </c>
      <c r="N492">
        <v>49.607447000000001</v>
      </c>
    </row>
    <row r="493" spans="1:14" hidden="1" x14ac:dyDescent="0.3">
      <c r="A493" t="s">
        <v>121</v>
      </c>
      <c r="B493" t="s">
        <v>336</v>
      </c>
      <c r="C493" t="s">
        <v>161</v>
      </c>
      <c r="E493" t="s">
        <v>124</v>
      </c>
      <c r="F493" t="s">
        <v>125</v>
      </c>
      <c r="G493">
        <v>0.96335100000000007</v>
      </c>
      <c r="H493">
        <v>1.120933</v>
      </c>
      <c r="I493">
        <v>1.2635989999999999</v>
      </c>
      <c r="J493">
        <v>1.376028</v>
      </c>
      <c r="K493">
        <v>1.4526829999999999</v>
      </c>
      <c r="L493">
        <v>1.493277</v>
      </c>
      <c r="M493">
        <v>1.507148999999999</v>
      </c>
      <c r="N493">
        <v>1.501228</v>
      </c>
    </row>
    <row r="494" spans="1:14" hidden="1" x14ac:dyDescent="0.3">
      <c r="A494" t="s">
        <v>121</v>
      </c>
      <c r="B494" t="s">
        <v>336</v>
      </c>
      <c r="C494" t="s">
        <v>162</v>
      </c>
      <c r="E494" t="s">
        <v>124</v>
      </c>
      <c r="F494" t="s">
        <v>125</v>
      </c>
      <c r="G494">
        <v>7.0732030000000004</v>
      </c>
      <c r="H494">
        <v>8.5608610000000009</v>
      </c>
      <c r="I494">
        <v>9.9509060000000016</v>
      </c>
      <c r="J494">
        <v>11.124508000000001</v>
      </c>
      <c r="K494">
        <v>12.045011000000001</v>
      </c>
      <c r="L494">
        <v>12.622090999999999</v>
      </c>
      <c r="M494">
        <v>12.905469</v>
      </c>
      <c r="N494">
        <v>12.934564999999999</v>
      </c>
    </row>
    <row r="495" spans="1:14" hidden="1" x14ac:dyDescent="0.3">
      <c r="A495" t="s">
        <v>121</v>
      </c>
      <c r="B495" t="s">
        <v>336</v>
      </c>
      <c r="C495" t="s">
        <v>163</v>
      </c>
      <c r="E495" t="s">
        <v>124</v>
      </c>
      <c r="F495" t="s">
        <v>125</v>
      </c>
      <c r="G495">
        <v>5.4090670000000101</v>
      </c>
      <c r="H495">
        <v>5.6394920000000006</v>
      </c>
      <c r="I495">
        <v>5.7510380000000101</v>
      </c>
      <c r="J495">
        <v>5.7491310000000002</v>
      </c>
      <c r="K495">
        <v>5.6593950000000008</v>
      </c>
      <c r="L495">
        <v>5.4762080000000086</v>
      </c>
      <c r="M495">
        <v>5.2143600000000001</v>
      </c>
      <c r="N495">
        <v>4.9278310000000101</v>
      </c>
    </row>
    <row r="496" spans="1:14" hidden="1" x14ac:dyDescent="0.3">
      <c r="A496" t="s">
        <v>121</v>
      </c>
      <c r="B496" t="s">
        <v>336</v>
      </c>
      <c r="C496" t="s">
        <v>164</v>
      </c>
      <c r="E496" t="s">
        <v>124</v>
      </c>
      <c r="F496" t="s">
        <v>125</v>
      </c>
      <c r="G496">
        <v>3.8479389999999989</v>
      </c>
      <c r="H496">
        <v>3.602983</v>
      </c>
      <c r="I496">
        <v>3.389205</v>
      </c>
      <c r="J496">
        <v>3.2118359999999999</v>
      </c>
      <c r="K496">
        <v>3.0620379999999998</v>
      </c>
      <c r="L496">
        <v>2.9241820000000001</v>
      </c>
      <c r="M496">
        <v>2.7984420000000001</v>
      </c>
      <c r="N496">
        <v>2.678769</v>
      </c>
    </row>
    <row r="497" spans="1:14" hidden="1" x14ac:dyDescent="0.3">
      <c r="A497" t="s">
        <v>121</v>
      </c>
      <c r="B497" t="s">
        <v>336</v>
      </c>
      <c r="C497" t="s">
        <v>165</v>
      </c>
      <c r="E497" t="s">
        <v>124</v>
      </c>
      <c r="F497" t="s">
        <v>125</v>
      </c>
      <c r="G497">
        <v>11.143224</v>
      </c>
      <c r="H497">
        <v>10.885103000000001</v>
      </c>
      <c r="I497">
        <v>10.466029000000001</v>
      </c>
      <c r="J497">
        <v>9.9098680000000012</v>
      </c>
      <c r="K497">
        <v>9.3477700000000006</v>
      </c>
      <c r="L497">
        <v>8.8808060000000015</v>
      </c>
      <c r="M497">
        <v>8.4394850000000012</v>
      </c>
      <c r="N497">
        <v>8.0219369999999994</v>
      </c>
    </row>
    <row r="498" spans="1:14" hidden="1" x14ac:dyDescent="0.3">
      <c r="A498" t="s">
        <v>121</v>
      </c>
      <c r="B498" t="s">
        <v>336</v>
      </c>
      <c r="C498" t="s">
        <v>166</v>
      </c>
      <c r="E498" t="s">
        <v>124</v>
      </c>
      <c r="F498" t="s">
        <v>125</v>
      </c>
      <c r="G498">
        <v>0.201296</v>
      </c>
      <c r="H498">
        <v>0.21282699999999999</v>
      </c>
      <c r="I498">
        <v>0.22302</v>
      </c>
      <c r="J498">
        <v>0.233128</v>
      </c>
      <c r="K498">
        <v>0.24064199999999999</v>
      </c>
      <c r="L498">
        <v>0.24267899999999901</v>
      </c>
      <c r="M498">
        <v>0.23844199999999999</v>
      </c>
      <c r="N498">
        <v>0.22905699999999901</v>
      </c>
    </row>
    <row r="499" spans="1:14" hidden="1" x14ac:dyDescent="0.3">
      <c r="A499" t="s">
        <v>121</v>
      </c>
      <c r="B499" t="s">
        <v>336</v>
      </c>
      <c r="C499" t="s">
        <v>167</v>
      </c>
      <c r="E499" t="s">
        <v>124</v>
      </c>
      <c r="F499" t="s">
        <v>125</v>
      </c>
      <c r="G499">
        <v>1.3157220000000001</v>
      </c>
      <c r="H499">
        <v>1.3683449999999999</v>
      </c>
      <c r="I499">
        <v>1.4215679999999999</v>
      </c>
      <c r="J499">
        <v>1.45923</v>
      </c>
      <c r="K499">
        <v>1.465152</v>
      </c>
      <c r="L499">
        <v>1.4398709999999999</v>
      </c>
      <c r="M499">
        <v>1.390674</v>
      </c>
      <c r="N499">
        <v>1.3367439999999999</v>
      </c>
    </row>
    <row r="500" spans="1:14" hidden="1" x14ac:dyDescent="0.3">
      <c r="A500" t="s">
        <v>121</v>
      </c>
      <c r="B500" t="s">
        <v>336</v>
      </c>
      <c r="C500" t="s">
        <v>168</v>
      </c>
      <c r="E500" t="s">
        <v>124</v>
      </c>
      <c r="F500" t="s">
        <v>125</v>
      </c>
      <c r="G500">
        <v>10.712527</v>
      </c>
      <c r="H500">
        <v>10.419176999999999</v>
      </c>
      <c r="I500">
        <v>10.246019</v>
      </c>
      <c r="J500">
        <v>10.085362999999999</v>
      </c>
      <c r="K500">
        <v>9.78497500000001</v>
      </c>
      <c r="L500">
        <v>9.4646740000000005</v>
      </c>
      <c r="M500">
        <v>9.2303379999999997</v>
      </c>
      <c r="N500">
        <v>9.02137700000001</v>
      </c>
    </row>
    <row r="501" spans="1:14" hidden="1" x14ac:dyDescent="0.3">
      <c r="A501" t="s">
        <v>121</v>
      </c>
      <c r="B501" t="s">
        <v>336</v>
      </c>
      <c r="C501" t="s">
        <v>169</v>
      </c>
      <c r="E501" t="s">
        <v>124</v>
      </c>
      <c r="F501" t="s">
        <v>125</v>
      </c>
      <c r="G501">
        <v>33.078738000000001</v>
      </c>
      <c r="H501">
        <v>39.543984999999999</v>
      </c>
      <c r="I501">
        <v>45.332577000000001</v>
      </c>
      <c r="J501">
        <v>50.080730000000003</v>
      </c>
      <c r="K501">
        <v>53.670863999999902</v>
      </c>
      <c r="L501">
        <v>55.948571000000001</v>
      </c>
      <c r="M501">
        <v>57.207692999999999</v>
      </c>
      <c r="N501">
        <v>57.730670000000003</v>
      </c>
    </row>
    <row r="502" spans="1:14" hidden="1" x14ac:dyDescent="0.3">
      <c r="A502" t="s">
        <v>121</v>
      </c>
      <c r="B502" t="s">
        <v>336</v>
      </c>
      <c r="C502" t="s">
        <v>170</v>
      </c>
      <c r="E502" t="s">
        <v>124</v>
      </c>
      <c r="F502" t="s">
        <v>125</v>
      </c>
      <c r="G502">
        <v>125.550613</v>
      </c>
      <c r="H502">
        <v>165.357483</v>
      </c>
      <c r="I502">
        <v>208.41627700000001</v>
      </c>
      <c r="J502">
        <v>251.27372399999999</v>
      </c>
      <c r="K502">
        <v>290.858518</v>
      </c>
      <c r="L502">
        <v>324.72992799999997</v>
      </c>
      <c r="M502">
        <v>349.97354200000001</v>
      </c>
      <c r="N502">
        <v>364.55468999999999</v>
      </c>
    </row>
    <row r="503" spans="1:14" hidden="1" x14ac:dyDescent="0.3">
      <c r="A503" t="s">
        <v>121</v>
      </c>
      <c r="B503" t="s">
        <v>336</v>
      </c>
      <c r="C503" t="s">
        <v>171</v>
      </c>
      <c r="E503" t="s">
        <v>124</v>
      </c>
      <c r="F503" t="s">
        <v>125</v>
      </c>
      <c r="G503">
        <v>5.9654840000000009</v>
      </c>
      <c r="H503">
        <v>6.0664069999999999</v>
      </c>
      <c r="I503">
        <v>6.1702910000000006</v>
      </c>
      <c r="J503">
        <v>6.2844720000000001</v>
      </c>
      <c r="K503">
        <v>6.4010490000000004</v>
      </c>
      <c r="L503">
        <v>6.5160469999999986</v>
      </c>
      <c r="M503">
        <v>6.5772250000000101</v>
      </c>
      <c r="N503">
        <v>6.5914979999999996</v>
      </c>
    </row>
    <row r="504" spans="1:14" hidden="1" x14ac:dyDescent="0.3">
      <c r="A504" t="s">
        <v>121</v>
      </c>
      <c r="B504" t="s">
        <v>336</v>
      </c>
      <c r="C504" t="s">
        <v>172</v>
      </c>
      <c r="E504" t="s">
        <v>124</v>
      </c>
      <c r="F504" t="s">
        <v>125</v>
      </c>
      <c r="G504">
        <v>1.223673</v>
      </c>
      <c r="H504">
        <v>1.3455239999999999</v>
      </c>
      <c r="I504">
        <v>1.429303</v>
      </c>
      <c r="J504">
        <v>1.4687950000000001</v>
      </c>
      <c r="K504">
        <v>1.47797</v>
      </c>
      <c r="L504">
        <v>1.465015</v>
      </c>
      <c r="M504">
        <v>1.428774</v>
      </c>
      <c r="N504">
        <v>1.3763069999999999</v>
      </c>
    </row>
    <row r="505" spans="1:14" hidden="1" x14ac:dyDescent="0.3">
      <c r="A505" t="s">
        <v>121</v>
      </c>
      <c r="B505" t="s">
        <v>336</v>
      </c>
      <c r="C505" t="s">
        <v>173</v>
      </c>
      <c r="E505" t="s">
        <v>124</v>
      </c>
      <c r="F505" t="s">
        <v>125</v>
      </c>
      <c r="G505">
        <v>12.06765</v>
      </c>
      <c r="H505">
        <v>12.880615000000001</v>
      </c>
      <c r="I505">
        <v>13.344913999999999</v>
      </c>
      <c r="J505">
        <v>13.570572</v>
      </c>
      <c r="K505">
        <v>13.592162999999999</v>
      </c>
      <c r="L505">
        <v>13.448394</v>
      </c>
      <c r="M505">
        <v>13.1934</v>
      </c>
      <c r="N505">
        <v>12.870055000000001</v>
      </c>
    </row>
    <row r="506" spans="1:14" hidden="1" x14ac:dyDescent="0.3">
      <c r="A506" t="s">
        <v>121</v>
      </c>
      <c r="B506" t="s">
        <v>336</v>
      </c>
      <c r="C506" t="s">
        <v>174</v>
      </c>
      <c r="E506" t="s">
        <v>124</v>
      </c>
      <c r="F506" t="s">
        <v>125</v>
      </c>
      <c r="G506">
        <v>19.312021999999999</v>
      </c>
      <c r="H506">
        <v>20.701763</v>
      </c>
      <c r="I506">
        <v>21.603459000000001</v>
      </c>
      <c r="J506">
        <v>22.071311999999999</v>
      </c>
      <c r="K506">
        <v>22.127966000000001</v>
      </c>
      <c r="L506">
        <v>21.799422</v>
      </c>
      <c r="M506">
        <v>21.174346</v>
      </c>
      <c r="N506">
        <v>20.392899</v>
      </c>
    </row>
    <row r="507" spans="1:14" hidden="1" x14ac:dyDescent="0.3">
      <c r="A507" t="s">
        <v>121</v>
      </c>
      <c r="B507" t="s">
        <v>336</v>
      </c>
      <c r="C507" t="s">
        <v>175</v>
      </c>
      <c r="E507" t="s">
        <v>124</v>
      </c>
      <c r="F507" t="s">
        <v>125</v>
      </c>
      <c r="G507">
        <v>125.575277</v>
      </c>
      <c r="H507">
        <v>145.029721</v>
      </c>
      <c r="I507">
        <v>163.10990200000001</v>
      </c>
      <c r="J507">
        <v>177.736816</v>
      </c>
      <c r="K507">
        <v>188.16967500000001</v>
      </c>
      <c r="L507">
        <v>195.18916999999999</v>
      </c>
      <c r="M507">
        <v>199.49619000000001</v>
      </c>
      <c r="N507">
        <v>200.998176</v>
      </c>
    </row>
    <row r="508" spans="1:14" hidden="1" x14ac:dyDescent="0.3">
      <c r="A508" t="s">
        <v>121</v>
      </c>
      <c r="B508" t="s">
        <v>336</v>
      </c>
      <c r="C508" t="s">
        <v>176</v>
      </c>
      <c r="E508" t="s">
        <v>124</v>
      </c>
      <c r="F508" t="s">
        <v>125</v>
      </c>
      <c r="G508">
        <v>6.451937</v>
      </c>
      <c r="H508">
        <v>6.4810590000000001</v>
      </c>
      <c r="I508">
        <v>6.3724590000000001</v>
      </c>
      <c r="J508">
        <v>6.1543520000000003</v>
      </c>
      <c r="K508">
        <v>5.8946779999999999</v>
      </c>
      <c r="L508">
        <v>5.6161919999999999</v>
      </c>
      <c r="M508">
        <v>5.3339799999999986</v>
      </c>
      <c r="N508">
        <v>5.0926860000000094</v>
      </c>
    </row>
    <row r="509" spans="1:14" hidden="1" x14ac:dyDescent="0.3">
      <c r="A509" t="s">
        <v>121</v>
      </c>
      <c r="B509" t="s">
        <v>336</v>
      </c>
      <c r="C509" t="s">
        <v>177</v>
      </c>
      <c r="E509" t="s">
        <v>124</v>
      </c>
      <c r="F509" t="s">
        <v>125</v>
      </c>
      <c r="G509">
        <v>2.009487</v>
      </c>
      <c r="H509">
        <v>2.4535479999999992</v>
      </c>
      <c r="I509">
        <v>2.8797359999999999</v>
      </c>
      <c r="J509">
        <v>3.2452230000000002</v>
      </c>
      <c r="K509">
        <v>3.5149520000000001</v>
      </c>
      <c r="L509">
        <v>3.6677729999999999</v>
      </c>
      <c r="M509">
        <v>3.7198349999999998</v>
      </c>
      <c r="N509">
        <v>3.6744409999999998</v>
      </c>
    </row>
    <row r="510" spans="1:14" hidden="1" x14ac:dyDescent="0.3">
      <c r="A510" t="s">
        <v>121</v>
      </c>
      <c r="B510" t="s">
        <v>336</v>
      </c>
      <c r="C510" t="s">
        <v>178</v>
      </c>
      <c r="E510" t="s">
        <v>124</v>
      </c>
      <c r="F510" t="s">
        <v>125</v>
      </c>
      <c r="G510">
        <v>4.210737</v>
      </c>
      <c r="H510">
        <v>4.8842209999999993</v>
      </c>
      <c r="I510">
        <v>5.4007430000000003</v>
      </c>
      <c r="J510">
        <v>5.766146</v>
      </c>
      <c r="K510">
        <v>6.0136700000000003</v>
      </c>
      <c r="L510">
        <v>6.121454</v>
      </c>
      <c r="M510">
        <v>6.154909</v>
      </c>
      <c r="N510">
        <v>6.1349559999999999</v>
      </c>
    </row>
    <row r="511" spans="1:14" hidden="1" x14ac:dyDescent="0.3">
      <c r="A511" t="s">
        <v>121</v>
      </c>
      <c r="B511" t="s">
        <v>336</v>
      </c>
      <c r="C511" t="s">
        <v>179</v>
      </c>
      <c r="E511" t="s">
        <v>124</v>
      </c>
      <c r="F511" t="s">
        <v>125</v>
      </c>
      <c r="G511">
        <v>1.312066</v>
      </c>
      <c r="H511">
        <v>1.25315</v>
      </c>
      <c r="I511">
        <v>1.214035</v>
      </c>
      <c r="J511">
        <v>1.1775359999999999</v>
      </c>
      <c r="K511">
        <v>1.138542999999999</v>
      </c>
      <c r="L511">
        <v>1.1012759999999999</v>
      </c>
      <c r="M511">
        <v>1.0675269999999999</v>
      </c>
      <c r="N511">
        <v>1.0356540000000001</v>
      </c>
    </row>
    <row r="512" spans="1:14" hidden="1" x14ac:dyDescent="0.3">
      <c r="A512" t="s">
        <v>121</v>
      </c>
      <c r="B512" t="s">
        <v>336</v>
      </c>
      <c r="C512" t="s">
        <v>180</v>
      </c>
      <c r="E512" t="s">
        <v>124</v>
      </c>
      <c r="F512" t="s">
        <v>125</v>
      </c>
      <c r="G512">
        <v>1.2863359999999999</v>
      </c>
      <c r="H512">
        <v>1.3713109999999999</v>
      </c>
      <c r="I512">
        <v>1.4134599999999999</v>
      </c>
      <c r="J512">
        <v>1.403959</v>
      </c>
      <c r="K512">
        <v>1.367945999999999</v>
      </c>
      <c r="L512">
        <v>1.317318</v>
      </c>
      <c r="M512">
        <v>1.257252</v>
      </c>
      <c r="N512">
        <v>1.19577</v>
      </c>
    </row>
    <row r="513" spans="1:14" hidden="1" x14ac:dyDescent="0.3">
      <c r="A513" t="s">
        <v>121</v>
      </c>
      <c r="B513" t="s">
        <v>336</v>
      </c>
      <c r="C513" t="s">
        <v>181</v>
      </c>
      <c r="E513" t="s">
        <v>124</v>
      </c>
      <c r="F513" t="s">
        <v>125</v>
      </c>
      <c r="G513">
        <v>146.75532100000001</v>
      </c>
      <c r="H513">
        <v>178.592356</v>
      </c>
      <c r="I513">
        <v>208.76871600000001</v>
      </c>
      <c r="J513">
        <v>236.17522700000001</v>
      </c>
      <c r="K513">
        <v>257.76227899999998</v>
      </c>
      <c r="L513">
        <v>271.690966</v>
      </c>
      <c r="M513">
        <v>279.79428300000001</v>
      </c>
      <c r="N513">
        <v>282.97309999999902</v>
      </c>
    </row>
    <row r="514" spans="1:14" hidden="1" x14ac:dyDescent="0.3">
      <c r="A514" t="s">
        <v>121</v>
      </c>
      <c r="B514" t="s">
        <v>336</v>
      </c>
      <c r="C514" t="s">
        <v>182</v>
      </c>
      <c r="E514" t="s">
        <v>124</v>
      </c>
      <c r="F514" t="s">
        <v>125</v>
      </c>
      <c r="G514">
        <v>519.44398799999999</v>
      </c>
      <c r="H514">
        <v>526.46355000000017</v>
      </c>
      <c r="I514">
        <v>532.53383200000007</v>
      </c>
      <c r="J514">
        <v>533.51521000000025</v>
      </c>
      <c r="K514">
        <v>530.53579200000001</v>
      </c>
      <c r="L514">
        <v>526.74053600000002</v>
      </c>
      <c r="M514">
        <v>520.52111200000013</v>
      </c>
      <c r="N514">
        <v>511.06729300000012</v>
      </c>
    </row>
    <row r="515" spans="1:14" hidden="1" x14ac:dyDescent="0.3">
      <c r="A515" t="s">
        <v>121</v>
      </c>
      <c r="B515" t="s">
        <v>336</v>
      </c>
      <c r="C515" t="s">
        <v>183</v>
      </c>
      <c r="E515" t="s">
        <v>124</v>
      </c>
      <c r="F515" t="s">
        <v>125</v>
      </c>
      <c r="G515">
        <v>443.85406899999998</v>
      </c>
      <c r="H515">
        <v>439.68454500000018</v>
      </c>
      <c r="I515">
        <v>436.6051030000001</v>
      </c>
      <c r="J515">
        <v>431.49223200000012</v>
      </c>
      <c r="K515">
        <v>424.3168</v>
      </c>
      <c r="L515">
        <v>417.61771099999999</v>
      </c>
      <c r="M515">
        <v>410.82386000000008</v>
      </c>
      <c r="N515">
        <v>402.48411599999997</v>
      </c>
    </row>
    <row r="516" spans="1:14" hidden="1" x14ac:dyDescent="0.3">
      <c r="A516" t="s">
        <v>121</v>
      </c>
      <c r="B516" t="s">
        <v>336</v>
      </c>
      <c r="C516" t="s">
        <v>184</v>
      </c>
      <c r="E516" t="s">
        <v>124</v>
      </c>
      <c r="F516" t="s">
        <v>125</v>
      </c>
      <c r="G516">
        <v>0.95947399999999905</v>
      </c>
      <c r="H516">
        <v>0.97553199999999907</v>
      </c>
      <c r="I516">
        <v>0.96733799999999903</v>
      </c>
      <c r="J516">
        <v>0.94295000000000007</v>
      </c>
      <c r="K516">
        <v>0.91420999999999908</v>
      </c>
      <c r="L516">
        <v>0.88537499999999902</v>
      </c>
      <c r="M516">
        <v>0.86139599999999905</v>
      </c>
      <c r="N516">
        <v>0.84255399999999803</v>
      </c>
    </row>
    <row r="517" spans="1:14" hidden="1" x14ac:dyDescent="0.3">
      <c r="A517" t="s">
        <v>121</v>
      </c>
      <c r="B517" t="s">
        <v>336</v>
      </c>
      <c r="C517" t="s">
        <v>185</v>
      </c>
      <c r="E517" t="s">
        <v>124</v>
      </c>
      <c r="F517" t="s">
        <v>125</v>
      </c>
      <c r="G517">
        <v>5.5140539999999998</v>
      </c>
      <c r="H517">
        <v>5.4768370000000006</v>
      </c>
      <c r="I517">
        <v>5.4721940000000009</v>
      </c>
      <c r="J517">
        <v>5.4688660000000002</v>
      </c>
      <c r="K517">
        <v>5.4928710000000001</v>
      </c>
      <c r="L517">
        <v>5.5132680000000001</v>
      </c>
      <c r="M517">
        <v>5.4881670000000007</v>
      </c>
      <c r="N517">
        <v>5.4472370000000003</v>
      </c>
    </row>
    <row r="518" spans="1:14" hidden="1" x14ac:dyDescent="0.3">
      <c r="A518" t="s">
        <v>121</v>
      </c>
      <c r="B518" t="s">
        <v>336</v>
      </c>
      <c r="C518" t="s">
        <v>186</v>
      </c>
      <c r="E518" t="s">
        <v>124</v>
      </c>
      <c r="F518" t="s">
        <v>125</v>
      </c>
      <c r="G518">
        <v>65.776099000000102</v>
      </c>
      <c r="H518">
        <v>67.310237000000001</v>
      </c>
      <c r="I518">
        <v>68.605575000000002</v>
      </c>
      <c r="J518">
        <v>69.54232300000011</v>
      </c>
      <c r="K518">
        <v>70.469077999999996</v>
      </c>
      <c r="L518">
        <v>71.488332999999997</v>
      </c>
      <c r="M518">
        <v>72.352655000000098</v>
      </c>
      <c r="N518">
        <v>72.904083999999997</v>
      </c>
    </row>
    <row r="519" spans="1:14" hidden="1" x14ac:dyDescent="0.3">
      <c r="A519" t="s">
        <v>121</v>
      </c>
      <c r="B519" t="s">
        <v>336</v>
      </c>
      <c r="C519" t="s">
        <v>187</v>
      </c>
      <c r="E519" t="s">
        <v>124</v>
      </c>
      <c r="F519" t="s">
        <v>125</v>
      </c>
      <c r="G519">
        <v>0.35533799999999999</v>
      </c>
      <c r="H519">
        <v>0.41885899999999998</v>
      </c>
      <c r="I519">
        <v>0.47603699999999999</v>
      </c>
      <c r="J519">
        <v>0.52501700000000007</v>
      </c>
      <c r="K519">
        <v>0.561809</v>
      </c>
      <c r="L519">
        <v>0.589777</v>
      </c>
      <c r="M519">
        <v>0.61144900000000002</v>
      </c>
      <c r="N519">
        <v>0.62410699999999997</v>
      </c>
    </row>
    <row r="520" spans="1:14" hidden="1" x14ac:dyDescent="0.3">
      <c r="A520" t="s">
        <v>121</v>
      </c>
      <c r="B520" t="s">
        <v>336</v>
      </c>
      <c r="C520" t="s">
        <v>188</v>
      </c>
      <c r="E520" t="s">
        <v>124</v>
      </c>
      <c r="F520" t="s">
        <v>125</v>
      </c>
      <c r="G520">
        <v>1.0869789999999999</v>
      </c>
      <c r="H520">
        <v>1.1415</v>
      </c>
      <c r="I520">
        <v>1.168234</v>
      </c>
      <c r="J520">
        <v>1.1622439999999989</v>
      </c>
      <c r="K520">
        <v>1.1445209999999999</v>
      </c>
      <c r="L520">
        <v>1.1251990000000001</v>
      </c>
      <c r="M520">
        <v>1.107313</v>
      </c>
      <c r="N520">
        <v>1.094195</v>
      </c>
    </row>
    <row r="521" spans="1:14" hidden="1" x14ac:dyDescent="0.3">
      <c r="A521" t="s">
        <v>121</v>
      </c>
      <c r="B521" t="s">
        <v>336</v>
      </c>
      <c r="C521" t="s">
        <v>189</v>
      </c>
      <c r="E521" t="s">
        <v>124</v>
      </c>
      <c r="F521" t="s">
        <v>125</v>
      </c>
      <c r="G521">
        <v>2.7494519999999998</v>
      </c>
      <c r="H521">
        <v>3.1968190000000001</v>
      </c>
      <c r="I521">
        <v>3.5924570000000098</v>
      </c>
      <c r="J521">
        <v>3.8979170000000001</v>
      </c>
      <c r="K521">
        <v>4.083545</v>
      </c>
      <c r="L521">
        <v>4.1861519999999999</v>
      </c>
      <c r="M521">
        <v>4.2189509999999997</v>
      </c>
      <c r="N521">
        <v>4.1682510000000006</v>
      </c>
    </row>
    <row r="522" spans="1:14" hidden="1" x14ac:dyDescent="0.3">
      <c r="A522" t="s">
        <v>121</v>
      </c>
      <c r="B522" t="s">
        <v>336</v>
      </c>
      <c r="C522" t="s">
        <v>190</v>
      </c>
      <c r="E522" t="s">
        <v>124</v>
      </c>
      <c r="F522" t="s">
        <v>125</v>
      </c>
      <c r="G522">
        <v>3.1619799999999998</v>
      </c>
      <c r="H522">
        <v>3.8079839999999998</v>
      </c>
      <c r="I522">
        <v>4.3927560000000003</v>
      </c>
      <c r="J522">
        <v>4.8567010000000002</v>
      </c>
      <c r="K522">
        <v>5.199052</v>
      </c>
      <c r="L522">
        <v>5.4076980000000008</v>
      </c>
      <c r="M522">
        <v>5.5062220000000099</v>
      </c>
      <c r="N522">
        <v>5.5165819999999997</v>
      </c>
    </row>
    <row r="523" spans="1:14" hidden="1" x14ac:dyDescent="0.3">
      <c r="A523" t="s">
        <v>121</v>
      </c>
      <c r="B523" t="s">
        <v>336</v>
      </c>
      <c r="C523" t="s">
        <v>191</v>
      </c>
      <c r="E523" t="s">
        <v>124</v>
      </c>
      <c r="F523" t="s">
        <v>125</v>
      </c>
      <c r="G523">
        <v>3.4674930000000002</v>
      </c>
      <c r="H523">
        <v>3.1761399999999989</v>
      </c>
      <c r="I523">
        <v>2.9170980000000002</v>
      </c>
      <c r="J523">
        <v>2.657959</v>
      </c>
      <c r="K523">
        <v>2.4428380000000001</v>
      </c>
      <c r="L523">
        <v>2.2810489999999999</v>
      </c>
      <c r="M523">
        <v>2.1675930000000001</v>
      </c>
      <c r="N523">
        <v>2.0991879999999998</v>
      </c>
    </row>
    <row r="524" spans="1:14" hidden="1" x14ac:dyDescent="0.3">
      <c r="A524" t="s">
        <v>121</v>
      </c>
      <c r="B524" t="s">
        <v>336</v>
      </c>
      <c r="C524" t="s">
        <v>192</v>
      </c>
      <c r="E524" t="s">
        <v>124</v>
      </c>
      <c r="F524" t="s">
        <v>125</v>
      </c>
      <c r="G524">
        <v>83.018004999999903</v>
      </c>
      <c r="H524">
        <v>81.891836000000097</v>
      </c>
      <c r="I524">
        <v>80.961143000000106</v>
      </c>
      <c r="J524">
        <v>79.880691999999996</v>
      </c>
      <c r="K524">
        <v>78.739167000000009</v>
      </c>
      <c r="L524">
        <v>77.50963800000001</v>
      </c>
      <c r="M524">
        <v>75.646903999999992</v>
      </c>
      <c r="N524">
        <v>73.461989000000003</v>
      </c>
    </row>
    <row r="525" spans="1:14" hidden="1" x14ac:dyDescent="0.3">
      <c r="A525" t="s">
        <v>121</v>
      </c>
      <c r="B525" t="s">
        <v>336</v>
      </c>
      <c r="C525" t="s">
        <v>193</v>
      </c>
      <c r="E525" t="s">
        <v>124</v>
      </c>
      <c r="F525" t="s">
        <v>125</v>
      </c>
      <c r="G525">
        <v>38.789279000000001</v>
      </c>
      <c r="H525">
        <v>45.854700000000001</v>
      </c>
      <c r="I525">
        <v>52.754449000000001</v>
      </c>
      <c r="J525">
        <v>58.69867</v>
      </c>
      <c r="K525">
        <v>63.461477000000002</v>
      </c>
      <c r="L525">
        <v>66.98786099999991</v>
      </c>
      <c r="M525">
        <v>69.208484999999996</v>
      </c>
      <c r="N525">
        <v>70.336117999999999</v>
      </c>
    </row>
    <row r="526" spans="1:14" hidden="1" x14ac:dyDescent="0.3">
      <c r="A526" t="s">
        <v>121</v>
      </c>
      <c r="B526" t="s">
        <v>336</v>
      </c>
      <c r="C526" t="s">
        <v>194</v>
      </c>
      <c r="E526" t="s">
        <v>124</v>
      </c>
      <c r="F526" t="s">
        <v>125</v>
      </c>
      <c r="G526">
        <v>10.207337000000001</v>
      </c>
      <c r="H526">
        <v>9.9626820000000009</v>
      </c>
      <c r="I526">
        <v>9.7771080000000001</v>
      </c>
      <c r="J526">
        <v>9.5378769999999999</v>
      </c>
      <c r="K526">
        <v>9.2338520000000095</v>
      </c>
      <c r="L526">
        <v>8.9356129999999911</v>
      </c>
      <c r="M526">
        <v>8.6685120000000015</v>
      </c>
      <c r="N526">
        <v>8.3541489999999996</v>
      </c>
    </row>
    <row r="527" spans="1:14" hidden="1" x14ac:dyDescent="0.3">
      <c r="A527" t="s">
        <v>121</v>
      </c>
      <c r="B527" t="s">
        <v>336</v>
      </c>
      <c r="C527" t="s">
        <v>195</v>
      </c>
      <c r="E527" t="s">
        <v>124</v>
      </c>
      <c r="F527" t="s">
        <v>125</v>
      </c>
      <c r="G527">
        <v>0.12822899999999901</v>
      </c>
      <c r="H527">
        <v>0.130328</v>
      </c>
      <c r="I527">
        <v>0.13152699999999901</v>
      </c>
      <c r="J527">
        <v>0.13093299999999999</v>
      </c>
      <c r="K527">
        <v>0.12933799999999901</v>
      </c>
      <c r="L527">
        <v>0.12687099999999901</v>
      </c>
      <c r="M527">
        <v>0.12381299999999899</v>
      </c>
      <c r="N527">
        <v>0.121348</v>
      </c>
    </row>
    <row r="528" spans="1:14" hidden="1" x14ac:dyDescent="0.3">
      <c r="A528" t="s">
        <v>121</v>
      </c>
      <c r="B528" t="s">
        <v>336</v>
      </c>
      <c r="C528" t="s">
        <v>196</v>
      </c>
      <c r="E528" t="s">
        <v>124</v>
      </c>
      <c r="F528" t="s">
        <v>125</v>
      </c>
      <c r="G528">
        <v>0.40096799999999999</v>
      </c>
      <c r="H528">
        <v>0.40177099999999999</v>
      </c>
      <c r="I528">
        <v>0.39499000000000001</v>
      </c>
      <c r="J528">
        <v>0.38714699999999902</v>
      </c>
      <c r="K528">
        <v>0.38295499999999999</v>
      </c>
      <c r="L528">
        <v>0.38381099999999901</v>
      </c>
      <c r="M528">
        <v>0.387741</v>
      </c>
      <c r="N528">
        <v>0.38952199999999998</v>
      </c>
    </row>
    <row r="529" spans="1:14" hidden="1" x14ac:dyDescent="0.3">
      <c r="A529" t="s">
        <v>121</v>
      </c>
      <c r="B529" t="s">
        <v>336</v>
      </c>
      <c r="C529" t="s">
        <v>197</v>
      </c>
      <c r="E529" t="s">
        <v>124</v>
      </c>
      <c r="F529" t="s">
        <v>125</v>
      </c>
      <c r="G529">
        <v>0.17757799999999899</v>
      </c>
      <c r="H529">
        <v>0.18426599999999899</v>
      </c>
      <c r="I529">
        <v>0.18676299999999901</v>
      </c>
      <c r="J529">
        <v>0.185756</v>
      </c>
      <c r="K529">
        <v>0.185387</v>
      </c>
      <c r="L529">
        <v>0.18590999999999999</v>
      </c>
      <c r="M529">
        <v>0.185941</v>
      </c>
      <c r="N529">
        <v>0.185304</v>
      </c>
    </row>
    <row r="530" spans="1:14" hidden="1" x14ac:dyDescent="0.3">
      <c r="A530" t="s">
        <v>121</v>
      </c>
      <c r="B530" t="s">
        <v>336</v>
      </c>
      <c r="C530" t="s">
        <v>198</v>
      </c>
      <c r="E530" t="s">
        <v>124</v>
      </c>
      <c r="F530" t="s">
        <v>125</v>
      </c>
      <c r="G530">
        <v>19.997081000000001</v>
      </c>
      <c r="H530">
        <v>22.452734</v>
      </c>
      <c r="I530">
        <v>24.268325999999998</v>
      </c>
      <c r="J530">
        <v>25.394030999999998</v>
      </c>
      <c r="K530">
        <v>26.011545000000002</v>
      </c>
      <c r="L530">
        <v>26.089229</v>
      </c>
      <c r="M530">
        <v>25.695909</v>
      </c>
      <c r="N530">
        <v>25.020612</v>
      </c>
    </row>
    <row r="531" spans="1:14" hidden="1" x14ac:dyDescent="0.3">
      <c r="A531" t="s">
        <v>121</v>
      </c>
      <c r="B531" t="s">
        <v>336</v>
      </c>
      <c r="C531" t="s">
        <v>199</v>
      </c>
      <c r="E531" t="s">
        <v>124</v>
      </c>
      <c r="F531" t="s">
        <v>125</v>
      </c>
      <c r="G531">
        <v>16.22879</v>
      </c>
      <c r="H531">
        <v>19.348531000000001</v>
      </c>
      <c r="I531">
        <v>22.191517999999999</v>
      </c>
      <c r="J531">
        <v>24.553787</v>
      </c>
      <c r="K531">
        <v>26.320698</v>
      </c>
      <c r="L531">
        <v>27.407041</v>
      </c>
      <c r="M531">
        <v>27.909818000000001</v>
      </c>
      <c r="N531">
        <v>28.081109000000001</v>
      </c>
    </row>
    <row r="532" spans="1:14" hidden="1" x14ac:dyDescent="0.3">
      <c r="A532" t="s">
        <v>121</v>
      </c>
      <c r="B532" t="s">
        <v>336</v>
      </c>
      <c r="C532" t="s">
        <v>200</v>
      </c>
      <c r="E532" t="s">
        <v>124</v>
      </c>
      <c r="F532" t="s">
        <v>125</v>
      </c>
      <c r="G532">
        <v>2.436382</v>
      </c>
      <c r="H532">
        <v>2.8542939999999999</v>
      </c>
      <c r="I532">
        <v>3.2102909999999998</v>
      </c>
      <c r="J532">
        <v>3.4733000000000001</v>
      </c>
      <c r="K532">
        <v>3.6373940000000098</v>
      </c>
      <c r="L532">
        <v>3.7017660000000001</v>
      </c>
      <c r="M532">
        <v>3.6930069999999988</v>
      </c>
      <c r="N532">
        <v>3.6262789999999998</v>
      </c>
    </row>
    <row r="533" spans="1:14" hidden="1" x14ac:dyDescent="0.3">
      <c r="A533" t="s">
        <v>121</v>
      </c>
      <c r="B533" t="s">
        <v>336</v>
      </c>
      <c r="C533" t="s">
        <v>201</v>
      </c>
      <c r="E533" t="s">
        <v>124</v>
      </c>
      <c r="F533" t="s">
        <v>125</v>
      </c>
      <c r="G533">
        <v>0.81919599999999904</v>
      </c>
      <c r="H533">
        <v>0.8214840000000001</v>
      </c>
      <c r="I533">
        <v>0.79979999999999907</v>
      </c>
      <c r="J533">
        <v>0.76524700000000001</v>
      </c>
      <c r="K533">
        <v>0.73174499999999909</v>
      </c>
      <c r="L533">
        <v>0.70086599999999999</v>
      </c>
      <c r="M533">
        <v>0.67208899999999994</v>
      </c>
      <c r="N533">
        <v>0.64798299999999998</v>
      </c>
    </row>
    <row r="534" spans="1:14" hidden="1" x14ac:dyDescent="0.3">
      <c r="A534" t="s">
        <v>121</v>
      </c>
      <c r="B534" t="s">
        <v>336</v>
      </c>
      <c r="C534" t="s">
        <v>202</v>
      </c>
      <c r="E534" t="s">
        <v>124</v>
      </c>
      <c r="F534" t="s">
        <v>125</v>
      </c>
      <c r="G534">
        <v>12.775290999999999</v>
      </c>
      <c r="H534">
        <v>14.049158</v>
      </c>
      <c r="I534">
        <v>14.938181</v>
      </c>
      <c r="J534">
        <v>15.335469</v>
      </c>
      <c r="K534">
        <v>15.388419000000001</v>
      </c>
      <c r="L534">
        <v>15.230642</v>
      </c>
      <c r="M534">
        <v>14.898046000000001</v>
      </c>
      <c r="N534">
        <v>14.434373000000001</v>
      </c>
    </row>
    <row r="535" spans="1:14" hidden="1" x14ac:dyDescent="0.3">
      <c r="A535" t="s">
        <v>121</v>
      </c>
      <c r="B535" t="s">
        <v>336</v>
      </c>
      <c r="C535" t="s">
        <v>203</v>
      </c>
      <c r="E535" t="s">
        <v>124</v>
      </c>
      <c r="F535" t="s">
        <v>125</v>
      </c>
      <c r="G535">
        <v>11.589368</v>
      </c>
      <c r="H535">
        <v>12.874724000000001</v>
      </c>
      <c r="I535">
        <v>13.792085</v>
      </c>
      <c r="J535">
        <v>14.411517999999999</v>
      </c>
      <c r="K535">
        <v>14.714893999999999</v>
      </c>
      <c r="L535">
        <v>14.698715</v>
      </c>
      <c r="M535">
        <v>14.454841</v>
      </c>
      <c r="N535">
        <v>14.071301999999999</v>
      </c>
    </row>
    <row r="536" spans="1:14" hidden="1" x14ac:dyDescent="0.3">
      <c r="A536" t="s">
        <v>121</v>
      </c>
      <c r="B536" t="s">
        <v>336</v>
      </c>
      <c r="C536" t="s">
        <v>204</v>
      </c>
      <c r="E536" t="s">
        <v>124</v>
      </c>
      <c r="F536" t="s">
        <v>125</v>
      </c>
      <c r="G536">
        <v>7.5483850000000103</v>
      </c>
      <c r="H536">
        <v>7.4976980000000006</v>
      </c>
      <c r="I536">
        <v>7.4309030000000007</v>
      </c>
      <c r="J536">
        <v>7.3177329999999996</v>
      </c>
      <c r="K536">
        <v>7.1117949999999999</v>
      </c>
      <c r="L536">
        <v>6.8503500000000104</v>
      </c>
      <c r="M536">
        <v>6.5336550000000102</v>
      </c>
      <c r="N536">
        <v>6.1730150000000004</v>
      </c>
    </row>
    <row r="537" spans="1:14" hidden="1" x14ac:dyDescent="0.3">
      <c r="A537" t="s">
        <v>121</v>
      </c>
      <c r="B537" t="s">
        <v>336</v>
      </c>
      <c r="C537" t="s">
        <v>205</v>
      </c>
      <c r="E537" t="s">
        <v>124</v>
      </c>
      <c r="F537" t="s">
        <v>125</v>
      </c>
      <c r="G537">
        <v>9.4145640000000093</v>
      </c>
      <c r="H537">
        <v>9.0157200000000106</v>
      </c>
      <c r="I537">
        <v>8.6422319999999999</v>
      </c>
      <c r="J537">
        <v>8.2984760000000009</v>
      </c>
      <c r="K537">
        <v>7.8957220000000099</v>
      </c>
      <c r="L537">
        <v>7.4907310000000003</v>
      </c>
      <c r="M537">
        <v>7.1257359999999998</v>
      </c>
      <c r="N537">
        <v>6.7608790000000001</v>
      </c>
    </row>
    <row r="538" spans="1:14" hidden="1" x14ac:dyDescent="0.3">
      <c r="A538" t="s">
        <v>121</v>
      </c>
      <c r="B538" t="s">
        <v>336</v>
      </c>
      <c r="C538" t="s">
        <v>206</v>
      </c>
      <c r="E538" t="s">
        <v>124</v>
      </c>
      <c r="F538" t="s">
        <v>125</v>
      </c>
      <c r="G538">
        <v>0.38708699999999902</v>
      </c>
      <c r="H538">
        <v>0.40523999999999999</v>
      </c>
      <c r="I538">
        <v>0.42022399999999999</v>
      </c>
      <c r="J538">
        <v>0.43224699999999999</v>
      </c>
      <c r="K538">
        <v>0.44189200000000001</v>
      </c>
      <c r="L538">
        <v>0.44825399999999999</v>
      </c>
      <c r="M538">
        <v>0.45037099999999902</v>
      </c>
      <c r="N538">
        <v>0.45074899999999901</v>
      </c>
    </row>
    <row r="539" spans="1:14" hidden="1" x14ac:dyDescent="0.3">
      <c r="A539" t="s">
        <v>121</v>
      </c>
      <c r="B539" t="s">
        <v>336</v>
      </c>
      <c r="C539" t="s">
        <v>26</v>
      </c>
      <c r="E539" t="s">
        <v>124</v>
      </c>
      <c r="F539" t="s">
        <v>125</v>
      </c>
      <c r="G539">
        <v>1501.725398</v>
      </c>
      <c r="H539">
        <v>1583.686972</v>
      </c>
      <c r="I539">
        <v>1620.357947</v>
      </c>
      <c r="J539">
        <v>1622.5716870000001</v>
      </c>
      <c r="K539">
        <v>1594.6758070000001</v>
      </c>
      <c r="L539">
        <v>1539.493031</v>
      </c>
      <c r="M539">
        <v>1468.2613040000001</v>
      </c>
      <c r="N539">
        <v>1391.6079729999999</v>
      </c>
    </row>
    <row r="540" spans="1:14" hidden="1" x14ac:dyDescent="0.3">
      <c r="A540" t="s">
        <v>121</v>
      </c>
      <c r="B540" t="s">
        <v>336</v>
      </c>
      <c r="C540" t="s">
        <v>207</v>
      </c>
      <c r="E540" t="s">
        <v>124</v>
      </c>
      <c r="F540" t="s">
        <v>125</v>
      </c>
      <c r="G540">
        <v>1501.725398</v>
      </c>
      <c r="H540">
        <v>1583.686972</v>
      </c>
      <c r="I540">
        <v>1620.357947</v>
      </c>
      <c r="J540">
        <v>1622.5716870000001</v>
      </c>
      <c r="K540">
        <v>1594.6758070000001</v>
      </c>
      <c r="L540">
        <v>1539.493031</v>
      </c>
      <c r="M540">
        <v>1468.2613040000001</v>
      </c>
      <c r="N540">
        <v>1391.6079729999999</v>
      </c>
    </row>
    <row r="541" spans="1:14" hidden="1" x14ac:dyDescent="0.3">
      <c r="A541" t="s">
        <v>121</v>
      </c>
      <c r="B541" t="s">
        <v>336</v>
      </c>
      <c r="C541" t="s">
        <v>208</v>
      </c>
      <c r="E541" t="s">
        <v>124</v>
      </c>
      <c r="F541" t="s">
        <v>125</v>
      </c>
      <c r="G541">
        <v>2065.1103509999998</v>
      </c>
      <c r="H541">
        <v>2223.10052</v>
      </c>
      <c r="I541">
        <v>2325.3829959999998</v>
      </c>
      <c r="J541">
        <v>2380.9420150000001</v>
      </c>
      <c r="K541">
        <v>2390.9448320000001</v>
      </c>
      <c r="L541">
        <v>2356.8362579999998</v>
      </c>
      <c r="M541">
        <v>2292.7870699999999</v>
      </c>
      <c r="N541">
        <v>2214.474334</v>
      </c>
    </row>
    <row r="542" spans="1:14" hidden="1" x14ac:dyDescent="0.3">
      <c r="A542" t="s">
        <v>121</v>
      </c>
      <c r="B542" t="s">
        <v>336</v>
      </c>
      <c r="C542" t="s">
        <v>94</v>
      </c>
      <c r="E542" t="s">
        <v>124</v>
      </c>
      <c r="F542" t="s">
        <v>125</v>
      </c>
      <c r="G542">
        <v>290.58185800000001</v>
      </c>
      <c r="H542">
        <v>304.63321100000002</v>
      </c>
      <c r="I542">
        <v>310.60125199999999</v>
      </c>
      <c r="J542">
        <v>310.507499</v>
      </c>
      <c r="K542">
        <v>305.83023700000001</v>
      </c>
      <c r="L542">
        <v>297.65872300000001</v>
      </c>
      <c r="M542">
        <v>286.517043</v>
      </c>
      <c r="N542">
        <v>273.35429099999999</v>
      </c>
    </row>
    <row r="543" spans="1:14" hidden="1" x14ac:dyDescent="0.3">
      <c r="A543" t="s">
        <v>121</v>
      </c>
      <c r="B543" t="s">
        <v>336</v>
      </c>
      <c r="C543" t="s">
        <v>209</v>
      </c>
      <c r="E543" t="s">
        <v>124</v>
      </c>
      <c r="F543" t="s">
        <v>125</v>
      </c>
      <c r="G543">
        <v>94.110390000000109</v>
      </c>
      <c r="H543">
        <v>99.196282000000011</v>
      </c>
      <c r="I543">
        <v>102.60685599999999</v>
      </c>
      <c r="J543">
        <v>103.77648000000001</v>
      </c>
      <c r="K543">
        <v>102.219966</v>
      </c>
      <c r="L543">
        <v>98.684342999999998</v>
      </c>
      <c r="M543">
        <v>94.618494999999996</v>
      </c>
      <c r="N543">
        <v>91.055315000000007</v>
      </c>
    </row>
    <row r="544" spans="1:14" hidden="1" x14ac:dyDescent="0.3">
      <c r="A544" t="s">
        <v>121</v>
      </c>
      <c r="B544" t="s">
        <v>336</v>
      </c>
      <c r="C544" t="s">
        <v>210</v>
      </c>
      <c r="E544" t="s">
        <v>124</v>
      </c>
      <c r="F544" t="s">
        <v>125</v>
      </c>
      <c r="G544">
        <v>52.081213000000012</v>
      </c>
      <c r="H544">
        <v>62.266854000000002</v>
      </c>
      <c r="I544">
        <v>71.655929</v>
      </c>
      <c r="J544">
        <v>79.503135999999998</v>
      </c>
      <c r="K544">
        <v>85.298441999999994</v>
      </c>
      <c r="L544">
        <v>89.419971000000103</v>
      </c>
      <c r="M544">
        <v>91.982225000000014</v>
      </c>
      <c r="N544">
        <v>92.929820000000007</v>
      </c>
    </row>
    <row r="545" spans="1:14" hidden="1" x14ac:dyDescent="0.3">
      <c r="A545" t="s">
        <v>121</v>
      </c>
      <c r="B545" t="s">
        <v>336</v>
      </c>
      <c r="C545" t="s">
        <v>211</v>
      </c>
      <c r="E545" t="s">
        <v>124</v>
      </c>
      <c r="F545" t="s">
        <v>125</v>
      </c>
      <c r="G545">
        <v>5.2683540000000004</v>
      </c>
      <c r="H545">
        <v>5.5822940000000001</v>
      </c>
      <c r="I545">
        <v>5.92236600000001</v>
      </c>
      <c r="J545">
        <v>6.1815630000000006</v>
      </c>
      <c r="K545">
        <v>6.3510090000000003</v>
      </c>
      <c r="L545">
        <v>6.4908339999999987</v>
      </c>
      <c r="M545">
        <v>6.6173739999999999</v>
      </c>
      <c r="N545">
        <v>6.6758740000000003</v>
      </c>
    </row>
    <row r="546" spans="1:14" hidden="1" x14ac:dyDescent="0.3">
      <c r="A546" t="s">
        <v>121</v>
      </c>
      <c r="B546" t="s">
        <v>336</v>
      </c>
      <c r="C546" t="s">
        <v>212</v>
      </c>
      <c r="E546" t="s">
        <v>124</v>
      </c>
      <c r="F546" t="s">
        <v>125</v>
      </c>
      <c r="G546">
        <v>10.047226999999999</v>
      </c>
      <c r="H546">
        <v>11.417633</v>
      </c>
      <c r="I546">
        <v>12.864617000000001</v>
      </c>
      <c r="J546">
        <v>14.256940999999999</v>
      </c>
      <c r="K546">
        <v>15.537051</v>
      </c>
      <c r="L546">
        <v>16.773648999999999</v>
      </c>
      <c r="M546">
        <v>17.96332</v>
      </c>
      <c r="N546">
        <v>19.074909000000002</v>
      </c>
    </row>
    <row r="547" spans="1:14" hidden="1" x14ac:dyDescent="0.3">
      <c r="A547" t="s">
        <v>121</v>
      </c>
      <c r="B547" t="s">
        <v>336</v>
      </c>
      <c r="C547" t="s">
        <v>213</v>
      </c>
      <c r="E547" t="s">
        <v>124</v>
      </c>
      <c r="F547" t="s">
        <v>125</v>
      </c>
      <c r="G547">
        <v>58.185707000000001</v>
      </c>
      <c r="H547">
        <v>56.951566000000099</v>
      </c>
      <c r="I547">
        <v>55.883874000000013</v>
      </c>
      <c r="J547">
        <v>54.224943000000003</v>
      </c>
      <c r="K547">
        <v>52.19509</v>
      </c>
      <c r="L547">
        <v>50.687047</v>
      </c>
      <c r="M547">
        <v>49.440928999999997</v>
      </c>
      <c r="N547">
        <v>47.781320000000001</v>
      </c>
    </row>
    <row r="548" spans="1:14" hidden="1" x14ac:dyDescent="0.3">
      <c r="A548" t="s">
        <v>121</v>
      </c>
      <c r="B548" t="s">
        <v>336</v>
      </c>
      <c r="C548" t="s">
        <v>214</v>
      </c>
      <c r="E548" t="s">
        <v>124</v>
      </c>
      <c r="F548" t="s">
        <v>125</v>
      </c>
      <c r="G548">
        <v>2.8543379999999998</v>
      </c>
      <c r="H548">
        <v>2.847448</v>
      </c>
      <c r="I548">
        <v>2.7793950000000001</v>
      </c>
      <c r="J548">
        <v>2.6681569999999999</v>
      </c>
      <c r="K548">
        <v>2.5362610000000001</v>
      </c>
      <c r="L548">
        <v>2.3831149999999992</v>
      </c>
      <c r="M548">
        <v>2.229835</v>
      </c>
      <c r="N548">
        <v>2.1012979999999999</v>
      </c>
    </row>
    <row r="549" spans="1:14" hidden="1" x14ac:dyDescent="0.3">
      <c r="A549" t="s">
        <v>121</v>
      </c>
      <c r="B549" t="s">
        <v>336</v>
      </c>
      <c r="C549" t="s">
        <v>29</v>
      </c>
      <c r="E549" t="s">
        <v>124</v>
      </c>
      <c r="F549" t="s">
        <v>125</v>
      </c>
      <c r="G549">
        <v>119.34780499999999</v>
      </c>
      <c r="H549">
        <v>112.665705</v>
      </c>
      <c r="I549">
        <v>105.981695</v>
      </c>
      <c r="J549">
        <v>99.733629000000008</v>
      </c>
      <c r="K549">
        <v>92.954798999999994</v>
      </c>
      <c r="L549">
        <v>86.148307999999901</v>
      </c>
      <c r="M549">
        <v>80.412157000000008</v>
      </c>
      <c r="N549">
        <v>75.040899999999993</v>
      </c>
    </row>
    <row r="550" spans="1:14" hidden="1" x14ac:dyDescent="0.3">
      <c r="A550" t="s">
        <v>121</v>
      </c>
      <c r="B550" t="s">
        <v>336</v>
      </c>
      <c r="C550" t="s">
        <v>215</v>
      </c>
      <c r="E550" t="s">
        <v>124</v>
      </c>
      <c r="F550" t="s">
        <v>125</v>
      </c>
      <c r="G550">
        <v>12.967838</v>
      </c>
      <c r="H550">
        <v>15.003773000000001</v>
      </c>
      <c r="I550">
        <v>16.663736</v>
      </c>
      <c r="J550">
        <v>17.790983000000001</v>
      </c>
      <c r="K550">
        <v>18.527529999999999</v>
      </c>
      <c r="L550">
        <v>18.934908</v>
      </c>
      <c r="M550">
        <v>18.96406</v>
      </c>
      <c r="N550">
        <v>18.708034000000001</v>
      </c>
    </row>
    <row r="551" spans="1:14" hidden="1" x14ac:dyDescent="0.3">
      <c r="A551" t="s">
        <v>121</v>
      </c>
      <c r="B551" t="s">
        <v>336</v>
      </c>
      <c r="C551" t="s">
        <v>216</v>
      </c>
      <c r="E551" t="s">
        <v>124</v>
      </c>
      <c r="F551" t="s">
        <v>125</v>
      </c>
      <c r="G551">
        <v>20.637039000000001</v>
      </c>
      <c r="H551">
        <v>22.091892000000001</v>
      </c>
      <c r="I551">
        <v>23.345915999999999</v>
      </c>
      <c r="J551">
        <v>24.089312</v>
      </c>
      <c r="K551">
        <v>24.430648999999999</v>
      </c>
      <c r="L551">
        <v>24.695177999999999</v>
      </c>
      <c r="M551">
        <v>24.902152999999998</v>
      </c>
      <c r="N551">
        <v>24.968827999999998</v>
      </c>
    </row>
    <row r="552" spans="1:14" hidden="1" x14ac:dyDescent="0.3">
      <c r="A552" t="s">
        <v>121</v>
      </c>
      <c r="B552" t="s">
        <v>336</v>
      </c>
      <c r="C552" t="s">
        <v>217</v>
      </c>
      <c r="E552" t="s">
        <v>124</v>
      </c>
      <c r="F552" t="s">
        <v>125</v>
      </c>
      <c r="G552">
        <v>62.459707999999999</v>
      </c>
      <c r="H552">
        <v>73.418141000000105</v>
      </c>
      <c r="I552">
        <v>83.049672999999999</v>
      </c>
      <c r="J552">
        <v>90.686869999999999</v>
      </c>
      <c r="K552">
        <v>95.75439200000001</v>
      </c>
      <c r="L552">
        <v>98.567962000000009</v>
      </c>
      <c r="M552">
        <v>99.692597000000092</v>
      </c>
      <c r="N552">
        <v>99.073994999999996</v>
      </c>
    </row>
    <row r="553" spans="1:14" hidden="1" x14ac:dyDescent="0.3">
      <c r="A553" t="s">
        <v>121</v>
      </c>
      <c r="B553" t="s">
        <v>336</v>
      </c>
      <c r="C553" t="s">
        <v>218</v>
      </c>
      <c r="E553" t="s">
        <v>124</v>
      </c>
      <c r="F553" t="s">
        <v>125</v>
      </c>
      <c r="G553">
        <v>0.14562799999999901</v>
      </c>
      <c r="H553">
        <v>0.160804</v>
      </c>
      <c r="I553">
        <v>0.17353499999999999</v>
      </c>
      <c r="J553">
        <v>0.180535</v>
      </c>
      <c r="K553">
        <v>0.182005</v>
      </c>
      <c r="L553">
        <v>0.18188699999999999</v>
      </c>
      <c r="M553">
        <v>0.17998699999999901</v>
      </c>
      <c r="N553">
        <v>0.17533299999999999</v>
      </c>
    </row>
    <row r="554" spans="1:14" hidden="1" x14ac:dyDescent="0.3">
      <c r="A554" t="s">
        <v>121</v>
      </c>
      <c r="B554" t="s">
        <v>336</v>
      </c>
      <c r="C554" t="s">
        <v>219</v>
      </c>
      <c r="E554" t="s">
        <v>124</v>
      </c>
      <c r="F554" t="s">
        <v>125</v>
      </c>
      <c r="G554">
        <v>4.9650970000000001</v>
      </c>
      <c r="H554">
        <v>5.3493890000000004</v>
      </c>
      <c r="I554">
        <v>5.6084420000000001</v>
      </c>
      <c r="J554">
        <v>5.661994</v>
      </c>
      <c r="K554">
        <v>5.543323</v>
      </c>
      <c r="L554">
        <v>5.4056809999999986</v>
      </c>
      <c r="M554">
        <v>5.3001149999999999</v>
      </c>
      <c r="N554">
        <v>5.1271469999999999</v>
      </c>
    </row>
    <row r="555" spans="1:14" hidden="1" x14ac:dyDescent="0.3">
      <c r="A555" t="s">
        <v>121</v>
      </c>
      <c r="B555" t="s">
        <v>336</v>
      </c>
      <c r="C555" t="s">
        <v>220</v>
      </c>
      <c r="E555" t="s">
        <v>124</v>
      </c>
      <c r="F555" t="s">
        <v>125</v>
      </c>
      <c r="G555">
        <v>7.3730039999999999</v>
      </c>
      <c r="H555">
        <v>8.2446169999999999</v>
      </c>
      <c r="I555">
        <v>9.0031060000000114</v>
      </c>
      <c r="J555">
        <v>9.5000260000000001</v>
      </c>
      <c r="K555">
        <v>9.793302999999991</v>
      </c>
      <c r="L555">
        <v>9.9788150000000098</v>
      </c>
      <c r="M555">
        <v>10.067413999999999</v>
      </c>
      <c r="N555">
        <v>10.07531</v>
      </c>
    </row>
    <row r="556" spans="1:14" hidden="1" x14ac:dyDescent="0.3">
      <c r="A556" t="s">
        <v>121</v>
      </c>
      <c r="B556" t="s">
        <v>336</v>
      </c>
      <c r="C556" t="s">
        <v>221</v>
      </c>
      <c r="E556" t="s">
        <v>124</v>
      </c>
      <c r="F556" t="s">
        <v>125</v>
      </c>
      <c r="G556">
        <v>8.2165660000000003</v>
      </c>
      <c r="H556">
        <v>8.9212030000000002</v>
      </c>
      <c r="I556">
        <v>9.3282060000000087</v>
      </c>
      <c r="J556">
        <v>9.479364000000011</v>
      </c>
      <c r="K556">
        <v>9.42699</v>
      </c>
      <c r="L556">
        <v>9.2215560000000014</v>
      </c>
      <c r="M556">
        <v>8.9278659999999999</v>
      </c>
      <c r="N556">
        <v>8.5993510000000004</v>
      </c>
    </row>
    <row r="557" spans="1:14" hidden="1" x14ac:dyDescent="0.3">
      <c r="A557" t="s">
        <v>121</v>
      </c>
      <c r="B557" t="s">
        <v>336</v>
      </c>
      <c r="C557" t="s">
        <v>222</v>
      </c>
      <c r="E557" t="s">
        <v>124</v>
      </c>
      <c r="F557" t="s">
        <v>125</v>
      </c>
      <c r="G557">
        <v>692.35603500000002</v>
      </c>
      <c r="H557">
        <v>725.65076199999999</v>
      </c>
      <c r="I557">
        <v>742.50803600000006</v>
      </c>
      <c r="J557">
        <v>745.07844699999998</v>
      </c>
      <c r="K557">
        <v>736.19094699999994</v>
      </c>
      <c r="L557">
        <v>717.97062800000003</v>
      </c>
      <c r="M557">
        <v>693.58291499999996</v>
      </c>
      <c r="N557">
        <v>666.70023300000003</v>
      </c>
    </row>
    <row r="558" spans="1:14" hidden="1" x14ac:dyDescent="0.3">
      <c r="A558" t="s">
        <v>121</v>
      </c>
      <c r="B558" t="s">
        <v>336</v>
      </c>
      <c r="C558" t="s">
        <v>223</v>
      </c>
      <c r="E558" t="s">
        <v>124</v>
      </c>
      <c r="F558" t="s">
        <v>125</v>
      </c>
      <c r="G558">
        <v>690.09828500000003</v>
      </c>
      <c r="H558">
        <v>723.76132899999993</v>
      </c>
      <c r="I558">
        <v>740.9429540000001</v>
      </c>
      <c r="J558">
        <v>743.78263900000002</v>
      </c>
      <c r="K558">
        <v>735.0965809999999</v>
      </c>
      <c r="L558">
        <v>717.02889500000003</v>
      </c>
      <c r="M558">
        <v>692.76789300000007</v>
      </c>
      <c r="N558">
        <v>665.99805200000003</v>
      </c>
    </row>
    <row r="559" spans="1:14" hidden="1" x14ac:dyDescent="0.3">
      <c r="A559" t="s">
        <v>121</v>
      </c>
      <c r="B559" t="s">
        <v>336</v>
      </c>
      <c r="C559" t="s">
        <v>224</v>
      </c>
      <c r="E559" t="s">
        <v>124</v>
      </c>
      <c r="F559" t="s">
        <v>125</v>
      </c>
      <c r="G559">
        <v>690.09828500000003</v>
      </c>
      <c r="H559">
        <v>723.76132899999993</v>
      </c>
      <c r="I559">
        <v>740.9429540000001</v>
      </c>
      <c r="J559">
        <v>743.78263900000002</v>
      </c>
      <c r="K559">
        <v>735.0965809999999</v>
      </c>
      <c r="L559">
        <v>717.02889500000003</v>
      </c>
      <c r="M559">
        <v>692.76789300000007</v>
      </c>
      <c r="N559">
        <v>665.99805200000003</v>
      </c>
    </row>
    <row r="560" spans="1:14" hidden="1" x14ac:dyDescent="0.3">
      <c r="A560" t="s">
        <v>121</v>
      </c>
      <c r="B560" t="s">
        <v>336</v>
      </c>
      <c r="C560" t="s">
        <v>225</v>
      </c>
      <c r="E560" t="s">
        <v>124</v>
      </c>
      <c r="F560" t="s">
        <v>125</v>
      </c>
      <c r="G560">
        <v>1.7354099999999999</v>
      </c>
      <c r="H560">
        <v>1.5685319999999989</v>
      </c>
      <c r="I560">
        <v>1.4496819999999999</v>
      </c>
      <c r="J560">
        <v>1.3521609999999999</v>
      </c>
      <c r="K560">
        <v>1.270929</v>
      </c>
      <c r="L560">
        <v>1.206142</v>
      </c>
      <c r="M560">
        <v>1.152433</v>
      </c>
      <c r="N560">
        <v>1.103442</v>
      </c>
    </row>
    <row r="561" spans="1:14" hidden="1" x14ac:dyDescent="0.3">
      <c r="A561" t="s">
        <v>121</v>
      </c>
      <c r="B561" t="s">
        <v>336</v>
      </c>
      <c r="C561" t="s">
        <v>226</v>
      </c>
      <c r="E561" t="s">
        <v>124</v>
      </c>
      <c r="F561" t="s">
        <v>125</v>
      </c>
      <c r="G561">
        <v>6.2375389999999999</v>
      </c>
      <c r="H561">
        <v>6.7546790000000003</v>
      </c>
      <c r="I561">
        <v>7.12303</v>
      </c>
      <c r="J561">
        <v>7.3251090000000003</v>
      </c>
      <c r="K561">
        <v>7.4363670000000006</v>
      </c>
      <c r="L561">
        <v>7.4509730000000101</v>
      </c>
      <c r="M561">
        <v>7.3372700000000002</v>
      </c>
      <c r="N561">
        <v>7.1023160000000001</v>
      </c>
    </row>
    <row r="562" spans="1:14" hidden="1" x14ac:dyDescent="0.3">
      <c r="A562" t="s">
        <v>121</v>
      </c>
      <c r="B562" t="s">
        <v>336</v>
      </c>
      <c r="C562" t="s">
        <v>227</v>
      </c>
      <c r="E562" t="s">
        <v>124</v>
      </c>
      <c r="F562" t="s">
        <v>125</v>
      </c>
      <c r="G562">
        <v>2.4453709999999989</v>
      </c>
      <c r="H562">
        <v>2.5976460000000001</v>
      </c>
      <c r="I562">
        <v>2.6844669999999988</v>
      </c>
      <c r="J562">
        <v>2.6962440000000001</v>
      </c>
      <c r="K562">
        <v>2.643621</v>
      </c>
      <c r="L562">
        <v>2.5638899999999998</v>
      </c>
      <c r="M562">
        <v>2.468054</v>
      </c>
      <c r="N562">
        <v>2.3634200000000001</v>
      </c>
    </row>
    <row r="563" spans="1:14" hidden="1" x14ac:dyDescent="0.3">
      <c r="A563" t="s">
        <v>121</v>
      </c>
      <c r="B563" t="s">
        <v>336</v>
      </c>
      <c r="C563" t="s">
        <v>228</v>
      </c>
      <c r="E563" t="s">
        <v>124</v>
      </c>
      <c r="F563" t="s">
        <v>125</v>
      </c>
      <c r="G563">
        <v>6.3047749999999994</v>
      </c>
      <c r="H563">
        <v>7.620953000000001</v>
      </c>
      <c r="I563">
        <v>8.8334840000000003</v>
      </c>
      <c r="J563">
        <v>9.8589800000000114</v>
      </c>
      <c r="K563">
        <v>10.645559</v>
      </c>
      <c r="L563">
        <v>11.130329</v>
      </c>
      <c r="M563">
        <v>11.36586</v>
      </c>
      <c r="N563">
        <v>11.397481000000001</v>
      </c>
    </row>
    <row r="564" spans="1:14" hidden="1" x14ac:dyDescent="0.3">
      <c r="A564" t="s">
        <v>121</v>
      </c>
      <c r="B564" t="s">
        <v>336</v>
      </c>
      <c r="C564" t="s">
        <v>229</v>
      </c>
      <c r="E564" t="s">
        <v>124</v>
      </c>
      <c r="F564" t="s">
        <v>125</v>
      </c>
      <c r="G564">
        <v>7.4592529999999986</v>
      </c>
      <c r="H564">
        <v>8.246988</v>
      </c>
      <c r="I564">
        <v>8.8711400000000005</v>
      </c>
      <c r="J564">
        <v>9.2232500000000002</v>
      </c>
      <c r="K564">
        <v>9.4323960000000007</v>
      </c>
      <c r="L564">
        <v>9.566199000000001</v>
      </c>
      <c r="M564">
        <v>9.600645000000009</v>
      </c>
      <c r="N564">
        <v>9.5303810000000091</v>
      </c>
    </row>
    <row r="565" spans="1:14" hidden="1" x14ac:dyDescent="0.3">
      <c r="A565" t="s">
        <v>121</v>
      </c>
      <c r="B565" t="s">
        <v>336</v>
      </c>
      <c r="C565" t="s">
        <v>230</v>
      </c>
      <c r="E565" t="s">
        <v>124</v>
      </c>
      <c r="F565" t="s">
        <v>125</v>
      </c>
      <c r="G565">
        <v>2.5843240000000001</v>
      </c>
      <c r="H565">
        <v>2.334041</v>
      </c>
      <c r="I565">
        <v>2.1310630000000002</v>
      </c>
      <c r="J565">
        <v>1.9503330000000001</v>
      </c>
      <c r="K565">
        <v>1.8054699999999999</v>
      </c>
      <c r="L565">
        <v>1.6999249999999999</v>
      </c>
      <c r="M565">
        <v>1.6203289999999999</v>
      </c>
      <c r="N565">
        <v>1.5609299999999999</v>
      </c>
    </row>
    <row r="566" spans="1:14" hidden="1" x14ac:dyDescent="0.3">
      <c r="A566" t="s">
        <v>121</v>
      </c>
      <c r="B566" t="s">
        <v>336</v>
      </c>
      <c r="C566" t="s">
        <v>231</v>
      </c>
      <c r="E566" t="s">
        <v>124</v>
      </c>
      <c r="F566" t="s">
        <v>125</v>
      </c>
      <c r="G566">
        <v>0.676875</v>
      </c>
      <c r="H566">
        <v>0.71678900000000001</v>
      </c>
      <c r="I566">
        <v>0.75763399999999903</v>
      </c>
      <c r="J566">
        <v>0.79222300000000001</v>
      </c>
      <c r="K566">
        <v>0.81170299999999995</v>
      </c>
      <c r="L566">
        <v>0.81821599999999906</v>
      </c>
      <c r="M566">
        <v>0.81297199999999903</v>
      </c>
      <c r="N566">
        <v>0.796458</v>
      </c>
    </row>
    <row r="567" spans="1:14" hidden="1" x14ac:dyDescent="0.3">
      <c r="A567" t="s">
        <v>121</v>
      </c>
      <c r="B567" t="s">
        <v>336</v>
      </c>
      <c r="C567" t="s">
        <v>232</v>
      </c>
      <c r="E567" t="s">
        <v>124</v>
      </c>
      <c r="F567" t="s">
        <v>125</v>
      </c>
      <c r="G567">
        <v>0.72342799999999996</v>
      </c>
      <c r="H567">
        <v>0.76198299999999997</v>
      </c>
      <c r="I567">
        <v>0.79426899999999911</v>
      </c>
      <c r="J567">
        <v>0.81227899999999997</v>
      </c>
      <c r="K567">
        <v>0.81099300000000007</v>
      </c>
      <c r="L567">
        <v>0.79239799999999905</v>
      </c>
      <c r="M567">
        <v>0.75208399999999997</v>
      </c>
      <c r="N567">
        <v>0.70087300000000008</v>
      </c>
    </row>
    <row r="568" spans="1:14" hidden="1" x14ac:dyDescent="0.3">
      <c r="A568" t="s">
        <v>121</v>
      </c>
      <c r="B568" t="s">
        <v>336</v>
      </c>
      <c r="C568" t="s">
        <v>233</v>
      </c>
      <c r="E568" t="s">
        <v>124</v>
      </c>
      <c r="F568" t="s">
        <v>125</v>
      </c>
      <c r="G568">
        <v>34.976894000000001</v>
      </c>
      <c r="H568">
        <v>42.116028</v>
      </c>
      <c r="I568">
        <v>48.910573999999997</v>
      </c>
      <c r="J568">
        <v>54.916646999999998</v>
      </c>
      <c r="K568">
        <v>59.753770000000003</v>
      </c>
      <c r="L568">
        <v>63.165612000000003</v>
      </c>
      <c r="M568">
        <v>65.329567999999995</v>
      </c>
      <c r="N568">
        <v>66.361899999999991</v>
      </c>
    </row>
    <row r="569" spans="1:14" hidden="1" x14ac:dyDescent="0.3">
      <c r="A569" t="s">
        <v>121</v>
      </c>
      <c r="B569" t="s">
        <v>336</v>
      </c>
      <c r="C569" t="s">
        <v>234</v>
      </c>
      <c r="E569" t="s">
        <v>124</v>
      </c>
      <c r="F569" t="s">
        <v>125</v>
      </c>
      <c r="G569">
        <v>24.535520999999999</v>
      </c>
      <c r="H569">
        <v>30.483957</v>
      </c>
      <c r="I569">
        <v>36.265307</v>
      </c>
      <c r="J569">
        <v>41.515264999999999</v>
      </c>
      <c r="K569">
        <v>45.813478000000003</v>
      </c>
      <c r="L569">
        <v>48.830914</v>
      </c>
      <c r="M569">
        <v>50.571399999999997</v>
      </c>
      <c r="N569">
        <v>51.426885000000013</v>
      </c>
    </row>
    <row r="570" spans="1:14" hidden="1" x14ac:dyDescent="0.3">
      <c r="A570" t="s">
        <v>121</v>
      </c>
      <c r="B570" t="s">
        <v>336</v>
      </c>
      <c r="C570" t="s">
        <v>235</v>
      </c>
      <c r="E570" t="s">
        <v>124</v>
      </c>
      <c r="F570" t="s">
        <v>125</v>
      </c>
      <c r="G570">
        <v>36.316553999999996</v>
      </c>
      <c r="H570">
        <v>39.005419000000003</v>
      </c>
      <c r="I570">
        <v>41.011060000000001</v>
      </c>
      <c r="J570">
        <v>42.331578999999998</v>
      </c>
      <c r="K570">
        <v>42.816839000000002</v>
      </c>
      <c r="L570">
        <v>42.421118999999997</v>
      </c>
      <c r="M570">
        <v>41.311858999999998</v>
      </c>
      <c r="N570">
        <v>39.856999999999999</v>
      </c>
    </row>
    <row r="571" spans="1:14" hidden="1" x14ac:dyDescent="0.3">
      <c r="A571" t="s">
        <v>121</v>
      </c>
      <c r="B571" t="s">
        <v>336</v>
      </c>
      <c r="C571" t="s">
        <v>236</v>
      </c>
      <c r="E571" t="s">
        <v>124</v>
      </c>
      <c r="F571" t="s">
        <v>125</v>
      </c>
      <c r="G571">
        <v>0.58072000000000001</v>
      </c>
      <c r="H571">
        <v>0.63808199999999904</v>
      </c>
      <c r="I571">
        <v>0.691438</v>
      </c>
      <c r="J571">
        <v>0.72850900000000007</v>
      </c>
      <c r="K571">
        <v>0.74118100000000009</v>
      </c>
      <c r="L571">
        <v>0.729634</v>
      </c>
      <c r="M571">
        <v>0.695496</v>
      </c>
      <c r="N571">
        <v>0.65579699999999908</v>
      </c>
    </row>
    <row r="572" spans="1:14" hidden="1" x14ac:dyDescent="0.3">
      <c r="A572" t="s">
        <v>121</v>
      </c>
      <c r="B572" t="s">
        <v>336</v>
      </c>
      <c r="C572" t="s">
        <v>237</v>
      </c>
      <c r="E572" t="s">
        <v>124</v>
      </c>
      <c r="F572" t="s">
        <v>125</v>
      </c>
      <c r="G572">
        <v>28.185196000000001</v>
      </c>
      <c r="H572">
        <v>36.353450000000002</v>
      </c>
      <c r="I572">
        <v>44.479254999999903</v>
      </c>
      <c r="J572">
        <v>52.031898000000012</v>
      </c>
      <c r="K572">
        <v>58.717452000000002</v>
      </c>
      <c r="L572">
        <v>64.148415999999997</v>
      </c>
      <c r="M572">
        <v>67.880580000000108</v>
      </c>
      <c r="N572">
        <v>69.973562999999999</v>
      </c>
    </row>
    <row r="573" spans="1:14" hidden="1" x14ac:dyDescent="0.3">
      <c r="A573" t="s">
        <v>121</v>
      </c>
      <c r="B573" t="s">
        <v>336</v>
      </c>
      <c r="C573" t="s">
        <v>238</v>
      </c>
      <c r="E573" t="s">
        <v>124</v>
      </c>
      <c r="F573" t="s">
        <v>125</v>
      </c>
      <c r="G573">
        <v>0.52119199999999999</v>
      </c>
      <c r="H573">
        <v>0.51869599999999905</v>
      </c>
      <c r="I573">
        <v>0.51482500000000009</v>
      </c>
      <c r="J573">
        <v>0.51155799999999996</v>
      </c>
      <c r="K573">
        <v>0.49912399999999901</v>
      </c>
      <c r="L573">
        <v>0.47479099999999902</v>
      </c>
      <c r="M573">
        <v>0.44319899999999901</v>
      </c>
      <c r="N573">
        <v>0.41236699999999998</v>
      </c>
    </row>
    <row r="574" spans="1:14" hidden="1" x14ac:dyDescent="0.3">
      <c r="A574" t="s">
        <v>121</v>
      </c>
      <c r="B574" t="s">
        <v>336</v>
      </c>
      <c r="C574" t="s">
        <v>239</v>
      </c>
      <c r="E574" t="s">
        <v>124</v>
      </c>
      <c r="F574" t="s">
        <v>125</v>
      </c>
      <c r="G574">
        <v>0.363261</v>
      </c>
      <c r="H574">
        <v>0.35630899999999999</v>
      </c>
      <c r="I574">
        <v>0.34144999999999998</v>
      </c>
      <c r="J574">
        <v>0.32456299999999999</v>
      </c>
      <c r="K574">
        <v>0.31556599999999901</v>
      </c>
      <c r="L574">
        <v>0.31322099999999897</v>
      </c>
      <c r="M574">
        <v>0.31315299999999902</v>
      </c>
      <c r="N574">
        <v>0.31263799999999897</v>
      </c>
    </row>
    <row r="575" spans="1:14" hidden="1" x14ac:dyDescent="0.3">
      <c r="A575" t="s">
        <v>121</v>
      </c>
      <c r="B575" t="s">
        <v>336</v>
      </c>
      <c r="C575" t="s">
        <v>240</v>
      </c>
      <c r="E575" t="s">
        <v>124</v>
      </c>
      <c r="F575" t="s">
        <v>125</v>
      </c>
      <c r="G575">
        <v>5.6178500000000007</v>
      </c>
      <c r="H575">
        <v>6.859254</v>
      </c>
      <c r="I575">
        <v>8.0356649999999998</v>
      </c>
      <c r="J575">
        <v>9.0632210000000004</v>
      </c>
      <c r="K575">
        <v>9.9099520000000112</v>
      </c>
      <c r="L575">
        <v>10.500674</v>
      </c>
      <c r="M575">
        <v>10.863391</v>
      </c>
      <c r="N575">
        <v>11.04715</v>
      </c>
    </row>
    <row r="576" spans="1:14" hidden="1" x14ac:dyDescent="0.3">
      <c r="A576" t="s">
        <v>121</v>
      </c>
      <c r="B576" t="s">
        <v>336</v>
      </c>
      <c r="C576" t="s">
        <v>241</v>
      </c>
      <c r="E576" t="s">
        <v>124</v>
      </c>
      <c r="F576" t="s">
        <v>125</v>
      </c>
      <c r="G576">
        <v>1.2985059999999999</v>
      </c>
      <c r="H576">
        <v>1.2778160000000001</v>
      </c>
      <c r="I576">
        <v>1.228834</v>
      </c>
      <c r="J576">
        <v>1.1697850000000001</v>
      </c>
      <c r="K576">
        <v>1.110981</v>
      </c>
      <c r="L576">
        <v>1.0481400000000001</v>
      </c>
      <c r="M576">
        <v>0.98433900000000008</v>
      </c>
      <c r="N576">
        <v>0.9243880000000001</v>
      </c>
    </row>
    <row r="577" spans="1:14" hidden="1" x14ac:dyDescent="0.3">
      <c r="A577" t="s">
        <v>121</v>
      </c>
      <c r="B577" t="s">
        <v>336</v>
      </c>
      <c r="C577" t="s">
        <v>242</v>
      </c>
      <c r="E577" t="s">
        <v>124</v>
      </c>
      <c r="F577" t="s">
        <v>125</v>
      </c>
      <c r="G577">
        <v>0.41978099999999902</v>
      </c>
      <c r="H577">
        <v>0.57067099999999904</v>
      </c>
      <c r="I577">
        <v>0.76045199999999902</v>
      </c>
      <c r="J577">
        <v>0.98971900000000013</v>
      </c>
      <c r="K577">
        <v>1.267674999999999</v>
      </c>
      <c r="L577">
        <v>1.607845</v>
      </c>
      <c r="M577">
        <v>2.0199579999999999</v>
      </c>
      <c r="N577">
        <v>2.5148470000000001</v>
      </c>
    </row>
    <row r="578" spans="1:14" hidden="1" x14ac:dyDescent="0.3">
      <c r="A578" t="s">
        <v>121</v>
      </c>
      <c r="B578" t="s">
        <v>336</v>
      </c>
      <c r="C578" t="s">
        <v>34</v>
      </c>
      <c r="E578" t="s">
        <v>124</v>
      </c>
      <c r="F578" t="s">
        <v>125</v>
      </c>
      <c r="G578">
        <v>135.61856900000001</v>
      </c>
      <c r="H578">
        <v>144.09974500000001</v>
      </c>
      <c r="I578">
        <v>149.4179</v>
      </c>
      <c r="J578">
        <v>152.07494700000001</v>
      </c>
      <c r="K578">
        <v>152.59419299999999</v>
      </c>
      <c r="L578">
        <v>151.339146</v>
      </c>
      <c r="M578">
        <v>148.88929200000001</v>
      </c>
      <c r="N578">
        <v>145.73682400000001</v>
      </c>
    </row>
    <row r="579" spans="1:14" hidden="1" x14ac:dyDescent="0.3">
      <c r="A579" t="s">
        <v>121</v>
      </c>
      <c r="B579" t="s">
        <v>336</v>
      </c>
      <c r="C579" t="s">
        <v>243</v>
      </c>
      <c r="E579" t="s">
        <v>124</v>
      </c>
      <c r="F579" t="s">
        <v>125</v>
      </c>
      <c r="G579">
        <v>0.6929550000000001</v>
      </c>
      <c r="H579">
        <v>0.72766599999999904</v>
      </c>
      <c r="I579">
        <v>0.74233799999999905</v>
      </c>
      <c r="J579">
        <v>0.73806699999999903</v>
      </c>
      <c r="K579">
        <v>0.72822199999999904</v>
      </c>
      <c r="L579">
        <v>0.71737800000000007</v>
      </c>
      <c r="M579">
        <v>0.70399300000000009</v>
      </c>
      <c r="N579">
        <v>0.68916499999999903</v>
      </c>
    </row>
    <row r="580" spans="1:14" hidden="1" x14ac:dyDescent="0.3">
      <c r="A580" t="s">
        <v>121</v>
      </c>
      <c r="B580" t="s">
        <v>336</v>
      </c>
      <c r="C580" t="s">
        <v>244</v>
      </c>
      <c r="E580" t="s">
        <v>124</v>
      </c>
      <c r="F580" t="s">
        <v>125</v>
      </c>
      <c r="G580">
        <v>2000.5838980000001</v>
      </c>
      <c r="H580">
        <v>2408.7718669999999</v>
      </c>
      <c r="I580">
        <v>2811.7864239999999</v>
      </c>
      <c r="J580">
        <v>3176.3573179999999</v>
      </c>
      <c r="K580">
        <v>3481.198335999999</v>
      </c>
      <c r="L580">
        <v>3716.2692440000001</v>
      </c>
      <c r="M580">
        <v>3877.3933830000001</v>
      </c>
      <c r="N580">
        <v>3965.1758979999991</v>
      </c>
    </row>
    <row r="581" spans="1:14" hidden="1" x14ac:dyDescent="0.3">
      <c r="A581" t="s">
        <v>121</v>
      </c>
      <c r="B581" t="s">
        <v>336</v>
      </c>
      <c r="C581" t="s">
        <v>245</v>
      </c>
      <c r="E581" t="s">
        <v>124</v>
      </c>
      <c r="F581" t="s">
        <v>125</v>
      </c>
      <c r="G581">
        <v>2000.5838980000001</v>
      </c>
      <c r="H581">
        <v>2408.7718669999999</v>
      </c>
      <c r="I581">
        <v>2811.7864239999999</v>
      </c>
      <c r="J581">
        <v>3176.3573179999999</v>
      </c>
      <c r="K581">
        <v>3481.198335999999</v>
      </c>
      <c r="L581">
        <v>3716.2692440000001</v>
      </c>
      <c r="M581">
        <v>3877.3933830000001</v>
      </c>
      <c r="N581">
        <v>3965.1758979999991</v>
      </c>
    </row>
    <row r="582" spans="1:14" hidden="1" x14ac:dyDescent="0.3">
      <c r="A582" t="s">
        <v>121</v>
      </c>
      <c r="B582" t="s">
        <v>336</v>
      </c>
      <c r="C582" t="s">
        <v>246</v>
      </c>
      <c r="E582" t="s">
        <v>124</v>
      </c>
      <c r="F582" t="s">
        <v>125</v>
      </c>
      <c r="G582">
        <v>306.63516300000009</v>
      </c>
      <c r="H582">
        <v>344.07469600000002</v>
      </c>
      <c r="I582">
        <v>375.06267500000001</v>
      </c>
      <c r="J582">
        <v>396.92017499999997</v>
      </c>
      <c r="K582">
        <v>408.511933</v>
      </c>
      <c r="L582">
        <v>411.90054200000009</v>
      </c>
      <c r="M582">
        <v>410.37923199999989</v>
      </c>
      <c r="N582">
        <v>405.26259900000002</v>
      </c>
    </row>
    <row r="583" spans="1:14" hidden="1" x14ac:dyDescent="0.3">
      <c r="A583" t="s">
        <v>121</v>
      </c>
      <c r="B583" t="s">
        <v>336</v>
      </c>
      <c r="C583" t="s">
        <v>247</v>
      </c>
      <c r="E583" t="s">
        <v>124</v>
      </c>
      <c r="F583" t="s">
        <v>125</v>
      </c>
      <c r="G583">
        <v>2.927238</v>
      </c>
      <c r="H583">
        <v>2.6842639999999989</v>
      </c>
      <c r="I583">
        <v>2.4956429999999998</v>
      </c>
      <c r="J583">
        <v>2.3168669999999998</v>
      </c>
      <c r="K583">
        <v>2.1480229999999998</v>
      </c>
      <c r="L583">
        <v>2.0029189999999999</v>
      </c>
      <c r="M583">
        <v>1.8864300000000001</v>
      </c>
      <c r="N583">
        <v>1.7895490000000001</v>
      </c>
    </row>
    <row r="584" spans="1:14" hidden="1" x14ac:dyDescent="0.3">
      <c r="A584" t="s">
        <v>121</v>
      </c>
      <c r="B584" t="s">
        <v>336</v>
      </c>
      <c r="C584" t="s">
        <v>248</v>
      </c>
      <c r="E584" t="s">
        <v>124</v>
      </c>
      <c r="F584" t="s">
        <v>125</v>
      </c>
      <c r="G584">
        <v>3.7238340000000001</v>
      </c>
      <c r="H584">
        <v>4.1449210000000001</v>
      </c>
      <c r="I584">
        <v>4.5619660000000009</v>
      </c>
      <c r="J584">
        <v>4.8874269999999997</v>
      </c>
      <c r="K584">
        <v>5.0988639999999998</v>
      </c>
      <c r="L584">
        <v>5.2447049999999997</v>
      </c>
      <c r="M584">
        <v>5.359909</v>
      </c>
      <c r="N584">
        <v>5.4153830000000003</v>
      </c>
    </row>
    <row r="585" spans="1:14" hidden="1" x14ac:dyDescent="0.3">
      <c r="A585" t="s">
        <v>121</v>
      </c>
      <c r="B585" t="s">
        <v>336</v>
      </c>
      <c r="C585" t="s">
        <v>249</v>
      </c>
      <c r="E585" t="s">
        <v>124</v>
      </c>
      <c r="F585" t="s">
        <v>125</v>
      </c>
      <c r="G585">
        <v>0.64130299999999996</v>
      </c>
      <c r="H585">
        <v>0.62750800000000007</v>
      </c>
      <c r="I585">
        <v>0.61650899999999997</v>
      </c>
      <c r="J585">
        <v>0.60515799999999997</v>
      </c>
      <c r="K585">
        <v>0.591421999999999</v>
      </c>
      <c r="L585">
        <v>0.57550099999999904</v>
      </c>
      <c r="M585">
        <v>0.55883000000000005</v>
      </c>
      <c r="N585">
        <v>0.54119100000000009</v>
      </c>
    </row>
    <row r="586" spans="1:14" hidden="1" x14ac:dyDescent="0.3">
      <c r="A586" t="s">
        <v>121</v>
      </c>
      <c r="B586" t="s">
        <v>336</v>
      </c>
      <c r="C586" t="s">
        <v>250</v>
      </c>
      <c r="E586" t="s">
        <v>124</v>
      </c>
      <c r="F586" t="s">
        <v>125</v>
      </c>
      <c r="G586">
        <v>40.053483999999997</v>
      </c>
      <c r="H586">
        <v>42.542665</v>
      </c>
      <c r="I586">
        <v>43.922494</v>
      </c>
      <c r="J586">
        <v>44.430376000000003</v>
      </c>
      <c r="K586">
        <v>44.247729999999997</v>
      </c>
      <c r="L586">
        <v>43.524690000000007</v>
      </c>
      <c r="M586">
        <v>42.469268999999997</v>
      </c>
      <c r="N586">
        <v>41.137272000000003</v>
      </c>
    </row>
    <row r="587" spans="1:14" hidden="1" x14ac:dyDescent="0.3">
      <c r="A587" t="s">
        <v>121</v>
      </c>
      <c r="B587" t="s">
        <v>336</v>
      </c>
      <c r="C587" t="s">
        <v>251</v>
      </c>
      <c r="E587" t="s">
        <v>124</v>
      </c>
      <c r="F587" t="s">
        <v>125</v>
      </c>
      <c r="G587">
        <v>39.580486999999899</v>
      </c>
      <c r="H587">
        <v>48.831821000000012</v>
      </c>
      <c r="I587">
        <v>57.710610000000003</v>
      </c>
      <c r="J587">
        <v>65.59831299999999</v>
      </c>
      <c r="K587">
        <v>71.901769000000002</v>
      </c>
      <c r="L587">
        <v>76.060494000000091</v>
      </c>
      <c r="M587">
        <v>78.064270000000008</v>
      </c>
      <c r="N587">
        <v>78.606617999999997</v>
      </c>
    </row>
    <row r="588" spans="1:14" hidden="1" x14ac:dyDescent="0.3">
      <c r="A588" t="s">
        <v>121</v>
      </c>
      <c r="B588" t="s">
        <v>336</v>
      </c>
      <c r="C588" t="s">
        <v>252</v>
      </c>
      <c r="E588" t="s">
        <v>124</v>
      </c>
      <c r="F588" t="s">
        <v>125</v>
      </c>
      <c r="G588">
        <v>56.293766000000012</v>
      </c>
      <c r="H588">
        <v>57.455266999999999</v>
      </c>
      <c r="I588">
        <v>57.142287000000003</v>
      </c>
      <c r="J588">
        <v>55.818289999999898</v>
      </c>
      <c r="K588">
        <v>53.775706</v>
      </c>
      <c r="L588">
        <v>51.400841999999997</v>
      </c>
      <c r="M588">
        <v>48.914366999999999</v>
      </c>
      <c r="N588">
        <v>46.355611999999901</v>
      </c>
    </row>
    <row r="589" spans="1:14" hidden="1" x14ac:dyDescent="0.3">
      <c r="A589" t="s">
        <v>121</v>
      </c>
      <c r="B589" t="s">
        <v>336</v>
      </c>
      <c r="C589" t="s">
        <v>253</v>
      </c>
      <c r="E589" t="s">
        <v>124</v>
      </c>
      <c r="F589" t="s">
        <v>125</v>
      </c>
      <c r="G589">
        <v>2.8958409999999999</v>
      </c>
      <c r="H589">
        <v>3.2916909999999988</v>
      </c>
      <c r="I589">
        <v>3.6350629999999988</v>
      </c>
      <c r="J589">
        <v>3.882666</v>
      </c>
      <c r="K589">
        <v>4.0239630000000002</v>
      </c>
      <c r="L589">
        <v>4.0908930000000003</v>
      </c>
      <c r="M589">
        <v>4.104406</v>
      </c>
      <c r="N589">
        <v>4.0575369999999999</v>
      </c>
    </row>
    <row r="590" spans="1:14" hidden="1" x14ac:dyDescent="0.3">
      <c r="A590" t="s">
        <v>121</v>
      </c>
      <c r="B590" t="s">
        <v>336</v>
      </c>
      <c r="C590" t="s">
        <v>254</v>
      </c>
      <c r="E590" t="s">
        <v>124</v>
      </c>
      <c r="F590" t="s">
        <v>125</v>
      </c>
      <c r="G590">
        <v>31.961480000000002</v>
      </c>
      <c r="H590">
        <v>33.817323999999999</v>
      </c>
      <c r="I590">
        <v>34.891007999999999</v>
      </c>
      <c r="J590">
        <v>35.295653000000001</v>
      </c>
      <c r="K590">
        <v>35.124442999999999</v>
      </c>
      <c r="L590">
        <v>34.521499000000013</v>
      </c>
      <c r="M590">
        <v>33.523128999999997</v>
      </c>
      <c r="N590">
        <v>32.442129999999999</v>
      </c>
    </row>
    <row r="591" spans="1:14" hidden="1" x14ac:dyDescent="0.3">
      <c r="A591" t="s">
        <v>121</v>
      </c>
      <c r="B591" t="s">
        <v>336</v>
      </c>
      <c r="C591" t="s">
        <v>255</v>
      </c>
      <c r="E591" t="s">
        <v>124</v>
      </c>
      <c r="F591" t="s">
        <v>125</v>
      </c>
      <c r="G591">
        <v>17.715827000000001</v>
      </c>
      <c r="H591">
        <v>17.853432000000002</v>
      </c>
      <c r="I591">
        <v>17.863999</v>
      </c>
      <c r="J591">
        <v>17.817108999999999</v>
      </c>
      <c r="K591">
        <v>17.813033999999998</v>
      </c>
      <c r="L591">
        <v>17.860624999999999</v>
      </c>
      <c r="M591">
        <v>17.760732999999998</v>
      </c>
      <c r="N591">
        <v>17.521713999999999</v>
      </c>
    </row>
    <row r="592" spans="1:14" hidden="1" x14ac:dyDescent="0.3">
      <c r="A592" t="s">
        <v>121</v>
      </c>
      <c r="B592" t="s">
        <v>336</v>
      </c>
      <c r="C592" t="s">
        <v>256</v>
      </c>
      <c r="E592" t="s">
        <v>124</v>
      </c>
      <c r="F592" t="s">
        <v>125</v>
      </c>
      <c r="G592">
        <v>0.31107399999999902</v>
      </c>
      <c r="H592">
        <v>0.33110699999999998</v>
      </c>
      <c r="I592">
        <v>0.34665899999999999</v>
      </c>
      <c r="J592">
        <v>0.35613600000000001</v>
      </c>
      <c r="K592">
        <v>0.36019199999999901</v>
      </c>
      <c r="L592">
        <v>0.36093500000000001</v>
      </c>
      <c r="M592">
        <v>0.35856499999999902</v>
      </c>
      <c r="N592">
        <v>0.352767</v>
      </c>
    </row>
    <row r="593" spans="1:14" hidden="1" x14ac:dyDescent="0.3">
      <c r="A593" t="s">
        <v>121</v>
      </c>
      <c r="B593" t="s">
        <v>336</v>
      </c>
      <c r="C593" t="s">
        <v>257</v>
      </c>
      <c r="E593" t="s">
        <v>124</v>
      </c>
      <c r="F593" t="s">
        <v>125</v>
      </c>
      <c r="G593">
        <v>5.3217569999999998</v>
      </c>
      <c r="H593">
        <v>5.5657059999999996</v>
      </c>
      <c r="I593">
        <v>5.7750060000000003</v>
      </c>
      <c r="J593">
        <v>5.9318680000000006</v>
      </c>
      <c r="K593">
        <v>6.0451189999999997</v>
      </c>
      <c r="L593">
        <v>6.1106800000000003</v>
      </c>
      <c r="M593">
        <v>6.1022660000000002</v>
      </c>
      <c r="N593">
        <v>6.025995</v>
      </c>
    </row>
    <row r="594" spans="1:14" hidden="1" x14ac:dyDescent="0.3">
      <c r="A594" t="s">
        <v>121</v>
      </c>
      <c r="B594" t="s">
        <v>336</v>
      </c>
      <c r="C594" t="s">
        <v>258</v>
      </c>
      <c r="E594" t="s">
        <v>124</v>
      </c>
      <c r="F594" t="s">
        <v>125</v>
      </c>
      <c r="G594">
        <v>7.5644370000000096</v>
      </c>
      <c r="H594">
        <v>8.204337999999991</v>
      </c>
      <c r="I594">
        <v>8.5956810000000008</v>
      </c>
      <c r="J594">
        <v>8.7889810000000104</v>
      </c>
      <c r="K594">
        <v>8.8109260000000003</v>
      </c>
      <c r="L594">
        <v>8.6859190000000108</v>
      </c>
      <c r="M594">
        <v>8.4717380000000002</v>
      </c>
      <c r="N594">
        <v>8.2305589999999995</v>
      </c>
    </row>
    <row r="595" spans="1:14" hidden="1" x14ac:dyDescent="0.3">
      <c r="A595" t="s">
        <v>121</v>
      </c>
      <c r="B595" t="s">
        <v>336</v>
      </c>
      <c r="C595" t="s">
        <v>259</v>
      </c>
      <c r="E595" t="s">
        <v>124</v>
      </c>
      <c r="F595" t="s">
        <v>125</v>
      </c>
      <c r="G595">
        <v>34.353583</v>
      </c>
      <c r="H595">
        <v>47.862938</v>
      </c>
      <c r="I595">
        <v>63.821668000000003</v>
      </c>
      <c r="J595">
        <v>81.321411999999896</v>
      </c>
      <c r="K595">
        <v>98.908467000000002</v>
      </c>
      <c r="L595">
        <v>115.3305</v>
      </c>
      <c r="M595">
        <v>129.796592</v>
      </c>
      <c r="N595">
        <v>141.06274300000001</v>
      </c>
    </row>
    <row r="596" spans="1:14" hidden="1" x14ac:dyDescent="0.3">
      <c r="A596" t="s">
        <v>121</v>
      </c>
      <c r="B596" t="s">
        <v>336</v>
      </c>
      <c r="C596" t="s">
        <v>260</v>
      </c>
      <c r="E596" t="s">
        <v>124</v>
      </c>
      <c r="F596" t="s">
        <v>125</v>
      </c>
      <c r="G596">
        <v>261.136008</v>
      </c>
      <c r="H596">
        <v>327.14807999999999</v>
      </c>
      <c r="I596">
        <v>400.59611200000001</v>
      </c>
      <c r="J596">
        <v>474.46672899999999</v>
      </c>
      <c r="K596">
        <v>544.62122199999908</v>
      </c>
      <c r="L596">
        <v>608.08036700000002</v>
      </c>
      <c r="M596">
        <v>660.15193199999999</v>
      </c>
      <c r="N596">
        <v>696.72972500000003</v>
      </c>
    </row>
    <row r="597" spans="1:14" hidden="1" x14ac:dyDescent="0.3">
      <c r="A597" t="s">
        <v>121</v>
      </c>
      <c r="B597" t="s">
        <v>336</v>
      </c>
      <c r="C597" t="s">
        <v>261</v>
      </c>
      <c r="E597" t="s">
        <v>124</v>
      </c>
      <c r="F597" t="s">
        <v>125</v>
      </c>
      <c r="G597">
        <v>389.32912199999998</v>
      </c>
      <c r="H597">
        <v>405.41192799999999</v>
      </c>
      <c r="I597">
        <v>419.38294900000011</v>
      </c>
      <c r="J597">
        <v>430.81186400000001</v>
      </c>
      <c r="K597">
        <v>441.41204399999998</v>
      </c>
      <c r="L597">
        <v>449.29289899999998</v>
      </c>
      <c r="M597">
        <v>451.67086399999988</v>
      </c>
      <c r="N597">
        <v>449.97844700000002</v>
      </c>
    </row>
    <row r="598" spans="1:14" hidden="1" x14ac:dyDescent="0.3">
      <c r="A598" t="s">
        <v>121</v>
      </c>
      <c r="B598" t="s">
        <v>336</v>
      </c>
      <c r="C598" t="s">
        <v>262</v>
      </c>
      <c r="E598" t="s">
        <v>124</v>
      </c>
      <c r="F598" t="s">
        <v>125</v>
      </c>
      <c r="G598">
        <v>26.531974999999999</v>
      </c>
      <c r="H598">
        <v>26.077582</v>
      </c>
      <c r="I598">
        <v>25.211244000000001</v>
      </c>
      <c r="J598">
        <v>24.019682</v>
      </c>
      <c r="K598">
        <v>22.4849</v>
      </c>
      <c r="L598">
        <v>20.997316999999999</v>
      </c>
      <c r="M598">
        <v>19.492184999999999</v>
      </c>
      <c r="N598">
        <v>17.918600000000001</v>
      </c>
    </row>
    <row r="599" spans="1:14" hidden="1" x14ac:dyDescent="0.3">
      <c r="A599" t="s">
        <v>121</v>
      </c>
      <c r="B599" t="s">
        <v>336</v>
      </c>
      <c r="C599" t="s">
        <v>263</v>
      </c>
      <c r="E599" t="s">
        <v>124</v>
      </c>
      <c r="F599" t="s">
        <v>125</v>
      </c>
      <c r="G599">
        <v>2.1026410000000002</v>
      </c>
      <c r="H599">
        <v>2.0866210000000001</v>
      </c>
      <c r="I599">
        <v>2.0434830000000002</v>
      </c>
      <c r="J599">
        <v>1.993825</v>
      </c>
      <c r="K599">
        <v>1.933135</v>
      </c>
      <c r="L599">
        <v>1.8571359999999999</v>
      </c>
      <c r="M599">
        <v>1.7769550000000001</v>
      </c>
      <c r="N599">
        <v>1.700308999999999</v>
      </c>
    </row>
    <row r="600" spans="1:14" hidden="1" x14ac:dyDescent="0.3">
      <c r="A600" t="s">
        <v>121</v>
      </c>
      <c r="B600" t="s">
        <v>336</v>
      </c>
      <c r="C600" t="s">
        <v>264</v>
      </c>
      <c r="E600" t="s">
        <v>124</v>
      </c>
      <c r="F600" t="s">
        <v>125</v>
      </c>
      <c r="G600">
        <v>5.6246020000000003</v>
      </c>
      <c r="H600">
        <v>5.8580220000000001</v>
      </c>
      <c r="I600">
        <v>6.1002830000000001</v>
      </c>
      <c r="J600">
        <v>6.296424</v>
      </c>
      <c r="K600">
        <v>6.4493150000000101</v>
      </c>
      <c r="L600">
        <v>6.5825529999999999</v>
      </c>
      <c r="M600">
        <v>6.639602</v>
      </c>
      <c r="N600">
        <v>6.6368349999999996</v>
      </c>
    </row>
    <row r="601" spans="1:14" hidden="1" x14ac:dyDescent="0.3">
      <c r="A601" t="s">
        <v>121</v>
      </c>
      <c r="B601" t="s">
        <v>336</v>
      </c>
      <c r="C601" t="s">
        <v>265</v>
      </c>
      <c r="E601" t="s">
        <v>124</v>
      </c>
      <c r="F601" t="s">
        <v>125</v>
      </c>
      <c r="G601">
        <v>1177.6132150000001</v>
      </c>
      <c r="H601">
        <v>1190.447864</v>
      </c>
      <c r="I601">
        <v>1200.6520929999999</v>
      </c>
      <c r="J601">
        <v>1203.6693130000001</v>
      </c>
      <c r="K601">
        <v>1200.6616289999999</v>
      </c>
      <c r="L601">
        <v>1193.841788</v>
      </c>
      <c r="M601">
        <v>1180.377655</v>
      </c>
      <c r="N601">
        <v>1160.1492900000001</v>
      </c>
    </row>
    <row r="602" spans="1:14" hidden="1" x14ac:dyDescent="0.3">
      <c r="A602" t="s">
        <v>121</v>
      </c>
      <c r="B602" t="s">
        <v>336</v>
      </c>
      <c r="C602" t="s">
        <v>266</v>
      </c>
      <c r="E602" t="s">
        <v>124</v>
      </c>
      <c r="F602" t="s">
        <v>125</v>
      </c>
      <c r="G602">
        <v>5.3589649999999986</v>
      </c>
      <c r="H602">
        <v>5.963025</v>
      </c>
      <c r="I602">
        <v>6.4974489999999996</v>
      </c>
      <c r="J602">
        <v>6.8414570000000001</v>
      </c>
      <c r="K602">
        <v>6.8804179999999997</v>
      </c>
      <c r="L602">
        <v>6.7133940000000001</v>
      </c>
      <c r="M602">
        <v>6.5229100000000004</v>
      </c>
      <c r="N602">
        <v>6.3828480000000001</v>
      </c>
    </row>
    <row r="603" spans="1:14" hidden="1" x14ac:dyDescent="0.3">
      <c r="A603" t="s">
        <v>121</v>
      </c>
      <c r="B603" t="s">
        <v>336</v>
      </c>
      <c r="C603" t="s">
        <v>267</v>
      </c>
      <c r="E603" t="s">
        <v>124</v>
      </c>
      <c r="F603" t="s">
        <v>125</v>
      </c>
      <c r="G603">
        <v>1378.198725</v>
      </c>
      <c r="H603">
        <v>1491.4009160000001</v>
      </c>
      <c r="I603">
        <v>1573.6426240000001</v>
      </c>
      <c r="J603">
        <v>1625.7860270000001</v>
      </c>
      <c r="K603">
        <v>1649.1924730000001</v>
      </c>
      <c r="L603">
        <v>1646.447821</v>
      </c>
      <c r="M603">
        <v>1622.6304009999999</v>
      </c>
      <c r="N603">
        <v>1585.8275799999999</v>
      </c>
    </row>
    <row r="604" spans="1:14" hidden="1" x14ac:dyDescent="0.3">
      <c r="A604" t="s">
        <v>121</v>
      </c>
      <c r="B604" t="s">
        <v>336</v>
      </c>
      <c r="C604" t="s">
        <v>268</v>
      </c>
      <c r="E604" t="s">
        <v>124</v>
      </c>
      <c r="F604" t="s">
        <v>125</v>
      </c>
      <c r="G604">
        <v>384.05060600000002</v>
      </c>
      <c r="H604">
        <v>386.39855499999999</v>
      </c>
      <c r="I604">
        <v>387.02184999999992</v>
      </c>
      <c r="J604">
        <v>384.82482900000008</v>
      </c>
      <c r="K604">
        <v>379.34232900000001</v>
      </c>
      <c r="L604">
        <v>371.96352599999989</v>
      </c>
      <c r="M604">
        <v>362.90856500000001</v>
      </c>
      <c r="N604">
        <v>352.16250700000001</v>
      </c>
    </row>
    <row r="605" spans="1:14" hidden="1" x14ac:dyDescent="0.3">
      <c r="A605" t="s">
        <v>121</v>
      </c>
      <c r="B605" t="s">
        <v>336</v>
      </c>
      <c r="C605" t="s">
        <v>269</v>
      </c>
      <c r="E605" t="s">
        <v>124</v>
      </c>
      <c r="F605" t="s">
        <v>125</v>
      </c>
      <c r="G605">
        <v>154.00472199999999</v>
      </c>
      <c r="H605">
        <v>149.63284100000001</v>
      </c>
      <c r="I605">
        <v>145.140726</v>
      </c>
      <c r="J605">
        <v>140.81812500000001</v>
      </c>
      <c r="K605">
        <v>135.518404</v>
      </c>
      <c r="L605">
        <v>129.7133759999999</v>
      </c>
      <c r="M605">
        <v>124.348372</v>
      </c>
      <c r="N605">
        <v>118.804846</v>
      </c>
    </row>
    <row r="606" spans="1:14" hidden="1" x14ac:dyDescent="0.3">
      <c r="A606" t="s">
        <v>121</v>
      </c>
      <c r="B606" t="s">
        <v>336</v>
      </c>
      <c r="C606" t="s">
        <v>96</v>
      </c>
      <c r="E606" t="s">
        <v>124</v>
      </c>
      <c r="F606" t="s">
        <v>125</v>
      </c>
      <c r="G606">
        <v>273.61896999999999</v>
      </c>
      <c r="H606">
        <v>323.60750000000002</v>
      </c>
      <c r="I606">
        <v>370.48461300000002</v>
      </c>
      <c r="J606">
        <v>412.12355500000001</v>
      </c>
      <c r="K606">
        <v>445.34890799999999</v>
      </c>
      <c r="L606">
        <v>468.261235</v>
      </c>
      <c r="M606">
        <v>482.800274</v>
      </c>
      <c r="N606">
        <v>491.45155599999998</v>
      </c>
    </row>
    <row r="607" spans="1:14" hidden="1" x14ac:dyDescent="0.3">
      <c r="A607" t="s">
        <v>121</v>
      </c>
      <c r="B607" t="s">
        <v>336</v>
      </c>
      <c r="C607" t="s">
        <v>270</v>
      </c>
      <c r="E607" t="s">
        <v>124</v>
      </c>
      <c r="F607" t="s">
        <v>125</v>
      </c>
      <c r="G607">
        <v>6.149</v>
      </c>
      <c r="H607">
        <v>7.2534580000000002</v>
      </c>
      <c r="I607">
        <v>8.2147740000000002</v>
      </c>
      <c r="J607">
        <v>8.9446190000000012</v>
      </c>
      <c r="K607">
        <v>9.4462690000000098</v>
      </c>
      <c r="L607">
        <v>9.809118999999999</v>
      </c>
      <c r="M607">
        <v>10.07432</v>
      </c>
      <c r="N607">
        <v>10.255157000000001</v>
      </c>
    </row>
    <row r="608" spans="1:14" hidden="1" x14ac:dyDescent="0.3">
      <c r="A608" t="s">
        <v>121</v>
      </c>
      <c r="B608" t="s">
        <v>336</v>
      </c>
      <c r="C608" t="s">
        <v>271</v>
      </c>
      <c r="E608" t="s">
        <v>124</v>
      </c>
      <c r="F608" t="s">
        <v>125</v>
      </c>
      <c r="G608">
        <v>4.7988989999999996</v>
      </c>
      <c r="H608">
        <v>5.2384019999999998</v>
      </c>
      <c r="I608">
        <v>5.546951</v>
      </c>
      <c r="J608">
        <v>5.7355640000000001</v>
      </c>
      <c r="K608">
        <v>5.8312550000000014</v>
      </c>
      <c r="L608">
        <v>5.8356530000000006</v>
      </c>
      <c r="M608">
        <v>5.7639300000000002</v>
      </c>
      <c r="N608">
        <v>5.6323569999999998</v>
      </c>
    </row>
    <row r="609" spans="1:14" hidden="1" x14ac:dyDescent="0.3">
      <c r="A609" t="s">
        <v>121</v>
      </c>
      <c r="B609" t="s">
        <v>336</v>
      </c>
      <c r="C609" t="s">
        <v>272</v>
      </c>
      <c r="E609" t="s">
        <v>124</v>
      </c>
      <c r="F609" t="s">
        <v>125</v>
      </c>
      <c r="G609">
        <v>11.631244000000001</v>
      </c>
      <c r="H609">
        <v>13.432214</v>
      </c>
      <c r="I609">
        <v>14.94589</v>
      </c>
      <c r="J609">
        <v>16.046835000000002</v>
      </c>
      <c r="K609">
        <v>16.682565</v>
      </c>
      <c r="L609">
        <v>16.951149999999998</v>
      </c>
      <c r="M609">
        <v>16.836117000000002</v>
      </c>
      <c r="N609">
        <v>16.368977999999998</v>
      </c>
    </row>
    <row r="610" spans="1:14" hidden="1" x14ac:dyDescent="0.3">
      <c r="A610" t="s">
        <v>121</v>
      </c>
      <c r="B610" t="s">
        <v>336</v>
      </c>
      <c r="C610" t="s">
        <v>273</v>
      </c>
      <c r="E610" t="s">
        <v>124</v>
      </c>
      <c r="F610" t="s">
        <v>125</v>
      </c>
      <c r="G610">
        <v>7.4237750000000098</v>
      </c>
      <c r="H610">
        <v>8.103095999999999</v>
      </c>
      <c r="I610">
        <v>8.5662210000000005</v>
      </c>
      <c r="J610">
        <v>8.8033580000000011</v>
      </c>
      <c r="K610">
        <v>8.8869360000000004</v>
      </c>
      <c r="L610">
        <v>8.8292890000000011</v>
      </c>
      <c r="M610">
        <v>8.6597490000000104</v>
      </c>
      <c r="N610">
        <v>8.4443320000000011</v>
      </c>
    </row>
    <row r="611" spans="1:14" hidden="1" x14ac:dyDescent="0.3">
      <c r="A611" t="s">
        <v>121</v>
      </c>
      <c r="B611" t="s">
        <v>336</v>
      </c>
      <c r="C611" t="s">
        <v>274</v>
      </c>
      <c r="E611" t="s">
        <v>124</v>
      </c>
      <c r="F611" t="s">
        <v>125</v>
      </c>
      <c r="G611">
        <v>35.994536999999987</v>
      </c>
      <c r="H611">
        <v>38.169317000000007</v>
      </c>
      <c r="I611">
        <v>39.386173000000007</v>
      </c>
      <c r="J611">
        <v>39.812968000000012</v>
      </c>
      <c r="K611">
        <v>39.550013999999898</v>
      </c>
      <c r="L611">
        <v>38.760053999999997</v>
      </c>
      <c r="M611">
        <v>37.644157999999997</v>
      </c>
      <c r="N611">
        <v>36.351131000000002</v>
      </c>
    </row>
    <row r="612" spans="1:14" hidden="1" x14ac:dyDescent="0.3">
      <c r="A612" t="s">
        <v>121</v>
      </c>
      <c r="B612" t="s">
        <v>336</v>
      </c>
      <c r="C612" t="s">
        <v>275</v>
      </c>
      <c r="E612" t="s">
        <v>124</v>
      </c>
      <c r="F612" t="s">
        <v>125</v>
      </c>
      <c r="G612">
        <v>128.09756999999999</v>
      </c>
      <c r="H612">
        <v>142.85899000000001</v>
      </c>
      <c r="I612">
        <v>154.34364400000001</v>
      </c>
      <c r="J612">
        <v>161.80742799999999</v>
      </c>
      <c r="K612">
        <v>166.08175600000001</v>
      </c>
      <c r="L612">
        <v>167.689425</v>
      </c>
      <c r="M612">
        <v>166.37241399999999</v>
      </c>
      <c r="N612">
        <v>163.138451</v>
      </c>
    </row>
    <row r="613" spans="1:14" hidden="1" x14ac:dyDescent="0.3">
      <c r="A613" t="s">
        <v>121</v>
      </c>
      <c r="B613" t="s">
        <v>336</v>
      </c>
      <c r="C613" t="s">
        <v>276</v>
      </c>
      <c r="E613" t="s">
        <v>124</v>
      </c>
      <c r="F613" t="s">
        <v>125</v>
      </c>
      <c r="G613">
        <v>38.207428</v>
      </c>
      <c r="H613">
        <v>36.570065999999997</v>
      </c>
      <c r="I613">
        <v>35.098745999999998</v>
      </c>
      <c r="J613">
        <v>33.630750999999997</v>
      </c>
      <c r="K613">
        <v>31.978964000000001</v>
      </c>
      <c r="L613">
        <v>30.228750999999999</v>
      </c>
      <c r="M613">
        <v>28.760532000000001</v>
      </c>
      <c r="N613">
        <v>27.682683999999998</v>
      </c>
    </row>
    <row r="614" spans="1:14" hidden="1" x14ac:dyDescent="0.3">
      <c r="A614" t="s">
        <v>121</v>
      </c>
      <c r="B614" t="s">
        <v>336</v>
      </c>
      <c r="C614" t="s">
        <v>277</v>
      </c>
      <c r="E614" t="s">
        <v>124</v>
      </c>
      <c r="F614" t="s">
        <v>125</v>
      </c>
      <c r="G614">
        <v>10.066522000000001</v>
      </c>
      <c r="H614">
        <v>9.8539060000000003</v>
      </c>
      <c r="I614">
        <v>9.6511209999999998</v>
      </c>
      <c r="J614">
        <v>9.4206600000000105</v>
      </c>
      <c r="K614">
        <v>9.1655200000000008</v>
      </c>
      <c r="L614">
        <v>8.9488799999999991</v>
      </c>
      <c r="M614">
        <v>8.7869219999999899</v>
      </c>
      <c r="N614">
        <v>8.5803259999999995</v>
      </c>
    </row>
    <row r="615" spans="1:14" hidden="1" x14ac:dyDescent="0.3">
      <c r="A615" t="s">
        <v>121</v>
      </c>
      <c r="B615" t="s">
        <v>336</v>
      </c>
      <c r="C615" t="s">
        <v>278</v>
      </c>
      <c r="E615" t="s">
        <v>124</v>
      </c>
      <c r="F615" t="s">
        <v>125</v>
      </c>
      <c r="G615">
        <v>2.9486159999999999</v>
      </c>
      <c r="H615">
        <v>2.6467320000000001</v>
      </c>
      <c r="I615">
        <v>2.3824399999999999</v>
      </c>
      <c r="J615">
        <v>2.1645289999999999</v>
      </c>
      <c r="K615">
        <v>2.0016750000000001</v>
      </c>
      <c r="L615">
        <v>1.8772479999999989</v>
      </c>
      <c r="M615">
        <v>1.7697039999999999</v>
      </c>
      <c r="N615">
        <v>1.66472</v>
      </c>
    </row>
    <row r="616" spans="1:14" hidden="1" x14ac:dyDescent="0.3">
      <c r="A616" t="s">
        <v>121</v>
      </c>
      <c r="B616" t="s">
        <v>336</v>
      </c>
      <c r="C616" t="s">
        <v>279</v>
      </c>
      <c r="E616" t="s">
        <v>124</v>
      </c>
      <c r="F616" t="s">
        <v>125</v>
      </c>
      <c r="G616">
        <v>3.4043169999999998</v>
      </c>
      <c r="H616">
        <v>3.945268</v>
      </c>
      <c r="I616">
        <v>4.4550939999999999</v>
      </c>
      <c r="J616">
        <v>4.8439220000000001</v>
      </c>
      <c r="K616">
        <v>4.9856009999999999</v>
      </c>
      <c r="L616">
        <v>4.8669209999999996</v>
      </c>
      <c r="M616">
        <v>4.5834620000000008</v>
      </c>
      <c r="N616">
        <v>4.2898860000000107</v>
      </c>
    </row>
    <row r="617" spans="1:14" hidden="1" x14ac:dyDescent="0.3">
      <c r="A617" t="s">
        <v>121</v>
      </c>
      <c r="B617" t="s">
        <v>336</v>
      </c>
      <c r="C617" t="s">
        <v>280</v>
      </c>
      <c r="E617" t="s">
        <v>124</v>
      </c>
      <c r="F617" t="s">
        <v>125</v>
      </c>
      <c r="G617">
        <v>294.394857</v>
      </c>
      <c r="H617">
        <v>299.35723000000002</v>
      </c>
      <c r="I617">
        <v>303.80136799999991</v>
      </c>
      <c r="J617">
        <v>304.70128699999992</v>
      </c>
      <c r="K617">
        <v>302.24747300000001</v>
      </c>
      <c r="L617">
        <v>298.49507799999998</v>
      </c>
      <c r="M617">
        <v>293.94552599999997</v>
      </c>
      <c r="N617">
        <v>288.07646399999999</v>
      </c>
    </row>
    <row r="618" spans="1:14" hidden="1" x14ac:dyDescent="0.3">
      <c r="A618" t="s">
        <v>121</v>
      </c>
      <c r="B618" t="s">
        <v>336</v>
      </c>
      <c r="C618" t="s">
        <v>281</v>
      </c>
      <c r="E618" t="s">
        <v>124</v>
      </c>
      <c r="F618" t="s">
        <v>125</v>
      </c>
      <c r="G618">
        <v>294.394857</v>
      </c>
      <c r="H618">
        <v>299.35723000000002</v>
      </c>
      <c r="I618">
        <v>303.80136799999991</v>
      </c>
      <c r="J618">
        <v>304.70128699999992</v>
      </c>
      <c r="K618">
        <v>302.24747300000001</v>
      </c>
      <c r="L618">
        <v>298.49507799999998</v>
      </c>
      <c r="M618">
        <v>293.94552599999997</v>
      </c>
      <c r="N618">
        <v>288.07646399999999</v>
      </c>
    </row>
    <row r="619" spans="1:14" hidden="1" x14ac:dyDescent="0.3">
      <c r="A619" t="s">
        <v>121</v>
      </c>
      <c r="B619" t="s">
        <v>336</v>
      </c>
      <c r="C619" t="s">
        <v>282</v>
      </c>
      <c r="E619" t="s">
        <v>124</v>
      </c>
      <c r="F619" t="s">
        <v>125</v>
      </c>
      <c r="G619">
        <v>294.394857</v>
      </c>
      <c r="H619">
        <v>299.35723000000002</v>
      </c>
      <c r="I619">
        <v>303.80136799999991</v>
      </c>
      <c r="J619">
        <v>304.70128699999992</v>
      </c>
      <c r="K619">
        <v>302.24747300000001</v>
      </c>
      <c r="L619">
        <v>298.49507799999998</v>
      </c>
      <c r="M619">
        <v>293.94552599999997</v>
      </c>
      <c r="N619">
        <v>288.07646399999999</v>
      </c>
    </row>
    <row r="620" spans="1:14" hidden="1" x14ac:dyDescent="0.3">
      <c r="A620" t="s">
        <v>121</v>
      </c>
      <c r="B620" t="s">
        <v>336</v>
      </c>
      <c r="C620" t="s">
        <v>283</v>
      </c>
      <c r="E620" t="s">
        <v>124</v>
      </c>
      <c r="F620" t="s">
        <v>125</v>
      </c>
      <c r="G620">
        <v>748.16887099999997</v>
      </c>
      <c r="H620">
        <v>828.51680099999999</v>
      </c>
      <c r="I620">
        <v>894.30408300000022</v>
      </c>
      <c r="J620">
        <v>943.88846400000011</v>
      </c>
      <c r="K620">
        <v>975.06924900000013</v>
      </c>
      <c r="L620">
        <v>987.87763300000006</v>
      </c>
      <c r="M620">
        <v>986.44901700000003</v>
      </c>
      <c r="N620">
        <v>976.28126700000007</v>
      </c>
    </row>
    <row r="621" spans="1:14" hidden="1" x14ac:dyDescent="0.3">
      <c r="A621" t="s">
        <v>121</v>
      </c>
      <c r="B621" t="s">
        <v>336</v>
      </c>
      <c r="C621" t="s">
        <v>284</v>
      </c>
      <c r="E621" t="s">
        <v>124</v>
      </c>
      <c r="F621" t="s">
        <v>125</v>
      </c>
      <c r="G621">
        <v>18.310068999999999</v>
      </c>
      <c r="H621">
        <v>17.107246</v>
      </c>
      <c r="I621">
        <v>15.936712</v>
      </c>
      <c r="J621">
        <v>14.766757999999999</v>
      </c>
      <c r="K621">
        <v>13.600066999999999</v>
      </c>
      <c r="L621">
        <v>12.632409000000001</v>
      </c>
      <c r="M621">
        <v>11.881702000000001</v>
      </c>
      <c r="N621">
        <v>11.254585000000001</v>
      </c>
    </row>
    <row r="622" spans="1:14" hidden="1" x14ac:dyDescent="0.3">
      <c r="A622" t="s">
        <v>121</v>
      </c>
      <c r="B622" t="s">
        <v>336</v>
      </c>
      <c r="C622" t="s">
        <v>285</v>
      </c>
      <c r="E622" t="s">
        <v>124</v>
      </c>
      <c r="F622" t="s">
        <v>125</v>
      </c>
      <c r="G622">
        <v>143.399731</v>
      </c>
      <c r="H622">
        <v>140.19014200000001</v>
      </c>
      <c r="I622">
        <v>138.756418</v>
      </c>
      <c r="J622">
        <v>136.942308</v>
      </c>
      <c r="K622">
        <v>134.17839000000001</v>
      </c>
      <c r="L622">
        <v>131.31643600000001</v>
      </c>
      <c r="M622">
        <v>128.54372699999999</v>
      </c>
      <c r="N622">
        <v>125.272058</v>
      </c>
    </row>
    <row r="623" spans="1:14" hidden="1" x14ac:dyDescent="0.3">
      <c r="A623" t="s">
        <v>121</v>
      </c>
      <c r="B623" t="s">
        <v>336</v>
      </c>
      <c r="C623" t="s">
        <v>286</v>
      </c>
      <c r="E623" t="s">
        <v>124</v>
      </c>
      <c r="F623" t="s">
        <v>125</v>
      </c>
      <c r="G623">
        <v>16.198558999999999</v>
      </c>
      <c r="H623">
        <v>19.432428000000002</v>
      </c>
      <c r="I623">
        <v>22.453391</v>
      </c>
      <c r="J623">
        <v>25.057157</v>
      </c>
      <c r="K623">
        <v>27.008901000000002</v>
      </c>
      <c r="L623">
        <v>28.223672000000001</v>
      </c>
      <c r="M623">
        <v>28.900575</v>
      </c>
      <c r="N623">
        <v>29.141065000000001</v>
      </c>
    </row>
    <row r="624" spans="1:14" hidden="1" x14ac:dyDescent="0.3">
      <c r="A624" t="s">
        <v>121</v>
      </c>
      <c r="B624" t="s">
        <v>336</v>
      </c>
      <c r="C624" t="s">
        <v>287</v>
      </c>
      <c r="E624" t="s">
        <v>124</v>
      </c>
      <c r="F624" t="s">
        <v>125</v>
      </c>
      <c r="G624">
        <v>1.039482</v>
      </c>
      <c r="H624">
        <v>1.102571999999999</v>
      </c>
      <c r="I624">
        <v>1.1493720000000001</v>
      </c>
      <c r="J624">
        <v>1.1797070000000001</v>
      </c>
      <c r="K624">
        <v>1.203279</v>
      </c>
      <c r="L624">
        <v>1.227471</v>
      </c>
      <c r="M624">
        <v>1.24742</v>
      </c>
      <c r="N624">
        <v>1.25678</v>
      </c>
    </row>
    <row r="625" spans="1:14" hidden="1" x14ac:dyDescent="0.3">
      <c r="A625" t="s">
        <v>121</v>
      </c>
      <c r="B625" t="s">
        <v>336</v>
      </c>
      <c r="C625" t="s">
        <v>288</v>
      </c>
      <c r="E625" t="s">
        <v>124</v>
      </c>
      <c r="F625" t="s">
        <v>125</v>
      </c>
      <c r="G625">
        <v>0.18291099999999999</v>
      </c>
      <c r="H625">
        <v>0.184083</v>
      </c>
      <c r="I625">
        <v>0.18156</v>
      </c>
      <c r="J625">
        <v>0.176792</v>
      </c>
      <c r="K625">
        <v>0.170457</v>
      </c>
      <c r="L625">
        <v>0.162576</v>
      </c>
      <c r="M625">
        <v>0.153862</v>
      </c>
      <c r="N625">
        <v>0.145727</v>
      </c>
    </row>
    <row r="626" spans="1:14" hidden="1" x14ac:dyDescent="0.3">
      <c r="A626" t="s">
        <v>121</v>
      </c>
      <c r="B626" t="s">
        <v>336</v>
      </c>
      <c r="C626" t="s">
        <v>289</v>
      </c>
      <c r="E626" t="s">
        <v>124</v>
      </c>
      <c r="F626" t="s">
        <v>125</v>
      </c>
      <c r="G626">
        <v>0.100606</v>
      </c>
      <c r="H626">
        <v>9.6950000000000008E-2</v>
      </c>
      <c r="I626">
        <v>9.2281000000000002E-2</v>
      </c>
      <c r="J626">
        <v>8.6767000000000011E-2</v>
      </c>
      <c r="K626">
        <v>8.1967000000000012E-2</v>
      </c>
      <c r="L626">
        <v>7.8E-2</v>
      </c>
      <c r="M626">
        <v>7.4651999999999996E-2</v>
      </c>
      <c r="N626">
        <v>7.1961000000000011E-2</v>
      </c>
    </row>
    <row r="627" spans="1:14" hidden="1" x14ac:dyDescent="0.3">
      <c r="A627" t="s">
        <v>121</v>
      </c>
      <c r="B627" t="s">
        <v>336</v>
      </c>
      <c r="C627" t="s">
        <v>290</v>
      </c>
      <c r="E627" t="s">
        <v>124</v>
      </c>
      <c r="F627" t="s">
        <v>125</v>
      </c>
      <c r="G627">
        <v>0.23855099999999901</v>
      </c>
      <c r="H627">
        <v>0.25752399999999998</v>
      </c>
      <c r="I627">
        <v>0.270175</v>
      </c>
      <c r="J627">
        <v>0.27399899999999999</v>
      </c>
      <c r="K627">
        <v>0.27448299999999998</v>
      </c>
      <c r="L627">
        <v>0.27466499999999999</v>
      </c>
      <c r="M627">
        <v>0.27593400000000001</v>
      </c>
      <c r="N627">
        <v>0.27836299999999897</v>
      </c>
    </row>
    <row r="628" spans="1:14" hidden="1" x14ac:dyDescent="0.3">
      <c r="A628" t="s">
        <v>121</v>
      </c>
      <c r="B628" t="s">
        <v>336</v>
      </c>
      <c r="C628" t="s">
        <v>291</v>
      </c>
      <c r="E628" t="s">
        <v>124</v>
      </c>
      <c r="F628" t="s">
        <v>125</v>
      </c>
      <c r="G628">
        <v>0.25881399999999999</v>
      </c>
      <c r="H628">
        <v>0.298813</v>
      </c>
      <c r="I628">
        <v>0.33173900000000001</v>
      </c>
      <c r="J628">
        <v>0.35432399999999997</v>
      </c>
      <c r="K628">
        <v>0.367724</v>
      </c>
      <c r="L628">
        <v>0.37357299999999999</v>
      </c>
      <c r="M628">
        <v>0.374533</v>
      </c>
      <c r="N628">
        <v>0.37063599999999902</v>
      </c>
    </row>
    <row r="629" spans="1:14" hidden="1" x14ac:dyDescent="0.3">
      <c r="A629" t="s">
        <v>121</v>
      </c>
      <c r="B629" t="s">
        <v>336</v>
      </c>
      <c r="C629" t="s">
        <v>292</v>
      </c>
      <c r="E629" t="s">
        <v>124</v>
      </c>
      <c r="F629" t="s">
        <v>125</v>
      </c>
      <c r="G629">
        <v>41.914676</v>
      </c>
      <c r="H629">
        <v>46.439472000000002</v>
      </c>
      <c r="I629">
        <v>49.564406000000012</v>
      </c>
      <c r="J629">
        <v>51.122322999999987</v>
      </c>
      <c r="K629">
        <v>51.200380000000003</v>
      </c>
      <c r="L629">
        <v>50.489567000000001</v>
      </c>
      <c r="M629">
        <v>49.475763000000001</v>
      </c>
      <c r="N629">
        <v>47.984712000000002</v>
      </c>
    </row>
    <row r="630" spans="1:14" hidden="1" x14ac:dyDescent="0.3">
      <c r="A630" t="s">
        <v>121</v>
      </c>
      <c r="B630" t="s">
        <v>336</v>
      </c>
      <c r="C630" t="s">
        <v>293</v>
      </c>
      <c r="E630" t="s">
        <v>124</v>
      </c>
      <c r="F630" t="s">
        <v>125</v>
      </c>
      <c r="G630">
        <v>20.635182</v>
      </c>
      <c r="H630">
        <v>25.353058000000001</v>
      </c>
      <c r="I630">
        <v>30.039929000000001</v>
      </c>
      <c r="J630">
        <v>34.205883</v>
      </c>
      <c r="K630">
        <v>37.735552000000098</v>
      </c>
      <c r="L630">
        <v>40.491427000000002</v>
      </c>
      <c r="M630">
        <v>42.347248</v>
      </c>
      <c r="N630">
        <v>43.541351000000013</v>
      </c>
    </row>
    <row r="631" spans="1:14" hidden="1" x14ac:dyDescent="0.3">
      <c r="A631" t="s">
        <v>121</v>
      </c>
      <c r="B631" t="s">
        <v>336</v>
      </c>
      <c r="C631" t="s">
        <v>294</v>
      </c>
      <c r="E631" t="s">
        <v>124</v>
      </c>
      <c r="F631" t="s">
        <v>125</v>
      </c>
      <c r="G631">
        <v>7.0431300000000006</v>
      </c>
      <c r="H631">
        <v>6.8166700000000002</v>
      </c>
      <c r="I631">
        <v>6.6136890000000008</v>
      </c>
      <c r="J631">
        <v>6.4471980000000002</v>
      </c>
      <c r="K631">
        <v>6.2577199999999999</v>
      </c>
      <c r="L631">
        <v>6.04750600000001</v>
      </c>
      <c r="M631">
        <v>5.833971</v>
      </c>
      <c r="N631">
        <v>5.6043230000000008</v>
      </c>
    </row>
    <row r="632" spans="1:14" hidden="1" x14ac:dyDescent="0.3">
      <c r="A632" t="s">
        <v>121</v>
      </c>
      <c r="B632" t="s">
        <v>336</v>
      </c>
      <c r="C632" t="s">
        <v>295</v>
      </c>
      <c r="E632" t="s">
        <v>124</v>
      </c>
      <c r="F632" t="s">
        <v>125</v>
      </c>
      <c r="G632">
        <v>0.11271399999999999</v>
      </c>
      <c r="H632">
        <v>0.118173</v>
      </c>
      <c r="I632">
        <v>0.12070499999999899</v>
      </c>
      <c r="J632">
        <v>0.120978999999999</v>
      </c>
      <c r="K632">
        <v>0.11969099999999901</v>
      </c>
      <c r="L632">
        <v>0.117406</v>
      </c>
      <c r="M632">
        <v>0.114369</v>
      </c>
      <c r="N632">
        <v>0.11012899999999901</v>
      </c>
    </row>
    <row r="633" spans="1:14" hidden="1" x14ac:dyDescent="0.3">
      <c r="A633" t="s">
        <v>121</v>
      </c>
      <c r="B633" t="s">
        <v>336</v>
      </c>
      <c r="C633" t="s">
        <v>296</v>
      </c>
      <c r="E633" t="s">
        <v>124</v>
      </c>
      <c r="F633" t="s">
        <v>125</v>
      </c>
      <c r="G633">
        <v>9.9965020000000013</v>
      </c>
      <c r="H633">
        <v>11.757061999999999</v>
      </c>
      <c r="I633">
        <v>13.273097</v>
      </c>
      <c r="J633">
        <v>14.439378</v>
      </c>
      <c r="K633">
        <v>15.16746</v>
      </c>
      <c r="L633">
        <v>15.434238000000001</v>
      </c>
      <c r="M633">
        <v>15.38374</v>
      </c>
      <c r="N633">
        <v>15.084406</v>
      </c>
    </row>
    <row r="634" spans="1:14" hidden="1" x14ac:dyDescent="0.3">
      <c r="A634" t="s">
        <v>121</v>
      </c>
      <c r="B634" t="s">
        <v>336</v>
      </c>
      <c r="C634" t="s">
        <v>297</v>
      </c>
      <c r="E634" t="s">
        <v>124</v>
      </c>
      <c r="F634" t="s">
        <v>125</v>
      </c>
      <c r="G634">
        <v>6.2988400000000002</v>
      </c>
      <c r="H634">
        <v>6.5422600000000006</v>
      </c>
      <c r="I634">
        <v>6.6400259999999998</v>
      </c>
      <c r="J634">
        <v>6.64251400000001</v>
      </c>
      <c r="K634">
        <v>6.5302769999999999</v>
      </c>
      <c r="L634">
        <v>6.3102819999999999</v>
      </c>
      <c r="M634">
        <v>5.9751329999999898</v>
      </c>
      <c r="N634">
        <v>5.5352550000000003</v>
      </c>
    </row>
    <row r="635" spans="1:14" hidden="1" x14ac:dyDescent="0.3">
      <c r="A635" t="s">
        <v>121</v>
      </c>
      <c r="B635" t="s">
        <v>336</v>
      </c>
      <c r="C635" t="s">
        <v>298</v>
      </c>
      <c r="E635" t="s">
        <v>124</v>
      </c>
      <c r="F635" t="s">
        <v>125</v>
      </c>
      <c r="G635">
        <v>5.4638770000000001</v>
      </c>
      <c r="H635">
        <v>5.3295020000000006</v>
      </c>
      <c r="I635">
        <v>5.1792090000000099</v>
      </c>
      <c r="J635">
        <v>5.0210140000000001</v>
      </c>
      <c r="K635">
        <v>4.8180500000000004</v>
      </c>
      <c r="L635">
        <v>4.5992459999999999</v>
      </c>
      <c r="M635">
        <v>4.4229190000000003</v>
      </c>
      <c r="N635">
        <v>4.287439</v>
      </c>
    </row>
    <row r="636" spans="1:14" hidden="1" x14ac:dyDescent="0.3">
      <c r="A636" t="s">
        <v>121</v>
      </c>
      <c r="B636" t="s">
        <v>336</v>
      </c>
      <c r="C636" t="s">
        <v>299</v>
      </c>
      <c r="E636" t="s">
        <v>124</v>
      </c>
      <c r="F636" t="s">
        <v>125</v>
      </c>
      <c r="G636">
        <v>2.1031420000000001</v>
      </c>
      <c r="H636">
        <v>2.0736829999999999</v>
      </c>
      <c r="I636">
        <v>2.0425080000000002</v>
      </c>
      <c r="J636">
        <v>2.000575</v>
      </c>
      <c r="K636">
        <v>1.949930999999999</v>
      </c>
      <c r="L636">
        <v>1.8983840000000001</v>
      </c>
      <c r="M636">
        <v>1.847823</v>
      </c>
      <c r="N636">
        <v>1.7953589999999999</v>
      </c>
    </row>
    <row r="637" spans="1:14" hidden="1" x14ac:dyDescent="0.3">
      <c r="A637" t="s">
        <v>121</v>
      </c>
      <c r="B637" t="s">
        <v>336</v>
      </c>
      <c r="C637" t="s">
        <v>300</v>
      </c>
      <c r="E637" t="s">
        <v>124</v>
      </c>
      <c r="F637" t="s">
        <v>125</v>
      </c>
      <c r="G637">
        <v>0.85450899999999907</v>
      </c>
      <c r="H637">
        <v>1.0255139999999989</v>
      </c>
      <c r="I637">
        <v>1.1843379999999999</v>
      </c>
      <c r="J637">
        <v>1.317437</v>
      </c>
      <c r="K637">
        <v>1.418502999999999</v>
      </c>
      <c r="L637">
        <v>1.4826839999999999</v>
      </c>
      <c r="M637">
        <v>1.515212</v>
      </c>
      <c r="N637">
        <v>1.519423999999999</v>
      </c>
    </row>
    <row r="638" spans="1:14" hidden="1" x14ac:dyDescent="0.3">
      <c r="A638" t="s">
        <v>121</v>
      </c>
      <c r="B638" t="s">
        <v>336</v>
      </c>
      <c r="C638" t="s">
        <v>301</v>
      </c>
      <c r="E638" t="s">
        <v>124</v>
      </c>
      <c r="F638" t="s">
        <v>125</v>
      </c>
      <c r="G638">
        <v>22.155721</v>
      </c>
      <c r="H638">
        <v>29.174671</v>
      </c>
      <c r="I638">
        <v>36.908008000000002</v>
      </c>
      <c r="J638">
        <v>44.734721999999998</v>
      </c>
      <c r="K638">
        <v>52.182578999999997</v>
      </c>
      <c r="L638">
        <v>58.946395000000003</v>
      </c>
      <c r="M638">
        <v>64.708773000000008</v>
      </c>
      <c r="N638">
        <v>69.034085999999888</v>
      </c>
    </row>
    <row r="639" spans="1:14" hidden="1" x14ac:dyDescent="0.3">
      <c r="A639" t="s">
        <v>121</v>
      </c>
      <c r="B639" t="s">
        <v>336</v>
      </c>
      <c r="C639" t="s">
        <v>98</v>
      </c>
      <c r="E639" t="s">
        <v>124</v>
      </c>
      <c r="F639" t="s">
        <v>125</v>
      </c>
      <c r="G639">
        <v>63.277062000000001</v>
      </c>
      <c r="H639">
        <v>66.781834000000003</v>
      </c>
      <c r="I639">
        <v>68.422519000000008</v>
      </c>
      <c r="J639">
        <v>68.356770999999995</v>
      </c>
      <c r="K639">
        <v>67.030146999999999</v>
      </c>
      <c r="L639">
        <v>64.739925999999997</v>
      </c>
      <c r="M639">
        <v>61.938108</v>
      </c>
      <c r="N639">
        <v>58.810607999999903</v>
      </c>
    </row>
    <row r="640" spans="1:14" hidden="1" x14ac:dyDescent="0.3">
      <c r="A640" t="s">
        <v>121</v>
      </c>
      <c r="B640" t="s">
        <v>336</v>
      </c>
      <c r="C640" t="s">
        <v>106</v>
      </c>
      <c r="E640" t="s">
        <v>124</v>
      </c>
      <c r="F640" t="s">
        <v>125</v>
      </c>
      <c r="G640">
        <v>50.981532000000001</v>
      </c>
      <c r="H640">
        <v>49.226523999999998</v>
      </c>
      <c r="I640">
        <v>46.463411000000001</v>
      </c>
      <c r="J640">
        <v>42.474594000000003</v>
      </c>
      <c r="K640">
        <v>38.152461000000002</v>
      </c>
      <c r="L640">
        <v>34.250874000000003</v>
      </c>
      <c r="M640">
        <v>30.747903000000001</v>
      </c>
      <c r="N640">
        <v>27.507701999999998</v>
      </c>
    </row>
    <row r="641" spans="1:14" hidden="1" x14ac:dyDescent="0.3">
      <c r="A641" t="s">
        <v>121</v>
      </c>
      <c r="B641" t="s">
        <v>336</v>
      </c>
      <c r="C641" t="s">
        <v>302</v>
      </c>
      <c r="E641" t="s">
        <v>124</v>
      </c>
      <c r="F641" t="s">
        <v>125</v>
      </c>
      <c r="G641">
        <v>11.712292</v>
      </c>
      <c r="H641">
        <v>13.060430999999999</v>
      </c>
      <c r="I641">
        <v>13.780875999999999</v>
      </c>
      <c r="J641">
        <v>13.94842</v>
      </c>
      <c r="K641">
        <v>14.065937999999999</v>
      </c>
      <c r="L641">
        <v>13.977182000000001</v>
      </c>
      <c r="M641">
        <v>13.804074999999999</v>
      </c>
      <c r="N641">
        <v>13.747551</v>
      </c>
    </row>
    <row r="642" spans="1:14" hidden="1" x14ac:dyDescent="0.3">
      <c r="A642" t="s">
        <v>121</v>
      </c>
      <c r="B642" t="s">
        <v>336</v>
      </c>
      <c r="C642" t="s">
        <v>303</v>
      </c>
      <c r="E642" t="s">
        <v>124</v>
      </c>
      <c r="F642" t="s">
        <v>125</v>
      </c>
      <c r="G642">
        <v>47.816495000000003</v>
      </c>
      <c r="H642">
        <v>48.462367999999998</v>
      </c>
      <c r="I642">
        <v>49.404293000000003</v>
      </c>
      <c r="J642">
        <v>49.652169000000001</v>
      </c>
      <c r="K642">
        <v>48.974680999999997</v>
      </c>
      <c r="L642">
        <v>48.197020999999999</v>
      </c>
      <c r="M642">
        <v>47.666288000000002</v>
      </c>
      <c r="N642">
        <v>46.641708000000001</v>
      </c>
    </row>
    <row r="643" spans="1:14" hidden="1" x14ac:dyDescent="0.3">
      <c r="A643" t="s">
        <v>121</v>
      </c>
      <c r="B643" t="s">
        <v>336</v>
      </c>
      <c r="C643" t="s">
        <v>304</v>
      </c>
      <c r="E643" t="s">
        <v>124</v>
      </c>
      <c r="F643" t="s">
        <v>125</v>
      </c>
      <c r="G643">
        <v>22.625437999999999</v>
      </c>
      <c r="H643">
        <v>23.130818000000001</v>
      </c>
      <c r="I643">
        <v>23.182130000000001</v>
      </c>
      <c r="J643">
        <v>22.870564000000002</v>
      </c>
      <c r="K643">
        <v>22.400952</v>
      </c>
      <c r="L643">
        <v>21.787123000000001</v>
      </c>
      <c r="M643">
        <v>21.058246</v>
      </c>
      <c r="N643">
        <v>20.234736999999999</v>
      </c>
    </row>
    <row r="644" spans="1:14" hidden="1" x14ac:dyDescent="0.3">
      <c r="A644" t="s">
        <v>121</v>
      </c>
      <c r="B644" t="s">
        <v>336</v>
      </c>
      <c r="C644" t="s">
        <v>305</v>
      </c>
      <c r="E644" t="s">
        <v>124</v>
      </c>
      <c r="F644" t="s">
        <v>125</v>
      </c>
      <c r="G644">
        <v>55.691338000000002</v>
      </c>
      <c r="H644">
        <v>67.119331000000003</v>
      </c>
      <c r="I644">
        <v>77.942111000000011</v>
      </c>
      <c r="J644">
        <v>87.279406000000009</v>
      </c>
      <c r="K644">
        <v>94.400626000000003</v>
      </c>
      <c r="L644">
        <v>98.894104000000013</v>
      </c>
      <c r="M644">
        <v>101.03379200000001</v>
      </c>
      <c r="N644">
        <v>101.401662</v>
      </c>
    </row>
    <row r="645" spans="1:14" hidden="1" x14ac:dyDescent="0.3">
      <c r="A645" t="s">
        <v>121</v>
      </c>
      <c r="B645" t="s">
        <v>336</v>
      </c>
      <c r="C645" t="s">
        <v>306</v>
      </c>
      <c r="E645" t="s">
        <v>124</v>
      </c>
      <c r="F645" t="s">
        <v>125</v>
      </c>
      <c r="G645">
        <v>0.662353999999999</v>
      </c>
      <c r="H645">
        <v>0.710179</v>
      </c>
      <c r="I645">
        <v>0.74350999999999901</v>
      </c>
      <c r="J645">
        <v>0.76360299999999903</v>
      </c>
      <c r="K645">
        <v>0.77346700000000002</v>
      </c>
      <c r="L645">
        <v>0.77569699999999997</v>
      </c>
      <c r="M645">
        <v>0.770702</v>
      </c>
      <c r="N645">
        <v>0.75932400000000111</v>
      </c>
    </row>
    <row r="646" spans="1:14" hidden="1" x14ac:dyDescent="0.3">
      <c r="A646" t="s">
        <v>121</v>
      </c>
      <c r="B646" t="s">
        <v>336</v>
      </c>
      <c r="C646" t="s">
        <v>307</v>
      </c>
      <c r="E646" t="s">
        <v>124</v>
      </c>
      <c r="F646" t="s">
        <v>125</v>
      </c>
      <c r="G646">
        <v>10.773023999999999</v>
      </c>
      <c r="H646">
        <v>11.175052000000001</v>
      </c>
      <c r="I646">
        <v>11.70294</v>
      </c>
      <c r="J646">
        <v>12.20743</v>
      </c>
      <c r="K646">
        <v>12.617616999999999</v>
      </c>
      <c r="L646">
        <v>12.979937</v>
      </c>
      <c r="M646">
        <v>13.178967</v>
      </c>
      <c r="N646">
        <v>13.272285999999999</v>
      </c>
    </row>
    <row r="647" spans="1:14" hidden="1" x14ac:dyDescent="0.3">
      <c r="A647" t="s">
        <v>121</v>
      </c>
      <c r="B647" t="s">
        <v>336</v>
      </c>
      <c r="C647" t="s">
        <v>308</v>
      </c>
      <c r="E647" t="s">
        <v>124</v>
      </c>
      <c r="F647" t="s">
        <v>125</v>
      </c>
      <c r="G647">
        <v>9.0183860000000013</v>
      </c>
      <c r="H647">
        <v>9.3261030000000105</v>
      </c>
      <c r="I647">
        <v>9.6734920000000102</v>
      </c>
      <c r="J647">
        <v>9.9769050000000004</v>
      </c>
      <c r="K647">
        <v>10.178735</v>
      </c>
      <c r="L647">
        <v>10.331051</v>
      </c>
      <c r="M647">
        <v>10.387667</v>
      </c>
      <c r="N647">
        <v>10.341987</v>
      </c>
    </row>
    <row r="648" spans="1:14" hidden="1" x14ac:dyDescent="0.3">
      <c r="A648" t="s">
        <v>121</v>
      </c>
      <c r="B648" t="s">
        <v>336</v>
      </c>
      <c r="C648" t="s">
        <v>309</v>
      </c>
      <c r="E648" t="s">
        <v>124</v>
      </c>
      <c r="F648" t="s">
        <v>125</v>
      </c>
      <c r="G648">
        <v>23.891653999999999</v>
      </c>
      <c r="H648">
        <v>27.654454000000001</v>
      </c>
      <c r="I648">
        <v>30.500527999999999</v>
      </c>
      <c r="J648">
        <v>32.562424</v>
      </c>
      <c r="K648">
        <v>34.335672000000002</v>
      </c>
      <c r="L648">
        <v>35.595311000000002</v>
      </c>
      <c r="M648">
        <v>36.179535000000001</v>
      </c>
      <c r="N648">
        <v>36.127648000000001</v>
      </c>
    </row>
    <row r="649" spans="1:14" hidden="1" x14ac:dyDescent="0.3">
      <c r="A649" t="s">
        <v>121</v>
      </c>
      <c r="B649" t="s">
        <v>336</v>
      </c>
      <c r="C649" t="s">
        <v>107</v>
      </c>
      <c r="E649" t="s">
        <v>124</v>
      </c>
      <c r="F649" t="s">
        <v>125</v>
      </c>
      <c r="G649">
        <v>23.078263</v>
      </c>
      <c r="H649">
        <v>21.840837000000001</v>
      </c>
      <c r="I649">
        <v>20.118995000000002</v>
      </c>
      <c r="J649">
        <v>18.151153000000001</v>
      </c>
      <c r="K649">
        <v>16.249091</v>
      </c>
      <c r="L649">
        <v>14.529733999999999</v>
      </c>
      <c r="M649">
        <v>13.151927000000001</v>
      </c>
      <c r="N649">
        <v>12.091051999999999</v>
      </c>
    </row>
    <row r="650" spans="1:14" hidden="1" x14ac:dyDescent="0.3">
      <c r="A650" t="s">
        <v>121</v>
      </c>
      <c r="B650" t="s">
        <v>336</v>
      </c>
      <c r="C650" t="s">
        <v>310</v>
      </c>
      <c r="E650" t="s">
        <v>124</v>
      </c>
      <c r="F650" t="s">
        <v>125</v>
      </c>
      <c r="G650">
        <v>11.325037999999999</v>
      </c>
      <c r="H650">
        <v>13.09552</v>
      </c>
      <c r="I650">
        <v>14.631448000000001</v>
      </c>
      <c r="J650">
        <v>15.697444000000001</v>
      </c>
      <c r="K650">
        <v>16.404135</v>
      </c>
      <c r="L650">
        <v>16.806778999999999</v>
      </c>
      <c r="M650">
        <v>16.962363</v>
      </c>
      <c r="N650">
        <v>16.909832000000002</v>
      </c>
    </row>
    <row r="651" spans="1:14" hidden="1" x14ac:dyDescent="0.3">
      <c r="A651" t="s">
        <v>121</v>
      </c>
      <c r="B651" t="s">
        <v>336</v>
      </c>
      <c r="C651" t="s">
        <v>311</v>
      </c>
      <c r="E651" t="s">
        <v>124</v>
      </c>
      <c r="F651" t="s">
        <v>125</v>
      </c>
      <c r="G651">
        <v>80.35643299999991</v>
      </c>
      <c r="H651">
        <v>101.857332</v>
      </c>
      <c r="I651">
        <v>124.20831200000001</v>
      </c>
      <c r="J651">
        <v>145.25153299999999</v>
      </c>
      <c r="K651">
        <v>163.812307</v>
      </c>
      <c r="L651">
        <v>179.177707</v>
      </c>
      <c r="M651">
        <v>189.580423</v>
      </c>
      <c r="N651">
        <v>195.84302700000001</v>
      </c>
    </row>
    <row r="652" spans="1:14" hidden="1" x14ac:dyDescent="0.3">
      <c r="A652" t="s">
        <v>121</v>
      </c>
      <c r="B652" t="s">
        <v>336</v>
      </c>
      <c r="C652" t="s">
        <v>312</v>
      </c>
      <c r="E652" t="s">
        <v>124</v>
      </c>
      <c r="F652" t="s">
        <v>125</v>
      </c>
      <c r="G652">
        <v>72.189192000000105</v>
      </c>
      <c r="H652">
        <v>70.980435999999997</v>
      </c>
      <c r="I652">
        <v>67.942614000000006</v>
      </c>
      <c r="J652">
        <v>63.713932</v>
      </c>
      <c r="K652">
        <v>59.127136999999998</v>
      </c>
      <c r="L652">
        <v>54.534802000000013</v>
      </c>
      <c r="M652">
        <v>50.066612999999897</v>
      </c>
      <c r="N652">
        <v>45.904883000000012</v>
      </c>
    </row>
    <row r="653" spans="1:14" hidden="1" x14ac:dyDescent="0.3">
      <c r="A653" t="s">
        <v>121</v>
      </c>
      <c r="B653" t="s">
        <v>336</v>
      </c>
      <c r="C653" t="s">
        <v>313</v>
      </c>
      <c r="E653" t="s">
        <v>124</v>
      </c>
      <c r="F653" t="s">
        <v>125</v>
      </c>
      <c r="G653">
        <v>1.4997609999999999</v>
      </c>
      <c r="H653">
        <v>1.693031999999999</v>
      </c>
      <c r="I653">
        <v>1.8345389999999999</v>
      </c>
      <c r="J653">
        <v>1.9181729999999999</v>
      </c>
      <c r="K653">
        <v>1.9475210000000001</v>
      </c>
      <c r="L653">
        <v>1.932078</v>
      </c>
      <c r="M653">
        <v>1.881365999999999</v>
      </c>
      <c r="N653">
        <v>1.813183</v>
      </c>
    </row>
    <row r="654" spans="1:14" hidden="1" x14ac:dyDescent="0.3">
      <c r="A654" t="s">
        <v>121</v>
      </c>
      <c r="B654" t="s">
        <v>336</v>
      </c>
      <c r="C654" t="s">
        <v>314</v>
      </c>
      <c r="E654" t="s">
        <v>124</v>
      </c>
      <c r="F654" t="s">
        <v>125</v>
      </c>
      <c r="G654">
        <v>10.39002</v>
      </c>
      <c r="H654">
        <v>12.453074000000001</v>
      </c>
      <c r="I654">
        <v>14.369486999999999</v>
      </c>
      <c r="J654">
        <v>15.994818</v>
      </c>
      <c r="K654">
        <v>17.249137999999999</v>
      </c>
      <c r="L654">
        <v>18.074121999999999</v>
      </c>
      <c r="M654">
        <v>18.528815999999999</v>
      </c>
      <c r="N654">
        <v>18.677036999999999</v>
      </c>
    </row>
    <row r="655" spans="1:14" hidden="1" x14ac:dyDescent="0.3">
      <c r="A655" t="s">
        <v>121</v>
      </c>
      <c r="B655" t="s">
        <v>336</v>
      </c>
      <c r="C655" t="s">
        <v>315</v>
      </c>
      <c r="E655" t="s">
        <v>124</v>
      </c>
      <c r="F655" t="s">
        <v>125</v>
      </c>
      <c r="G655">
        <v>0.11054699999999899</v>
      </c>
      <c r="H655">
        <v>0.11414099999999899</v>
      </c>
      <c r="I655">
        <v>0.114785</v>
      </c>
      <c r="J655">
        <v>0.111911</v>
      </c>
      <c r="K655">
        <v>0.10850899999999999</v>
      </c>
      <c r="L655">
        <v>0.10625</v>
      </c>
      <c r="M655">
        <v>0.104796</v>
      </c>
      <c r="N655">
        <v>0.10413499999999901</v>
      </c>
    </row>
    <row r="656" spans="1:14" hidden="1" x14ac:dyDescent="0.3">
      <c r="A656" t="s">
        <v>121</v>
      </c>
      <c r="B656" t="s">
        <v>336</v>
      </c>
      <c r="C656" t="s">
        <v>316</v>
      </c>
      <c r="E656" t="s">
        <v>124</v>
      </c>
      <c r="F656" t="s">
        <v>125</v>
      </c>
      <c r="G656">
        <v>1.5322610000000001</v>
      </c>
      <c r="H656">
        <v>1.518511999999999</v>
      </c>
      <c r="I656">
        <v>1.480524</v>
      </c>
      <c r="J656">
        <v>1.423251</v>
      </c>
      <c r="K656">
        <v>1.3584480000000001</v>
      </c>
      <c r="L656">
        <v>1.291488</v>
      </c>
      <c r="M656">
        <v>1.232589999999999</v>
      </c>
      <c r="N656">
        <v>1.1828829999999999</v>
      </c>
    </row>
    <row r="657" spans="1:14" hidden="1" x14ac:dyDescent="0.3">
      <c r="A657" t="s">
        <v>121</v>
      </c>
      <c r="B657" t="s">
        <v>336</v>
      </c>
      <c r="C657" t="s">
        <v>317</v>
      </c>
      <c r="E657" t="s">
        <v>124</v>
      </c>
      <c r="F657" t="s">
        <v>125</v>
      </c>
      <c r="G657">
        <v>13.057048999999999</v>
      </c>
      <c r="H657">
        <v>13.610002</v>
      </c>
      <c r="I657">
        <v>13.942258000000001</v>
      </c>
      <c r="J657">
        <v>14.006888999999999</v>
      </c>
      <c r="K657">
        <v>13.81366</v>
      </c>
      <c r="L657">
        <v>13.516624999999999</v>
      </c>
      <c r="M657">
        <v>13.202828</v>
      </c>
      <c r="N657">
        <v>12.845345999999999</v>
      </c>
    </row>
    <row r="658" spans="1:14" hidden="1" x14ac:dyDescent="0.3">
      <c r="A658" t="s">
        <v>121</v>
      </c>
      <c r="B658" t="s">
        <v>336</v>
      </c>
      <c r="C658" t="s">
        <v>318</v>
      </c>
      <c r="E658" t="s">
        <v>124</v>
      </c>
      <c r="F658" t="s">
        <v>125</v>
      </c>
      <c r="G658">
        <v>89.949418999999992</v>
      </c>
      <c r="H658">
        <v>94.146771000000001</v>
      </c>
      <c r="I658">
        <v>96.364127999999894</v>
      </c>
      <c r="J658">
        <v>96.234290999999999</v>
      </c>
      <c r="K658">
        <v>94.296102000000005</v>
      </c>
      <c r="L658">
        <v>91.365808999999999</v>
      </c>
      <c r="M658">
        <v>87.80754300000001</v>
      </c>
      <c r="N658">
        <v>83.957498000000015</v>
      </c>
    </row>
    <row r="659" spans="1:14" hidden="1" x14ac:dyDescent="0.3">
      <c r="A659" t="s">
        <v>121</v>
      </c>
      <c r="B659" t="s">
        <v>336</v>
      </c>
      <c r="C659" t="s">
        <v>319</v>
      </c>
      <c r="E659" t="s">
        <v>124</v>
      </c>
      <c r="F659" t="s">
        <v>125</v>
      </c>
      <c r="G659">
        <v>7.1422129999999999</v>
      </c>
      <c r="H659">
        <v>7.8759980000000001</v>
      </c>
      <c r="I659">
        <v>8.5170180000000002</v>
      </c>
      <c r="J659">
        <v>8.9177930000000103</v>
      </c>
      <c r="K659">
        <v>9.1037160000000004</v>
      </c>
      <c r="L659">
        <v>9.1941770000000105</v>
      </c>
      <c r="M659">
        <v>9.1809359999999991</v>
      </c>
      <c r="N659">
        <v>9.0510110000000097</v>
      </c>
    </row>
    <row r="660" spans="1:14" hidden="1" x14ac:dyDescent="0.3">
      <c r="A660" t="s">
        <v>121</v>
      </c>
      <c r="B660" t="s">
        <v>336</v>
      </c>
      <c r="C660" t="s">
        <v>320</v>
      </c>
      <c r="E660" t="s">
        <v>124</v>
      </c>
      <c r="F660" t="s">
        <v>125</v>
      </c>
      <c r="G660">
        <v>349.70854000000003</v>
      </c>
      <c r="H660">
        <v>364.36476399999998</v>
      </c>
      <c r="I660">
        <v>377.02514000000002</v>
      </c>
      <c r="J660">
        <v>387.35225200000002</v>
      </c>
      <c r="K660">
        <v>397.0025</v>
      </c>
      <c r="L660">
        <v>404.26055100000002</v>
      </c>
      <c r="M660">
        <v>406.64523000000003</v>
      </c>
      <c r="N660">
        <v>405.50266699999997</v>
      </c>
    </row>
    <row r="661" spans="1:14" hidden="1" x14ac:dyDescent="0.3">
      <c r="A661" t="s">
        <v>121</v>
      </c>
      <c r="B661" t="s">
        <v>336</v>
      </c>
      <c r="C661" t="s">
        <v>321</v>
      </c>
      <c r="E661" t="s">
        <v>124</v>
      </c>
      <c r="F661" t="s">
        <v>125</v>
      </c>
      <c r="G661">
        <v>58.373865000000002</v>
      </c>
      <c r="H661">
        <v>74.392577000000003</v>
      </c>
      <c r="I661">
        <v>90.748600999999994</v>
      </c>
      <c r="J661">
        <v>105.904337</v>
      </c>
      <c r="K661">
        <v>119.16094099999999</v>
      </c>
      <c r="L661">
        <v>129.62115499999999</v>
      </c>
      <c r="M661">
        <v>136.66980699999999</v>
      </c>
      <c r="N661">
        <v>141.091747</v>
      </c>
    </row>
    <row r="662" spans="1:14" hidden="1" x14ac:dyDescent="0.3">
      <c r="A662" t="s">
        <v>121</v>
      </c>
      <c r="B662" t="s">
        <v>336</v>
      </c>
      <c r="C662" t="s">
        <v>322</v>
      </c>
      <c r="E662" t="s">
        <v>124</v>
      </c>
      <c r="F662" t="s">
        <v>125</v>
      </c>
      <c r="G662">
        <v>36.933428999999997</v>
      </c>
      <c r="H662">
        <v>36.491101999999998</v>
      </c>
      <c r="I662">
        <v>34.963152000000001</v>
      </c>
      <c r="J662">
        <v>33.251571999999904</v>
      </c>
      <c r="K662">
        <v>31.561340999999999</v>
      </c>
      <c r="L662">
        <v>29.993600000000001</v>
      </c>
      <c r="M662">
        <v>28.579186</v>
      </c>
      <c r="N662">
        <v>27.196470000000001</v>
      </c>
    </row>
    <row r="663" spans="1:14" hidden="1" x14ac:dyDescent="0.3">
      <c r="A663" t="s">
        <v>121</v>
      </c>
      <c r="B663" t="s">
        <v>336</v>
      </c>
      <c r="C663" t="s">
        <v>323</v>
      </c>
      <c r="E663" t="s">
        <v>124</v>
      </c>
      <c r="F663" t="s">
        <v>125</v>
      </c>
      <c r="G663">
        <v>10.293678</v>
      </c>
      <c r="H663">
        <v>11.07734</v>
      </c>
      <c r="I663">
        <v>11.694125</v>
      </c>
      <c r="J663">
        <v>12.033813</v>
      </c>
      <c r="K663">
        <v>11.802186000000001</v>
      </c>
      <c r="L663">
        <v>11.086581000000001</v>
      </c>
      <c r="M663">
        <v>10.285696</v>
      </c>
      <c r="N663">
        <v>9.6472500000000085</v>
      </c>
    </row>
    <row r="664" spans="1:14" hidden="1" x14ac:dyDescent="0.3">
      <c r="A664" t="s">
        <v>121</v>
      </c>
      <c r="B664" t="s">
        <v>336</v>
      </c>
      <c r="C664" t="s">
        <v>324</v>
      </c>
      <c r="E664" t="s">
        <v>124</v>
      </c>
      <c r="F664" t="s">
        <v>125</v>
      </c>
      <c r="G664">
        <v>68.714622000000006</v>
      </c>
      <c r="H664">
        <v>70.55808900000001</v>
      </c>
      <c r="I664">
        <v>72.805339000000004</v>
      </c>
      <c r="J664">
        <v>74.546584000000109</v>
      </c>
      <c r="K664">
        <v>75.941693000000001</v>
      </c>
      <c r="L664">
        <v>77.224093999999994</v>
      </c>
      <c r="M664">
        <v>77.728411999999992</v>
      </c>
      <c r="N664">
        <v>77.643903000000009</v>
      </c>
    </row>
    <row r="665" spans="1:14" hidden="1" x14ac:dyDescent="0.3">
      <c r="A665" t="s">
        <v>121</v>
      </c>
      <c r="B665" t="s">
        <v>336</v>
      </c>
      <c r="C665" t="s">
        <v>108</v>
      </c>
      <c r="E665" t="s">
        <v>124</v>
      </c>
      <c r="F665" t="s">
        <v>125</v>
      </c>
      <c r="G665">
        <v>349.70854000000003</v>
      </c>
      <c r="H665">
        <v>364.36476399999998</v>
      </c>
      <c r="I665">
        <v>377.02514000000002</v>
      </c>
      <c r="J665">
        <v>387.35225200000002</v>
      </c>
      <c r="K665">
        <v>397.0025</v>
      </c>
      <c r="L665">
        <v>404.26055100000002</v>
      </c>
      <c r="M665">
        <v>406.64523000000003</v>
      </c>
      <c r="N665">
        <v>405.50266699999997</v>
      </c>
    </row>
    <row r="666" spans="1:14" hidden="1" x14ac:dyDescent="0.3">
      <c r="A666" t="s">
        <v>121</v>
      </c>
      <c r="B666" t="s">
        <v>336</v>
      </c>
      <c r="C666" t="s">
        <v>325</v>
      </c>
      <c r="E666" t="s">
        <v>124</v>
      </c>
      <c r="F666" t="s">
        <v>125</v>
      </c>
      <c r="G666">
        <v>9.6219000000000013E-2</v>
      </c>
      <c r="H666">
        <v>9.2698999999999004E-2</v>
      </c>
      <c r="I666">
        <v>9.0520000000000003E-2</v>
      </c>
      <c r="J666">
        <v>8.9564999999999007E-2</v>
      </c>
      <c r="K666">
        <v>8.9187000000000002E-2</v>
      </c>
      <c r="L666">
        <v>8.9423999999999004E-2</v>
      </c>
      <c r="M666">
        <v>8.9738999999999999E-2</v>
      </c>
      <c r="N666">
        <v>8.9589000000000002E-2</v>
      </c>
    </row>
    <row r="667" spans="1:14" hidden="1" x14ac:dyDescent="0.3">
      <c r="A667" t="s">
        <v>121</v>
      </c>
      <c r="B667" t="s">
        <v>336</v>
      </c>
      <c r="C667" t="s">
        <v>326</v>
      </c>
      <c r="E667" t="s">
        <v>124</v>
      </c>
      <c r="F667" t="s">
        <v>125</v>
      </c>
      <c r="G667">
        <v>3.400617</v>
      </c>
      <c r="H667">
        <v>3.3638019999999988</v>
      </c>
      <c r="I667">
        <v>3.2847200000000001</v>
      </c>
      <c r="J667">
        <v>3.1596380000000002</v>
      </c>
      <c r="K667">
        <v>3.0104820000000001</v>
      </c>
      <c r="L667">
        <v>2.841726</v>
      </c>
      <c r="M667">
        <v>2.6535630000000001</v>
      </c>
      <c r="N667">
        <v>2.457471</v>
      </c>
    </row>
    <row r="668" spans="1:14" hidden="1" x14ac:dyDescent="0.3">
      <c r="A668" t="s">
        <v>121</v>
      </c>
      <c r="B668" t="s">
        <v>336</v>
      </c>
      <c r="C668" t="s">
        <v>327</v>
      </c>
      <c r="E668" t="s">
        <v>124</v>
      </c>
      <c r="F668" t="s">
        <v>125</v>
      </c>
      <c r="G668">
        <v>38.525427000000008</v>
      </c>
      <c r="H668">
        <v>42.894455999999998</v>
      </c>
      <c r="I668">
        <v>46.843207999999898</v>
      </c>
      <c r="J668">
        <v>49.498089</v>
      </c>
      <c r="K668">
        <v>50.954008999999999</v>
      </c>
      <c r="L668">
        <v>51.695417999999997</v>
      </c>
      <c r="M668">
        <v>51.850495000000002</v>
      </c>
      <c r="N668">
        <v>51.611808000000003</v>
      </c>
    </row>
    <row r="669" spans="1:14" hidden="1" x14ac:dyDescent="0.3">
      <c r="A669" t="s">
        <v>121</v>
      </c>
      <c r="B669" t="s">
        <v>336</v>
      </c>
      <c r="C669" t="s">
        <v>328</v>
      </c>
      <c r="E669" t="s">
        <v>124</v>
      </c>
      <c r="F669" t="s">
        <v>125</v>
      </c>
      <c r="G669">
        <v>0.37853599999999898</v>
      </c>
      <c r="H669">
        <v>0.44832099999999903</v>
      </c>
      <c r="I669">
        <v>0.51407500000000006</v>
      </c>
      <c r="J669">
        <v>0.56839000000000006</v>
      </c>
      <c r="K669">
        <v>0.61032799999999998</v>
      </c>
      <c r="L669">
        <v>0.63881900000000003</v>
      </c>
      <c r="M669">
        <v>0.6574079999999991</v>
      </c>
      <c r="N669">
        <v>0.66591499999999904</v>
      </c>
    </row>
    <row r="670" spans="1:14" hidden="1" x14ac:dyDescent="0.3">
      <c r="A670" t="s">
        <v>121</v>
      </c>
      <c r="B670" t="s">
        <v>336</v>
      </c>
      <c r="C670" t="s">
        <v>329</v>
      </c>
      <c r="E670" t="s">
        <v>124</v>
      </c>
      <c r="F670" t="s">
        <v>125</v>
      </c>
      <c r="G670">
        <v>31.032758999999999</v>
      </c>
      <c r="H670">
        <v>33.124543000000003</v>
      </c>
      <c r="I670">
        <v>34.407172000000003</v>
      </c>
      <c r="J670">
        <v>35.169162999999998</v>
      </c>
      <c r="K670">
        <v>35.525922000000001</v>
      </c>
      <c r="L670">
        <v>35.519405999999996</v>
      </c>
      <c r="M670">
        <v>35.200423000000001</v>
      </c>
      <c r="N670">
        <v>34.470885000000003</v>
      </c>
    </row>
    <row r="671" spans="1:14" hidden="1" x14ac:dyDescent="0.3">
      <c r="A671" t="s">
        <v>121</v>
      </c>
      <c r="B671" t="s">
        <v>336</v>
      </c>
      <c r="C671" t="s">
        <v>330</v>
      </c>
      <c r="E671" t="s">
        <v>124</v>
      </c>
      <c r="F671" t="s">
        <v>125</v>
      </c>
      <c r="G671">
        <v>102.704567</v>
      </c>
      <c r="H671">
        <v>106.21836399999999</v>
      </c>
      <c r="I671">
        <v>107.56537</v>
      </c>
      <c r="J671">
        <v>107.013429</v>
      </c>
      <c r="K671">
        <v>104.55659799999999</v>
      </c>
      <c r="L671">
        <v>100.772993</v>
      </c>
      <c r="M671">
        <v>96.590101000000004</v>
      </c>
      <c r="N671">
        <v>92.531030000000101</v>
      </c>
    </row>
    <row r="672" spans="1:14" hidden="1" x14ac:dyDescent="0.3">
      <c r="A672" t="s">
        <v>121</v>
      </c>
      <c r="B672" t="s">
        <v>336</v>
      </c>
      <c r="C672" t="s">
        <v>331</v>
      </c>
      <c r="E672" t="s">
        <v>124</v>
      </c>
      <c r="F672" t="s">
        <v>125</v>
      </c>
      <c r="G672">
        <v>0.638517000000001</v>
      </c>
      <c r="H672">
        <v>0.7104909999999981</v>
      </c>
      <c r="I672">
        <v>0.77034399999999903</v>
      </c>
      <c r="J672">
        <v>0.81614700000000007</v>
      </c>
      <c r="K672">
        <v>0.83936000000000011</v>
      </c>
      <c r="L672">
        <v>0.84499799999999903</v>
      </c>
      <c r="M672">
        <v>0.83599199999999907</v>
      </c>
      <c r="N672">
        <v>0.80717499999999909</v>
      </c>
    </row>
    <row r="673" spans="1:14" hidden="1" x14ac:dyDescent="0.3">
      <c r="A673" t="s">
        <v>121</v>
      </c>
      <c r="B673" t="s">
        <v>336</v>
      </c>
      <c r="C673" t="s">
        <v>49</v>
      </c>
      <c r="E673" t="s">
        <v>124</v>
      </c>
      <c r="F673" t="s">
        <v>125</v>
      </c>
      <c r="G673">
        <v>8496.5266920000086</v>
      </c>
      <c r="H673">
        <v>9110.3223269999999</v>
      </c>
      <c r="I673">
        <v>9593.526444000001</v>
      </c>
      <c r="J673">
        <v>9915.120022000001</v>
      </c>
      <c r="K673">
        <v>10087.997781</v>
      </c>
      <c r="L673">
        <v>10129.680829999999</v>
      </c>
      <c r="M673">
        <v>10052.324966</v>
      </c>
      <c r="N673">
        <v>9884.5180289999989</v>
      </c>
    </row>
    <row r="674" spans="1:14" hidden="1" x14ac:dyDescent="0.3">
      <c r="A674" t="s">
        <v>121</v>
      </c>
      <c r="B674" t="s">
        <v>336</v>
      </c>
      <c r="C674" t="s">
        <v>332</v>
      </c>
      <c r="E674" t="s">
        <v>124</v>
      </c>
      <c r="F674" t="s">
        <v>125</v>
      </c>
      <c r="G674">
        <v>39.618353000000013</v>
      </c>
      <c r="H674">
        <v>47.044310000000003</v>
      </c>
      <c r="I674">
        <v>53.679480000000012</v>
      </c>
      <c r="J674">
        <v>58.927391000000007</v>
      </c>
      <c r="K674">
        <v>62.438104000000003</v>
      </c>
      <c r="L674">
        <v>64.221574000000004</v>
      </c>
      <c r="M674">
        <v>64.995785999999896</v>
      </c>
      <c r="N674">
        <v>64.758694000000006</v>
      </c>
    </row>
    <row r="675" spans="1:14" hidden="1" x14ac:dyDescent="0.3">
      <c r="A675" t="s">
        <v>121</v>
      </c>
      <c r="B675" t="s">
        <v>336</v>
      </c>
      <c r="C675" t="s">
        <v>333</v>
      </c>
      <c r="E675" t="s">
        <v>124</v>
      </c>
      <c r="F675" t="s">
        <v>125</v>
      </c>
      <c r="G675">
        <v>24.072967999999999</v>
      </c>
      <c r="H675">
        <v>29.669575999999999</v>
      </c>
      <c r="I675">
        <v>34.942014</v>
      </c>
      <c r="J675">
        <v>39.461605000000013</v>
      </c>
      <c r="K675">
        <v>42.914729999999899</v>
      </c>
      <c r="L675">
        <v>45.041150999999999</v>
      </c>
      <c r="M675">
        <v>46.018228000000001</v>
      </c>
      <c r="N675">
        <v>46.054915999999999</v>
      </c>
    </row>
    <row r="676" spans="1:14" hidden="1" x14ac:dyDescent="0.3">
      <c r="A676" t="s">
        <v>121</v>
      </c>
      <c r="B676" t="s">
        <v>336</v>
      </c>
      <c r="C676" t="s">
        <v>334</v>
      </c>
      <c r="E676" t="s">
        <v>124</v>
      </c>
      <c r="F676" t="s">
        <v>125</v>
      </c>
      <c r="G676">
        <v>18.403130999999998</v>
      </c>
      <c r="H676">
        <v>21.020302000000001</v>
      </c>
      <c r="I676">
        <v>23.119126000000001</v>
      </c>
      <c r="J676">
        <v>24.441644</v>
      </c>
      <c r="K676">
        <v>25.049582000000001</v>
      </c>
      <c r="L676">
        <v>25.275027000000001</v>
      </c>
      <c r="M676">
        <v>25.190178</v>
      </c>
      <c r="N676">
        <v>24.807233</v>
      </c>
    </row>
    <row r="677" spans="1:14" hidden="1" x14ac:dyDescent="0.3">
      <c r="A677" t="s">
        <v>121</v>
      </c>
      <c r="B677" t="s">
        <v>337</v>
      </c>
      <c r="C677" t="s">
        <v>123</v>
      </c>
      <c r="E677" t="s">
        <v>124</v>
      </c>
      <c r="F677" t="s">
        <v>125</v>
      </c>
      <c r="G677">
        <v>51.244331000000003</v>
      </c>
      <c r="H677">
        <v>66.524393000000003</v>
      </c>
      <c r="I677">
        <v>82.611160999999996</v>
      </c>
      <c r="J677">
        <v>98.973395999999909</v>
      </c>
      <c r="K677">
        <v>114.46540400000001</v>
      </c>
      <c r="L677">
        <v>127.57143000000001</v>
      </c>
      <c r="M677">
        <v>137.84443099999999</v>
      </c>
      <c r="N677">
        <v>146.56441599999999</v>
      </c>
    </row>
    <row r="678" spans="1:14" hidden="1" x14ac:dyDescent="0.3">
      <c r="A678" t="s">
        <v>121</v>
      </c>
      <c r="B678" t="s">
        <v>337</v>
      </c>
      <c r="C678" t="s">
        <v>126</v>
      </c>
      <c r="E678" t="s">
        <v>124</v>
      </c>
      <c r="F678" t="s">
        <v>125</v>
      </c>
      <c r="G678">
        <v>1720.808575</v>
      </c>
      <c r="H678">
        <v>2171.590729</v>
      </c>
      <c r="I678">
        <v>2669.5899730000001</v>
      </c>
      <c r="J678">
        <v>3194.5747510000001</v>
      </c>
      <c r="K678">
        <v>3714.251142999999</v>
      </c>
      <c r="L678">
        <v>4198.239993000001</v>
      </c>
      <c r="M678">
        <v>4632.9430439999996</v>
      </c>
      <c r="N678">
        <v>5007.5526629999986</v>
      </c>
    </row>
    <row r="679" spans="1:14" hidden="1" x14ac:dyDescent="0.3">
      <c r="A679" t="s">
        <v>121</v>
      </c>
      <c r="B679" t="s">
        <v>337</v>
      </c>
      <c r="C679" t="s">
        <v>127</v>
      </c>
      <c r="E679" t="s">
        <v>124</v>
      </c>
      <c r="F679" t="s">
        <v>125</v>
      </c>
      <c r="G679">
        <v>2.8314059999999999</v>
      </c>
      <c r="H679">
        <v>2.7326990000000002</v>
      </c>
      <c r="I679">
        <v>2.5960179999999999</v>
      </c>
      <c r="J679">
        <v>2.4718830000000001</v>
      </c>
      <c r="K679">
        <v>2.3707210000000001</v>
      </c>
      <c r="L679">
        <v>2.2827820000000001</v>
      </c>
      <c r="M679">
        <v>2.216828</v>
      </c>
      <c r="N679">
        <v>2.1949679999999998</v>
      </c>
    </row>
    <row r="680" spans="1:14" hidden="1" x14ac:dyDescent="0.3">
      <c r="A680" t="s">
        <v>121</v>
      </c>
      <c r="B680" t="s">
        <v>337</v>
      </c>
      <c r="C680" t="s">
        <v>128</v>
      </c>
      <c r="E680" t="s">
        <v>124</v>
      </c>
      <c r="F680" t="s">
        <v>125</v>
      </c>
      <c r="G680">
        <v>50.536053000000003</v>
      </c>
      <c r="H680">
        <v>57.316283000000013</v>
      </c>
      <c r="I680">
        <v>64.155011999999999</v>
      </c>
      <c r="J680">
        <v>69.788942000000105</v>
      </c>
      <c r="K680">
        <v>73.990331999999995</v>
      </c>
      <c r="L680">
        <v>78.451873000000006</v>
      </c>
      <c r="M680">
        <v>83.183357999999998</v>
      </c>
      <c r="N680">
        <v>87.158699999999996</v>
      </c>
    </row>
    <row r="681" spans="1:14" hidden="1" x14ac:dyDescent="0.3">
      <c r="A681" t="s">
        <v>121</v>
      </c>
      <c r="B681" t="s">
        <v>337</v>
      </c>
      <c r="C681" t="s">
        <v>129</v>
      </c>
      <c r="E681" t="s">
        <v>124</v>
      </c>
      <c r="F681" t="s">
        <v>125</v>
      </c>
      <c r="G681">
        <v>44.885468000000003</v>
      </c>
      <c r="H681">
        <v>59.889265000000002</v>
      </c>
      <c r="I681">
        <v>76.687703999999997</v>
      </c>
      <c r="J681">
        <v>94.524927999999903</v>
      </c>
      <c r="K681">
        <v>112.124099</v>
      </c>
      <c r="L681">
        <v>127.81937600000001</v>
      </c>
      <c r="M681">
        <v>140.02117899999999</v>
      </c>
      <c r="N681">
        <v>149.754481</v>
      </c>
    </row>
    <row r="682" spans="1:14" hidden="1" x14ac:dyDescent="0.3">
      <c r="A682" t="s">
        <v>121</v>
      </c>
      <c r="B682" t="s">
        <v>337</v>
      </c>
      <c r="C682" t="s">
        <v>130</v>
      </c>
      <c r="E682" t="s">
        <v>124</v>
      </c>
      <c r="F682" t="s">
        <v>125</v>
      </c>
      <c r="G682">
        <v>9.741699999999999E-2</v>
      </c>
      <c r="H682">
        <v>0.10069399999999901</v>
      </c>
      <c r="I682">
        <v>0.101547</v>
      </c>
      <c r="J682">
        <v>0.101356999999999</v>
      </c>
      <c r="K682">
        <v>0.10101</v>
      </c>
      <c r="L682">
        <v>0.10036</v>
      </c>
      <c r="M682">
        <v>9.9465000000000012E-2</v>
      </c>
      <c r="N682">
        <v>9.8546000000000009E-2</v>
      </c>
    </row>
    <row r="683" spans="1:14" hidden="1" x14ac:dyDescent="0.3">
      <c r="A683" t="s">
        <v>121</v>
      </c>
      <c r="B683" t="s">
        <v>337</v>
      </c>
      <c r="C683" t="s">
        <v>75</v>
      </c>
      <c r="E683" t="s">
        <v>124</v>
      </c>
      <c r="F683" t="s">
        <v>125</v>
      </c>
      <c r="G683">
        <v>47.578028999999901</v>
      </c>
      <c r="H683">
        <v>50.519494000000002</v>
      </c>
      <c r="I683">
        <v>53.060457000000007</v>
      </c>
      <c r="J683">
        <v>55.138131999999999</v>
      </c>
      <c r="K683">
        <v>56.819949000000001</v>
      </c>
      <c r="L683">
        <v>58.316550999999997</v>
      </c>
      <c r="M683">
        <v>59.668798000000002</v>
      </c>
      <c r="N683">
        <v>61.125970000000002</v>
      </c>
    </row>
    <row r="684" spans="1:14" hidden="1" x14ac:dyDescent="0.3">
      <c r="A684" t="s">
        <v>121</v>
      </c>
      <c r="B684" t="s">
        <v>337</v>
      </c>
      <c r="C684" t="s">
        <v>131</v>
      </c>
      <c r="E684" t="s">
        <v>124</v>
      </c>
      <c r="F684" t="s">
        <v>125</v>
      </c>
      <c r="G684">
        <v>2.8021430000000001</v>
      </c>
      <c r="H684">
        <v>2.778197</v>
      </c>
      <c r="I684">
        <v>2.759493</v>
      </c>
      <c r="J684">
        <v>2.7434270000000001</v>
      </c>
      <c r="K684">
        <v>2.7343359999999999</v>
      </c>
      <c r="L684">
        <v>2.7485680000000001</v>
      </c>
      <c r="M684">
        <v>2.806343</v>
      </c>
      <c r="N684">
        <v>2.9032290000000001</v>
      </c>
    </row>
    <row r="685" spans="1:14" hidden="1" x14ac:dyDescent="0.3">
      <c r="A685" t="s">
        <v>121</v>
      </c>
      <c r="B685" t="s">
        <v>337</v>
      </c>
      <c r="C685" t="s">
        <v>132</v>
      </c>
      <c r="E685" t="s">
        <v>124</v>
      </c>
      <c r="F685" t="s">
        <v>125</v>
      </c>
      <c r="G685">
        <v>0.108873</v>
      </c>
      <c r="H685">
        <v>0.110982</v>
      </c>
      <c r="I685">
        <v>0.11246099999999901</v>
      </c>
      <c r="J685">
        <v>0.11476699999999999</v>
      </c>
      <c r="K685">
        <v>0.118946</v>
      </c>
      <c r="L685">
        <v>0.123695</v>
      </c>
      <c r="M685">
        <v>0.127667</v>
      </c>
      <c r="N685">
        <v>0.130827</v>
      </c>
    </row>
    <row r="686" spans="1:14" hidden="1" x14ac:dyDescent="0.3">
      <c r="A686" t="s">
        <v>121</v>
      </c>
      <c r="B686" t="s">
        <v>337</v>
      </c>
      <c r="C686" t="s">
        <v>133</v>
      </c>
      <c r="E686" t="s">
        <v>124</v>
      </c>
      <c r="F686" t="s">
        <v>125</v>
      </c>
      <c r="G686">
        <v>4341.5158780000002</v>
      </c>
      <c r="H686">
        <v>4575.462399</v>
      </c>
      <c r="I686">
        <v>4718.692599</v>
      </c>
      <c r="J686">
        <v>4798.0173749999994</v>
      </c>
      <c r="K686">
        <v>4847.9251619999995</v>
      </c>
      <c r="L686">
        <v>4875.4866670000001</v>
      </c>
      <c r="M686">
        <v>4909.8556480000007</v>
      </c>
      <c r="N686">
        <v>4972.6345179999998</v>
      </c>
    </row>
    <row r="687" spans="1:14" hidden="1" x14ac:dyDescent="0.3">
      <c r="A687" t="s">
        <v>121</v>
      </c>
      <c r="B687" t="s">
        <v>337</v>
      </c>
      <c r="C687" t="s">
        <v>134</v>
      </c>
      <c r="E687" t="s">
        <v>124</v>
      </c>
      <c r="F687" t="s">
        <v>125</v>
      </c>
      <c r="G687">
        <v>27.220555999999998</v>
      </c>
      <c r="H687">
        <v>28.711023999999998</v>
      </c>
      <c r="I687">
        <v>30.134668000000001</v>
      </c>
      <c r="J687">
        <v>31.525836999999999</v>
      </c>
      <c r="K687">
        <v>32.861804999999997</v>
      </c>
      <c r="L687">
        <v>34.123586000000003</v>
      </c>
      <c r="M687">
        <v>35.309184999999999</v>
      </c>
      <c r="N687">
        <v>36.632734999999997</v>
      </c>
    </row>
    <row r="688" spans="1:14" hidden="1" x14ac:dyDescent="0.3">
      <c r="A688" t="s">
        <v>121</v>
      </c>
      <c r="B688" t="s">
        <v>337</v>
      </c>
      <c r="C688" t="s">
        <v>135</v>
      </c>
      <c r="E688" t="s">
        <v>124</v>
      </c>
      <c r="F688" t="s">
        <v>125</v>
      </c>
      <c r="G688">
        <v>9.013128</v>
      </c>
      <c r="H688">
        <v>8.9934000000000101</v>
      </c>
      <c r="I688">
        <v>8.9357089999999904</v>
      </c>
      <c r="J688">
        <v>8.8565410000000107</v>
      </c>
      <c r="K688">
        <v>8.8342739999999988</v>
      </c>
      <c r="L688">
        <v>8.8478220000000007</v>
      </c>
      <c r="M688">
        <v>8.8823860000000092</v>
      </c>
      <c r="N688">
        <v>8.994256</v>
      </c>
    </row>
    <row r="689" spans="1:14" hidden="1" x14ac:dyDescent="0.3">
      <c r="A689" t="s">
        <v>121</v>
      </c>
      <c r="B689" t="s">
        <v>337</v>
      </c>
      <c r="C689" t="s">
        <v>136</v>
      </c>
      <c r="E689" t="s">
        <v>124</v>
      </c>
      <c r="F689" t="s">
        <v>125</v>
      </c>
      <c r="G689">
        <v>10.789254</v>
      </c>
      <c r="H689">
        <v>11.291451</v>
      </c>
      <c r="I689">
        <v>11.497208000000001</v>
      </c>
      <c r="J689">
        <v>11.570527999999999</v>
      </c>
      <c r="K689">
        <v>11.617575</v>
      </c>
      <c r="L689">
        <v>11.647717</v>
      </c>
      <c r="M689">
        <v>11.762852000000001</v>
      </c>
      <c r="N689">
        <v>11.958145999999999</v>
      </c>
    </row>
    <row r="690" spans="1:14" hidden="1" x14ac:dyDescent="0.3">
      <c r="A690" t="s">
        <v>121</v>
      </c>
      <c r="B690" t="s">
        <v>337</v>
      </c>
      <c r="C690" t="s">
        <v>137</v>
      </c>
      <c r="E690" t="s">
        <v>124</v>
      </c>
      <c r="F690" t="s">
        <v>125</v>
      </c>
      <c r="G690">
        <v>0.42466799999999999</v>
      </c>
      <c r="H690">
        <v>0.44087599999999999</v>
      </c>
      <c r="I690">
        <v>0.44812199999999902</v>
      </c>
      <c r="J690">
        <v>0.44952499999999901</v>
      </c>
      <c r="K690">
        <v>0.44951999999999998</v>
      </c>
      <c r="L690">
        <v>0.44906900000000011</v>
      </c>
      <c r="M690">
        <v>0.44759499999999902</v>
      </c>
      <c r="N690">
        <v>0.447689</v>
      </c>
    </row>
    <row r="691" spans="1:14" hidden="1" x14ac:dyDescent="0.3">
      <c r="A691" t="s">
        <v>121</v>
      </c>
      <c r="B691" t="s">
        <v>337</v>
      </c>
      <c r="C691" t="s">
        <v>138</v>
      </c>
      <c r="E691" t="s">
        <v>124</v>
      </c>
      <c r="F691" t="s">
        <v>125</v>
      </c>
      <c r="G691">
        <v>1.697557</v>
      </c>
      <c r="H691">
        <v>1.8737900000000001</v>
      </c>
      <c r="I691">
        <v>2.018732</v>
      </c>
      <c r="J691">
        <v>2.1022500000000002</v>
      </c>
      <c r="K691">
        <v>2.1143149999999999</v>
      </c>
      <c r="L691">
        <v>2.1005769999999999</v>
      </c>
      <c r="M691">
        <v>2.1166170000000002</v>
      </c>
      <c r="N691">
        <v>2.1434549999999999</v>
      </c>
    </row>
    <row r="692" spans="1:14" hidden="1" x14ac:dyDescent="0.3">
      <c r="A692" t="s">
        <v>121</v>
      </c>
      <c r="B692" t="s">
        <v>337</v>
      </c>
      <c r="C692" t="s">
        <v>139</v>
      </c>
      <c r="E692" t="s">
        <v>124</v>
      </c>
      <c r="F692" t="s">
        <v>125</v>
      </c>
      <c r="G692">
        <v>186.09645</v>
      </c>
      <c r="H692">
        <v>201.37762699999999</v>
      </c>
      <c r="I692">
        <v>211.617017</v>
      </c>
      <c r="J692">
        <v>218.12858</v>
      </c>
      <c r="K692">
        <v>220.62433100000001</v>
      </c>
      <c r="L692">
        <v>220.39410599999999</v>
      </c>
      <c r="M692">
        <v>218.99413999999999</v>
      </c>
      <c r="N692">
        <v>217.80234300000001</v>
      </c>
    </row>
    <row r="693" spans="1:14" hidden="1" x14ac:dyDescent="0.3">
      <c r="A693" t="s">
        <v>121</v>
      </c>
      <c r="B693" t="s">
        <v>337</v>
      </c>
      <c r="C693" t="s">
        <v>140</v>
      </c>
      <c r="E693" t="s">
        <v>124</v>
      </c>
      <c r="F693" t="s">
        <v>125</v>
      </c>
      <c r="G693">
        <v>0.28581699999999999</v>
      </c>
      <c r="H693">
        <v>0.288462</v>
      </c>
      <c r="I693">
        <v>0.287018</v>
      </c>
      <c r="J693">
        <v>0.286937</v>
      </c>
      <c r="K693">
        <v>0.29077199999999997</v>
      </c>
      <c r="L693">
        <v>0.29646600000000001</v>
      </c>
      <c r="M693">
        <v>0.30333299999999902</v>
      </c>
      <c r="N693">
        <v>0.31198799999999999</v>
      </c>
    </row>
    <row r="694" spans="1:14" hidden="1" x14ac:dyDescent="0.3">
      <c r="A694" t="s">
        <v>121</v>
      </c>
      <c r="B694" t="s">
        <v>337</v>
      </c>
      <c r="C694" t="s">
        <v>141</v>
      </c>
      <c r="E694" t="s">
        <v>124</v>
      </c>
      <c r="F694" t="s">
        <v>125</v>
      </c>
      <c r="G694">
        <v>9.2004990000000113</v>
      </c>
      <c r="H694">
        <v>8.8728130000000007</v>
      </c>
      <c r="I694">
        <v>8.6315190000000008</v>
      </c>
      <c r="J694">
        <v>8.4010500000000103</v>
      </c>
      <c r="K694">
        <v>8.2297860000000007</v>
      </c>
      <c r="L694">
        <v>8.1944639999999911</v>
      </c>
      <c r="M694">
        <v>8.2581640000000007</v>
      </c>
      <c r="N694">
        <v>8.3457659999999994</v>
      </c>
    </row>
    <row r="695" spans="1:14" hidden="1" x14ac:dyDescent="0.3">
      <c r="A695" t="s">
        <v>121</v>
      </c>
      <c r="B695" t="s">
        <v>337</v>
      </c>
      <c r="C695" t="s">
        <v>142</v>
      </c>
      <c r="E695" t="s">
        <v>124</v>
      </c>
      <c r="F695" t="s">
        <v>125</v>
      </c>
      <c r="G695">
        <v>11.721054000000001</v>
      </c>
      <c r="H695">
        <v>11.908656000000001</v>
      </c>
      <c r="I695">
        <v>12.107659</v>
      </c>
      <c r="J695">
        <v>12.294601999999999</v>
      </c>
      <c r="K695">
        <v>12.582554999999999</v>
      </c>
      <c r="L695">
        <v>12.961302999999999</v>
      </c>
      <c r="M695">
        <v>13.35505</v>
      </c>
      <c r="N695">
        <v>13.812268</v>
      </c>
    </row>
    <row r="696" spans="1:14" hidden="1" x14ac:dyDescent="0.3">
      <c r="A696" t="s">
        <v>121</v>
      </c>
      <c r="B696" t="s">
        <v>337</v>
      </c>
      <c r="C696" t="s">
        <v>143</v>
      </c>
      <c r="E696" t="s">
        <v>124</v>
      </c>
      <c r="F696" t="s">
        <v>125</v>
      </c>
      <c r="G696">
        <v>0.456486</v>
      </c>
      <c r="H696">
        <v>0.51644499999999904</v>
      </c>
      <c r="I696">
        <v>0.56922600000000001</v>
      </c>
      <c r="J696">
        <v>0.61874699999999905</v>
      </c>
      <c r="K696">
        <v>0.66230200000000006</v>
      </c>
      <c r="L696">
        <v>0.69912299999999994</v>
      </c>
      <c r="M696">
        <v>0.73284300000000002</v>
      </c>
      <c r="N696">
        <v>0.76608500000000002</v>
      </c>
    </row>
    <row r="697" spans="1:14" hidden="1" x14ac:dyDescent="0.3">
      <c r="A697" t="s">
        <v>121</v>
      </c>
      <c r="B697" t="s">
        <v>337</v>
      </c>
      <c r="C697" t="s">
        <v>144</v>
      </c>
      <c r="E697" t="s">
        <v>124</v>
      </c>
      <c r="F697" t="s">
        <v>125</v>
      </c>
      <c r="G697">
        <v>16.511713</v>
      </c>
      <c r="H697">
        <v>21.362974999999999</v>
      </c>
      <c r="I697">
        <v>26.667628000000001</v>
      </c>
      <c r="J697">
        <v>32.225299</v>
      </c>
      <c r="K697">
        <v>37.769111000000002</v>
      </c>
      <c r="L697">
        <v>42.836857999999999</v>
      </c>
      <c r="M697">
        <v>47.122990000000001</v>
      </c>
      <c r="N697">
        <v>50.816910000000007</v>
      </c>
    </row>
    <row r="698" spans="1:14" hidden="1" x14ac:dyDescent="0.3">
      <c r="A698" t="s">
        <v>121</v>
      </c>
      <c r="B698" t="s">
        <v>337</v>
      </c>
      <c r="C698" t="s">
        <v>145</v>
      </c>
      <c r="E698" t="s">
        <v>124</v>
      </c>
      <c r="F698" t="s">
        <v>125</v>
      </c>
      <c r="G698">
        <v>0.82842899999999997</v>
      </c>
      <c r="H698">
        <v>0.87780399999999903</v>
      </c>
      <c r="I698">
        <v>0.90357599999999905</v>
      </c>
      <c r="J698">
        <v>0.90796199999999905</v>
      </c>
      <c r="K698">
        <v>0.89320699999999997</v>
      </c>
      <c r="L698">
        <v>0.86387099999999906</v>
      </c>
      <c r="M698">
        <v>0.83577799999999902</v>
      </c>
      <c r="N698">
        <v>0.81687199999999904</v>
      </c>
    </row>
    <row r="699" spans="1:14" hidden="1" x14ac:dyDescent="0.3">
      <c r="A699" t="s">
        <v>121</v>
      </c>
      <c r="B699" t="s">
        <v>337</v>
      </c>
      <c r="C699" t="s">
        <v>146</v>
      </c>
      <c r="E699" t="s">
        <v>124</v>
      </c>
      <c r="F699" t="s">
        <v>125</v>
      </c>
      <c r="G699">
        <v>13.671576</v>
      </c>
      <c r="H699">
        <v>15.616898000000001</v>
      </c>
      <c r="I699">
        <v>17.300467000000001</v>
      </c>
      <c r="J699">
        <v>18.645873000000002</v>
      </c>
      <c r="K699">
        <v>19.834253</v>
      </c>
      <c r="L699">
        <v>20.877804000000001</v>
      </c>
      <c r="M699">
        <v>21.798313</v>
      </c>
      <c r="N699">
        <v>22.734164</v>
      </c>
    </row>
    <row r="700" spans="1:14" hidden="1" x14ac:dyDescent="0.3">
      <c r="A700" t="s">
        <v>121</v>
      </c>
      <c r="B700" t="s">
        <v>337</v>
      </c>
      <c r="C700" t="s">
        <v>147</v>
      </c>
      <c r="E700" t="s">
        <v>124</v>
      </c>
      <c r="F700" t="s">
        <v>125</v>
      </c>
      <c r="G700">
        <v>3.145238</v>
      </c>
      <c r="H700">
        <v>2.961182</v>
      </c>
      <c r="I700">
        <v>2.7637689999999999</v>
      </c>
      <c r="J700">
        <v>2.596422</v>
      </c>
      <c r="K700">
        <v>2.469843</v>
      </c>
      <c r="L700">
        <v>2.3818730000000001</v>
      </c>
      <c r="M700">
        <v>2.3374570000000001</v>
      </c>
      <c r="N700">
        <v>2.326498</v>
      </c>
    </row>
    <row r="701" spans="1:14" hidden="1" x14ac:dyDescent="0.3">
      <c r="A701" t="s">
        <v>121</v>
      </c>
      <c r="B701" t="s">
        <v>337</v>
      </c>
      <c r="C701" t="s">
        <v>148</v>
      </c>
      <c r="E701" t="s">
        <v>124</v>
      </c>
      <c r="F701" t="s">
        <v>125</v>
      </c>
      <c r="G701">
        <v>2.9151919999999998</v>
      </c>
      <c r="H701">
        <v>3.2702640000000001</v>
      </c>
      <c r="I701">
        <v>3.5497389999999989</v>
      </c>
      <c r="J701">
        <v>3.7355419999999988</v>
      </c>
      <c r="K701">
        <v>3.869081</v>
      </c>
      <c r="L701">
        <v>3.9539010000000001</v>
      </c>
      <c r="M701">
        <v>3.9962279999999999</v>
      </c>
      <c r="N701">
        <v>4.0116690000000004</v>
      </c>
    </row>
    <row r="702" spans="1:14" hidden="1" x14ac:dyDescent="0.3">
      <c r="A702" t="s">
        <v>121</v>
      </c>
      <c r="B702" t="s">
        <v>337</v>
      </c>
      <c r="C702" t="s">
        <v>78</v>
      </c>
      <c r="E702" t="s">
        <v>124</v>
      </c>
      <c r="F702" t="s">
        <v>125</v>
      </c>
      <c r="G702">
        <v>223.70385099999999</v>
      </c>
      <c r="H702">
        <v>232.194019</v>
      </c>
      <c r="I702">
        <v>235.638341</v>
      </c>
      <c r="J702">
        <v>235.57746499999999</v>
      </c>
      <c r="K702">
        <v>233.130583</v>
      </c>
      <c r="L702">
        <v>229.396208</v>
      </c>
      <c r="M702">
        <v>226.329013</v>
      </c>
      <c r="N702">
        <v>225.386571</v>
      </c>
    </row>
    <row r="703" spans="1:14" hidden="1" x14ac:dyDescent="0.3">
      <c r="A703" t="s">
        <v>121</v>
      </c>
      <c r="B703" t="s">
        <v>337</v>
      </c>
      <c r="C703" t="s">
        <v>149</v>
      </c>
      <c r="E703" t="s">
        <v>124</v>
      </c>
      <c r="F703" t="s">
        <v>125</v>
      </c>
      <c r="G703">
        <v>0.48241499999999898</v>
      </c>
      <c r="H703">
        <v>0.51888099999999904</v>
      </c>
      <c r="I703">
        <v>0.54680699999999904</v>
      </c>
      <c r="J703">
        <v>0.56761600000000001</v>
      </c>
      <c r="K703">
        <v>0.58553099999999902</v>
      </c>
      <c r="L703">
        <v>0.60406799999999905</v>
      </c>
      <c r="M703">
        <v>0.62502000000000002</v>
      </c>
      <c r="N703">
        <v>0.64914099999999997</v>
      </c>
    </row>
    <row r="704" spans="1:14" hidden="1" x14ac:dyDescent="0.3">
      <c r="A704" t="s">
        <v>121</v>
      </c>
      <c r="B704" t="s">
        <v>337</v>
      </c>
      <c r="C704" t="s">
        <v>150</v>
      </c>
      <c r="E704" t="s">
        <v>124</v>
      </c>
      <c r="F704" t="s">
        <v>125</v>
      </c>
      <c r="G704">
        <v>6.4482790000000003</v>
      </c>
      <c r="H704">
        <v>6.0140469999999997</v>
      </c>
      <c r="I704">
        <v>5.6594949999999997</v>
      </c>
      <c r="J704">
        <v>5.3792180000000096</v>
      </c>
      <c r="K704">
        <v>5.1621290000000002</v>
      </c>
      <c r="L704">
        <v>5.0475659999999998</v>
      </c>
      <c r="M704">
        <v>5.0412190000000097</v>
      </c>
      <c r="N704">
        <v>5.081601</v>
      </c>
    </row>
    <row r="705" spans="1:14" hidden="1" x14ac:dyDescent="0.3">
      <c r="A705" t="s">
        <v>121</v>
      </c>
      <c r="B705" t="s">
        <v>337</v>
      </c>
      <c r="C705" t="s">
        <v>151</v>
      </c>
      <c r="E705" t="s">
        <v>124</v>
      </c>
      <c r="F705" t="s">
        <v>125</v>
      </c>
      <c r="G705">
        <v>27.988530000000001</v>
      </c>
      <c r="H705">
        <v>36.513874000000001</v>
      </c>
      <c r="I705">
        <v>46.022514000000001</v>
      </c>
      <c r="J705">
        <v>55.820678999999998</v>
      </c>
      <c r="K705">
        <v>65.596835999999996</v>
      </c>
      <c r="L705">
        <v>74.693422000000012</v>
      </c>
      <c r="M705">
        <v>82.266785999999911</v>
      </c>
      <c r="N705">
        <v>88.851935999999895</v>
      </c>
    </row>
    <row r="706" spans="1:14" hidden="1" x14ac:dyDescent="0.3">
      <c r="A706" t="s">
        <v>121</v>
      </c>
      <c r="B706" t="s">
        <v>337</v>
      </c>
      <c r="C706" t="s">
        <v>152</v>
      </c>
      <c r="E706" t="s">
        <v>124</v>
      </c>
      <c r="F706" t="s">
        <v>125</v>
      </c>
      <c r="G706">
        <v>15.694967</v>
      </c>
      <c r="H706">
        <v>20.123422000000001</v>
      </c>
      <c r="I706">
        <v>24.795742000000001</v>
      </c>
      <c r="J706">
        <v>29.280329999999999</v>
      </c>
      <c r="K706">
        <v>33.456010000000013</v>
      </c>
      <c r="L706">
        <v>37.006314000000003</v>
      </c>
      <c r="M706">
        <v>39.693738000000003</v>
      </c>
      <c r="N706">
        <v>41.897787000000001</v>
      </c>
    </row>
    <row r="707" spans="1:14" hidden="1" x14ac:dyDescent="0.3">
      <c r="A707" t="s">
        <v>121</v>
      </c>
      <c r="B707" t="s">
        <v>337</v>
      </c>
      <c r="C707" t="s">
        <v>153</v>
      </c>
      <c r="E707" t="s">
        <v>124</v>
      </c>
      <c r="F707" t="s">
        <v>125</v>
      </c>
      <c r="G707">
        <v>0.64723000000000008</v>
      </c>
      <c r="H707">
        <v>0.70642600000000011</v>
      </c>
      <c r="I707">
        <v>0.75133799999999995</v>
      </c>
      <c r="J707">
        <v>0.78397399999999906</v>
      </c>
      <c r="K707">
        <v>0.80509799999999909</v>
      </c>
      <c r="L707">
        <v>0.81567099999999904</v>
      </c>
      <c r="M707">
        <v>0.82469700000000001</v>
      </c>
      <c r="N707">
        <v>0.83945599999999998</v>
      </c>
    </row>
    <row r="708" spans="1:14" hidden="1" x14ac:dyDescent="0.3">
      <c r="A708" t="s">
        <v>121</v>
      </c>
      <c r="B708" t="s">
        <v>337</v>
      </c>
      <c r="C708" t="s">
        <v>154</v>
      </c>
      <c r="E708" t="s">
        <v>124</v>
      </c>
      <c r="F708" t="s">
        <v>125</v>
      </c>
      <c r="G708">
        <v>18.438267</v>
      </c>
      <c r="H708">
        <v>20.347218000000002</v>
      </c>
      <c r="I708">
        <v>21.735451000000001</v>
      </c>
      <c r="J708">
        <v>22.926748</v>
      </c>
      <c r="K708">
        <v>23.849809</v>
      </c>
      <c r="L708">
        <v>24.470942999999998</v>
      </c>
      <c r="M708">
        <v>25.007173999999999</v>
      </c>
      <c r="N708">
        <v>25.453742999999999</v>
      </c>
    </row>
    <row r="709" spans="1:14" hidden="1" x14ac:dyDescent="0.3">
      <c r="A709" t="s">
        <v>121</v>
      </c>
      <c r="B709" t="s">
        <v>337</v>
      </c>
      <c r="C709" t="s">
        <v>155</v>
      </c>
      <c r="E709" t="s">
        <v>124</v>
      </c>
      <c r="F709" t="s">
        <v>125</v>
      </c>
      <c r="G709">
        <v>33.428216999999997</v>
      </c>
      <c r="H709">
        <v>41.530813000000002</v>
      </c>
      <c r="I709">
        <v>49.852837000000001</v>
      </c>
      <c r="J709">
        <v>57.886019999999988</v>
      </c>
      <c r="K709">
        <v>65.119618000000003</v>
      </c>
      <c r="L709">
        <v>70.837226000000001</v>
      </c>
      <c r="M709">
        <v>74.979494000000003</v>
      </c>
      <c r="N709">
        <v>78.253017999999898</v>
      </c>
    </row>
    <row r="710" spans="1:14" hidden="1" x14ac:dyDescent="0.3">
      <c r="A710" t="s">
        <v>121</v>
      </c>
      <c r="B710" t="s">
        <v>337</v>
      </c>
      <c r="C710" t="s">
        <v>13</v>
      </c>
      <c r="E710" t="s">
        <v>124</v>
      </c>
      <c r="F710" t="s">
        <v>125</v>
      </c>
      <c r="G710">
        <v>38.954754000000001</v>
      </c>
      <c r="H710">
        <v>39.857193000000002</v>
      </c>
      <c r="I710">
        <v>40.565143999999997</v>
      </c>
      <c r="J710">
        <v>41.250334000000002</v>
      </c>
      <c r="K710">
        <v>42.197387000000013</v>
      </c>
      <c r="L710">
        <v>43.228693</v>
      </c>
      <c r="M710">
        <v>44.192449000000003</v>
      </c>
      <c r="N710">
        <v>45.299176000000003</v>
      </c>
    </row>
    <row r="711" spans="1:14" hidden="1" x14ac:dyDescent="0.3">
      <c r="A711" t="s">
        <v>121</v>
      </c>
      <c r="B711" t="s">
        <v>337</v>
      </c>
      <c r="C711" t="s">
        <v>156</v>
      </c>
      <c r="E711" t="s">
        <v>124</v>
      </c>
      <c r="F711" t="s">
        <v>125</v>
      </c>
      <c r="G711">
        <v>7.1537829999999909</v>
      </c>
      <c r="H711">
        <v>9.538924999999999</v>
      </c>
      <c r="I711">
        <v>12.105188</v>
      </c>
      <c r="J711">
        <v>14.837092999999999</v>
      </c>
      <c r="K711">
        <v>17.557124999999999</v>
      </c>
      <c r="L711">
        <v>20.091365</v>
      </c>
      <c r="M711">
        <v>22.308496999999999</v>
      </c>
      <c r="N711">
        <v>24.121130999999998</v>
      </c>
    </row>
    <row r="712" spans="1:14" hidden="1" x14ac:dyDescent="0.3">
      <c r="A712" t="s">
        <v>121</v>
      </c>
      <c r="B712" t="s">
        <v>337</v>
      </c>
      <c r="C712" t="s">
        <v>157</v>
      </c>
      <c r="E712" t="s">
        <v>124</v>
      </c>
      <c r="F712" t="s">
        <v>125</v>
      </c>
      <c r="G712">
        <v>22.774974</v>
      </c>
      <c r="H712">
        <v>31.212042</v>
      </c>
      <c r="I712">
        <v>41.082673999999997</v>
      </c>
      <c r="J712">
        <v>51.888765999999997</v>
      </c>
      <c r="K712">
        <v>62.843279000000003</v>
      </c>
      <c r="L712">
        <v>73.307085999999998</v>
      </c>
      <c r="M712">
        <v>82.677926000000014</v>
      </c>
      <c r="N712">
        <v>90.027556000000004</v>
      </c>
    </row>
    <row r="713" spans="1:14" hidden="1" x14ac:dyDescent="0.3">
      <c r="A713" t="s">
        <v>121</v>
      </c>
      <c r="B713" t="s">
        <v>337</v>
      </c>
      <c r="C713" t="s">
        <v>158</v>
      </c>
      <c r="E713" t="s">
        <v>124</v>
      </c>
      <c r="F713" t="s">
        <v>125</v>
      </c>
      <c r="G713">
        <v>20.005904000000001</v>
      </c>
      <c r="H713">
        <v>20.592143</v>
      </c>
      <c r="I713">
        <v>20.769952</v>
      </c>
      <c r="J713">
        <v>20.647113999999998</v>
      </c>
      <c r="K713">
        <v>20.318200000000001</v>
      </c>
      <c r="L713">
        <v>19.856394000000002</v>
      </c>
      <c r="M713">
        <v>19.373553000000001</v>
      </c>
      <c r="N713">
        <v>19.068152000000001</v>
      </c>
    </row>
    <row r="714" spans="1:14" hidden="1" x14ac:dyDescent="0.3">
      <c r="A714" t="s">
        <v>121</v>
      </c>
      <c r="B714" t="s">
        <v>337</v>
      </c>
      <c r="C714" t="s">
        <v>16</v>
      </c>
      <c r="E714" t="s">
        <v>124</v>
      </c>
      <c r="F714" t="s">
        <v>125</v>
      </c>
      <c r="G714">
        <v>1421.4312239999999</v>
      </c>
      <c r="H714">
        <v>1391.000595</v>
      </c>
      <c r="I714">
        <v>1329.5351209999999</v>
      </c>
      <c r="J714">
        <v>1237.799422</v>
      </c>
      <c r="K714">
        <v>1148.489376</v>
      </c>
      <c r="L714">
        <v>1071.4731979999999</v>
      </c>
      <c r="M714">
        <v>1008.826625</v>
      </c>
      <c r="N714">
        <v>963.36615800000004</v>
      </c>
    </row>
    <row r="715" spans="1:14" hidden="1" x14ac:dyDescent="0.3">
      <c r="A715" t="s">
        <v>121</v>
      </c>
      <c r="B715" t="s">
        <v>337</v>
      </c>
      <c r="C715" t="s">
        <v>159</v>
      </c>
      <c r="E715" t="s">
        <v>124</v>
      </c>
      <c r="F715" t="s">
        <v>125</v>
      </c>
      <c r="G715">
        <v>1429.6084080000001</v>
      </c>
      <c r="H715">
        <v>1399.014555</v>
      </c>
      <c r="I715">
        <v>1337.3099569999999</v>
      </c>
      <c r="J715">
        <v>1245.2926210000001</v>
      </c>
      <c r="K715">
        <v>1155.6543529999999</v>
      </c>
      <c r="L715">
        <v>1078.3392610000001</v>
      </c>
      <c r="M715">
        <v>1015.48016</v>
      </c>
      <c r="N715">
        <v>969.86615000000006</v>
      </c>
    </row>
    <row r="716" spans="1:14" hidden="1" x14ac:dyDescent="0.3">
      <c r="A716" t="s">
        <v>121</v>
      </c>
      <c r="B716" t="s">
        <v>337</v>
      </c>
      <c r="C716" t="s">
        <v>160</v>
      </c>
      <c r="E716" t="s">
        <v>124</v>
      </c>
      <c r="F716" t="s">
        <v>125</v>
      </c>
      <c r="G716">
        <v>1589.738075</v>
      </c>
      <c r="H716">
        <v>1567.6389799999999</v>
      </c>
      <c r="I716">
        <v>1511.583938</v>
      </c>
      <c r="J716">
        <v>1423.4460790000001</v>
      </c>
      <c r="K716">
        <v>1335.9321070000001</v>
      </c>
      <c r="L716">
        <v>1260.388741</v>
      </c>
      <c r="M716">
        <v>1200.2124200000001</v>
      </c>
      <c r="N716">
        <v>1158.0401360000001</v>
      </c>
    </row>
    <row r="717" spans="1:14" hidden="1" x14ac:dyDescent="0.3">
      <c r="A717" t="s">
        <v>121</v>
      </c>
      <c r="B717" t="s">
        <v>337</v>
      </c>
      <c r="C717" t="s">
        <v>83</v>
      </c>
      <c r="E717" t="s">
        <v>124</v>
      </c>
      <c r="F717" t="s">
        <v>125</v>
      </c>
      <c r="G717">
        <v>54.736041999999998</v>
      </c>
      <c r="H717">
        <v>58.193238000000001</v>
      </c>
      <c r="I717">
        <v>60.318807</v>
      </c>
      <c r="J717">
        <v>61.699923000000013</v>
      </c>
      <c r="K717">
        <v>62.536898999999998</v>
      </c>
      <c r="L717">
        <v>62.887211000000008</v>
      </c>
      <c r="M717">
        <v>63.264995000000013</v>
      </c>
      <c r="N717">
        <v>64.272196000000008</v>
      </c>
    </row>
    <row r="718" spans="1:14" hidden="1" x14ac:dyDescent="0.3">
      <c r="A718" t="s">
        <v>121</v>
      </c>
      <c r="B718" t="s">
        <v>337</v>
      </c>
      <c r="C718" t="s">
        <v>161</v>
      </c>
      <c r="E718" t="s">
        <v>124</v>
      </c>
      <c r="F718" t="s">
        <v>125</v>
      </c>
      <c r="G718">
        <v>0.98625199999999913</v>
      </c>
      <c r="H718">
        <v>1.195622</v>
      </c>
      <c r="I718">
        <v>1.411149</v>
      </c>
      <c r="J718">
        <v>1.6200159999999999</v>
      </c>
      <c r="K718">
        <v>1.807256</v>
      </c>
      <c r="L718">
        <v>1.9599629999999999</v>
      </c>
      <c r="M718">
        <v>2.0904959999999999</v>
      </c>
      <c r="N718">
        <v>2.205597</v>
      </c>
    </row>
    <row r="719" spans="1:14" hidden="1" x14ac:dyDescent="0.3">
      <c r="A719" t="s">
        <v>121</v>
      </c>
      <c r="B719" t="s">
        <v>337</v>
      </c>
      <c r="C719" t="s">
        <v>162</v>
      </c>
      <c r="E719" t="s">
        <v>124</v>
      </c>
      <c r="F719" t="s">
        <v>125</v>
      </c>
      <c r="G719">
        <v>7.0926729999999996</v>
      </c>
      <c r="H719">
        <v>8.7523240000000104</v>
      </c>
      <c r="I719">
        <v>10.440958</v>
      </c>
      <c r="J719">
        <v>12.069039999999999</v>
      </c>
      <c r="K719">
        <v>13.577033999999999</v>
      </c>
      <c r="L719">
        <v>14.778314</v>
      </c>
      <c r="M719">
        <v>15.770049</v>
      </c>
      <c r="N719">
        <v>16.602515</v>
      </c>
    </row>
    <row r="720" spans="1:14" hidden="1" x14ac:dyDescent="0.3">
      <c r="A720" t="s">
        <v>121</v>
      </c>
      <c r="B720" t="s">
        <v>337</v>
      </c>
      <c r="C720" t="s">
        <v>163</v>
      </c>
      <c r="E720" t="s">
        <v>124</v>
      </c>
      <c r="F720" t="s">
        <v>125</v>
      </c>
      <c r="G720">
        <v>5.4228420000000002</v>
      </c>
      <c r="H720">
        <v>5.7010480000000099</v>
      </c>
      <c r="I720">
        <v>5.8611380000000004</v>
      </c>
      <c r="J720">
        <v>5.9323600000000001</v>
      </c>
      <c r="K720">
        <v>5.9515570000000002</v>
      </c>
      <c r="L720">
        <v>5.9145669999999999</v>
      </c>
      <c r="M720">
        <v>5.8649910000000114</v>
      </c>
      <c r="N720">
        <v>5.8522109999999996</v>
      </c>
    </row>
    <row r="721" spans="1:14" hidden="1" x14ac:dyDescent="0.3">
      <c r="A721" t="s">
        <v>121</v>
      </c>
      <c r="B721" t="s">
        <v>337</v>
      </c>
      <c r="C721" t="s">
        <v>164</v>
      </c>
      <c r="E721" t="s">
        <v>124</v>
      </c>
      <c r="F721" t="s">
        <v>125</v>
      </c>
      <c r="G721">
        <v>3.8893960000000001</v>
      </c>
      <c r="H721">
        <v>3.6819329999999999</v>
      </c>
      <c r="I721">
        <v>3.4954169999999989</v>
      </c>
      <c r="J721">
        <v>3.3555959999999998</v>
      </c>
      <c r="K721">
        <v>3.2647339999999998</v>
      </c>
      <c r="L721">
        <v>3.2118259999999998</v>
      </c>
      <c r="M721">
        <v>3.198064</v>
      </c>
      <c r="N721">
        <v>3.21475</v>
      </c>
    </row>
    <row r="722" spans="1:14" hidden="1" x14ac:dyDescent="0.3">
      <c r="A722" t="s">
        <v>121</v>
      </c>
      <c r="B722" t="s">
        <v>337</v>
      </c>
      <c r="C722" t="s">
        <v>165</v>
      </c>
      <c r="E722" t="s">
        <v>124</v>
      </c>
      <c r="F722" t="s">
        <v>125</v>
      </c>
      <c r="G722">
        <v>11.227926999999999</v>
      </c>
      <c r="H722">
        <v>11.09272</v>
      </c>
      <c r="I722">
        <v>10.806953</v>
      </c>
      <c r="J722">
        <v>10.46523</v>
      </c>
      <c r="K722">
        <v>10.231647000000001</v>
      </c>
      <c r="L722">
        <v>10.151192</v>
      </c>
      <c r="M722">
        <v>10.156188999999999</v>
      </c>
      <c r="N722">
        <v>10.264567</v>
      </c>
    </row>
    <row r="723" spans="1:14" hidden="1" x14ac:dyDescent="0.3">
      <c r="A723" t="s">
        <v>121</v>
      </c>
      <c r="B723" t="s">
        <v>337</v>
      </c>
      <c r="C723" t="s">
        <v>166</v>
      </c>
      <c r="E723" t="s">
        <v>124</v>
      </c>
      <c r="F723" t="s">
        <v>125</v>
      </c>
      <c r="G723">
        <v>0.19651099999999999</v>
      </c>
      <c r="H723">
        <v>0.203289</v>
      </c>
      <c r="I723">
        <v>0.20861099999999999</v>
      </c>
      <c r="J723">
        <v>0.21562399999999901</v>
      </c>
      <c r="K723">
        <v>0.22301699999999999</v>
      </c>
      <c r="L723">
        <v>0.22761599999999901</v>
      </c>
      <c r="M723">
        <v>0.22992799999999999</v>
      </c>
      <c r="N723">
        <v>0.231514</v>
      </c>
    </row>
    <row r="724" spans="1:14" hidden="1" x14ac:dyDescent="0.3">
      <c r="A724" t="s">
        <v>121</v>
      </c>
      <c r="B724" t="s">
        <v>337</v>
      </c>
      <c r="C724" t="s">
        <v>167</v>
      </c>
      <c r="E724" t="s">
        <v>124</v>
      </c>
      <c r="F724" t="s">
        <v>125</v>
      </c>
      <c r="G724">
        <v>1.2943169999999999</v>
      </c>
      <c r="H724">
        <v>1.3232159999999999</v>
      </c>
      <c r="I724">
        <v>1.350606</v>
      </c>
      <c r="J724">
        <v>1.364590999999999</v>
      </c>
      <c r="K724">
        <v>1.357051</v>
      </c>
      <c r="L724">
        <v>1.3409</v>
      </c>
      <c r="M724">
        <v>1.333591</v>
      </c>
      <c r="N724">
        <v>1.338876</v>
      </c>
    </row>
    <row r="725" spans="1:14" hidden="1" x14ac:dyDescent="0.3">
      <c r="A725" t="s">
        <v>121</v>
      </c>
      <c r="B725" t="s">
        <v>337</v>
      </c>
      <c r="C725" t="s">
        <v>168</v>
      </c>
      <c r="E725" t="s">
        <v>124</v>
      </c>
      <c r="F725" t="s">
        <v>125</v>
      </c>
      <c r="G725">
        <v>10.678903</v>
      </c>
      <c r="H725">
        <v>10.365358000000001</v>
      </c>
      <c r="I725">
        <v>10.202997</v>
      </c>
      <c r="J725">
        <v>10.096749000000001</v>
      </c>
      <c r="K725">
        <v>9.9502270000000106</v>
      </c>
      <c r="L725">
        <v>9.9604730000000004</v>
      </c>
      <c r="M725">
        <v>10.157728000000001</v>
      </c>
      <c r="N725">
        <v>10.408172</v>
      </c>
    </row>
    <row r="726" spans="1:14" hidden="1" x14ac:dyDescent="0.3">
      <c r="A726" t="s">
        <v>121</v>
      </c>
      <c r="B726" t="s">
        <v>337</v>
      </c>
      <c r="C726" t="s">
        <v>169</v>
      </c>
      <c r="E726" t="s">
        <v>124</v>
      </c>
      <c r="F726" t="s">
        <v>125</v>
      </c>
      <c r="G726">
        <v>33.438260999999997</v>
      </c>
      <c r="H726">
        <v>41.171794999999904</v>
      </c>
      <c r="I726">
        <v>48.944167999999912</v>
      </c>
      <c r="J726">
        <v>56.427356000000003</v>
      </c>
      <c r="K726">
        <v>63.164821000000003</v>
      </c>
      <c r="L726">
        <v>68.50518799999999</v>
      </c>
      <c r="M726">
        <v>73.01542999999991</v>
      </c>
      <c r="N726">
        <v>76.98459600000001</v>
      </c>
    </row>
    <row r="727" spans="1:14" hidden="1" x14ac:dyDescent="0.3">
      <c r="A727" t="s">
        <v>121</v>
      </c>
      <c r="B727" t="s">
        <v>337</v>
      </c>
      <c r="C727" t="s">
        <v>170</v>
      </c>
      <c r="E727" t="s">
        <v>124</v>
      </c>
      <c r="F727" t="s">
        <v>125</v>
      </c>
      <c r="G727">
        <v>128.35129499999999</v>
      </c>
      <c r="H727">
        <v>176.77950100000001</v>
      </c>
      <c r="I727">
        <v>233.96422999999999</v>
      </c>
      <c r="J727">
        <v>297.85404799999998</v>
      </c>
      <c r="K727">
        <v>364.36270500000001</v>
      </c>
      <c r="L727">
        <v>429.18681800000002</v>
      </c>
      <c r="M727">
        <v>487.44849199999999</v>
      </c>
      <c r="N727">
        <v>534.16815500000007</v>
      </c>
    </row>
    <row r="728" spans="1:14" hidden="1" x14ac:dyDescent="0.3">
      <c r="A728" t="s">
        <v>121</v>
      </c>
      <c r="B728" t="s">
        <v>337</v>
      </c>
      <c r="C728" t="s">
        <v>171</v>
      </c>
      <c r="E728" t="s">
        <v>124</v>
      </c>
      <c r="F728" t="s">
        <v>125</v>
      </c>
      <c r="G728">
        <v>5.9385029999999999</v>
      </c>
      <c r="H728">
        <v>6.0307589999999998</v>
      </c>
      <c r="I728">
        <v>6.133902</v>
      </c>
      <c r="J728">
        <v>6.2975669999999999</v>
      </c>
      <c r="K728">
        <v>6.5476760000000009</v>
      </c>
      <c r="L728">
        <v>6.8444010000000102</v>
      </c>
      <c r="M728">
        <v>7.1616369999999998</v>
      </c>
      <c r="N728">
        <v>7.5444950000000004</v>
      </c>
    </row>
    <row r="729" spans="1:14" hidden="1" x14ac:dyDescent="0.3">
      <c r="A729" t="s">
        <v>121</v>
      </c>
      <c r="B729" t="s">
        <v>337</v>
      </c>
      <c r="C729" t="s">
        <v>172</v>
      </c>
      <c r="E729" t="s">
        <v>124</v>
      </c>
      <c r="F729" t="s">
        <v>125</v>
      </c>
      <c r="G729">
        <v>1.234167</v>
      </c>
      <c r="H729">
        <v>1.386468</v>
      </c>
      <c r="I729">
        <v>1.506718</v>
      </c>
      <c r="J729">
        <v>1.587799999999999</v>
      </c>
      <c r="K729">
        <v>1.651853</v>
      </c>
      <c r="L729">
        <v>1.7007129999999999</v>
      </c>
      <c r="M729">
        <v>1.730111</v>
      </c>
      <c r="N729">
        <v>1.7547470000000001</v>
      </c>
    </row>
    <row r="730" spans="1:14" hidden="1" x14ac:dyDescent="0.3">
      <c r="A730" t="s">
        <v>121</v>
      </c>
      <c r="B730" t="s">
        <v>337</v>
      </c>
      <c r="C730" t="s">
        <v>173</v>
      </c>
      <c r="E730" t="s">
        <v>124</v>
      </c>
      <c r="F730" t="s">
        <v>125</v>
      </c>
      <c r="G730">
        <v>12.291681000000001</v>
      </c>
      <c r="H730">
        <v>13.512162999999999</v>
      </c>
      <c r="I730">
        <v>14.465508</v>
      </c>
      <c r="J730">
        <v>15.329484000000001</v>
      </c>
      <c r="K730">
        <v>16.078044999999999</v>
      </c>
      <c r="L730">
        <v>16.736467999999999</v>
      </c>
      <c r="M730">
        <v>17.394642000000001</v>
      </c>
      <c r="N730">
        <v>18.088411000000001</v>
      </c>
    </row>
    <row r="731" spans="1:14" hidden="1" x14ac:dyDescent="0.3">
      <c r="A731" t="s">
        <v>121</v>
      </c>
      <c r="B731" t="s">
        <v>337</v>
      </c>
      <c r="C731" t="s">
        <v>174</v>
      </c>
      <c r="E731" t="s">
        <v>124</v>
      </c>
      <c r="F731" t="s">
        <v>125</v>
      </c>
      <c r="G731">
        <v>19.570734999999999</v>
      </c>
      <c r="H731">
        <v>21.461084</v>
      </c>
      <c r="I731">
        <v>22.976376999999999</v>
      </c>
      <c r="J731">
        <v>24.243119</v>
      </c>
      <c r="K731">
        <v>25.227402999999999</v>
      </c>
      <c r="L731">
        <v>25.952466000000001</v>
      </c>
      <c r="M731">
        <v>26.554314000000002</v>
      </c>
      <c r="N731">
        <v>27.181488000000002</v>
      </c>
    </row>
    <row r="732" spans="1:14" hidden="1" x14ac:dyDescent="0.3">
      <c r="A732" t="s">
        <v>121</v>
      </c>
      <c r="B732" t="s">
        <v>337</v>
      </c>
      <c r="C732" t="s">
        <v>175</v>
      </c>
      <c r="E732" t="s">
        <v>124</v>
      </c>
      <c r="F732" t="s">
        <v>125</v>
      </c>
      <c r="G732">
        <v>127.19887799999999</v>
      </c>
      <c r="H732">
        <v>150.883982</v>
      </c>
      <c r="I732">
        <v>175.15468000000001</v>
      </c>
      <c r="J732">
        <v>198.30935099999999</v>
      </c>
      <c r="K732">
        <v>218.82246000000001</v>
      </c>
      <c r="L732">
        <v>237.53044600000001</v>
      </c>
      <c r="M732">
        <v>255.04343499999999</v>
      </c>
      <c r="N732">
        <v>270.38902100000001</v>
      </c>
    </row>
    <row r="733" spans="1:14" hidden="1" x14ac:dyDescent="0.3">
      <c r="A733" t="s">
        <v>121</v>
      </c>
      <c r="B733" t="s">
        <v>337</v>
      </c>
      <c r="C733" t="s">
        <v>176</v>
      </c>
      <c r="E733" t="s">
        <v>124</v>
      </c>
      <c r="F733" t="s">
        <v>125</v>
      </c>
      <c r="G733">
        <v>6.6872220000000002</v>
      </c>
      <c r="H733">
        <v>7.0334920000000007</v>
      </c>
      <c r="I733">
        <v>7.2617120000000002</v>
      </c>
      <c r="J733">
        <v>7.4160190000000004</v>
      </c>
      <c r="K733">
        <v>7.53014600000001</v>
      </c>
      <c r="L733">
        <v>7.6113780000000002</v>
      </c>
      <c r="M733">
        <v>7.7035770000000001</v>
      </c>
      <c r="N733">
        <v>7.8846740000000004</v>
      </c>
    </row>
    <row r="734" spans="1:14" hidden="1" x14ac:dyDescent="0.3">
      <c r="A734" t="s">
        <v>121</v>
      </c>
      <c r="B734" t="s">
        <v>337</v>
      </c>
      <c r="C734" t="s">
        <v>177</v>
      </c>
      <c r="E734" t="s">
        <v>124</v>
      </c>
      <c r="F734" t="s">
        <v>125</v>
      </c>
      <c r="G734">
        <v>1.979512999999999</v>
      </c>
      <c r="H734">
        <v>2.4233380000000002</v>
      </c>
      <c r="I734">
        <v>2.877065</v>
      </c>
      <c r="J734">
        <v>3.3055759999999998</v>
      </c>
      <c r="K734">
        <v>3.6751139999999989</v>
      </c>
      <c r="L734">
        <v>3.949792</v>
      </c>
      <c r="M734">
        <v>4.1433580000000001</v>
      </c>
      <c r="N734">
        <v>4.247598</v>
      </c>
    </row>
    <row r="735" spans="1:14" hidden="1" x14ac:dyDescent="0.3">
      <c r="A735" t="s">
        <v>121</v>
      </c>
      <c r="B735" t="s">
        <v>337</v>
      </c>
      <c r="C735" t="s">
        <v>178</v>
      </c>
      <c r="E735" t="s">
        <v>124</v>
      </c>
      <c r="F735" t="s">
        <v>125</v>
      </c>
      <c r="G735">
        <v>4.3708940000000007</v>
      </c>
      <c r="H735">
        <v>5.3722479999999999</v>
      </c>
      <c r="I735">
        <v>6.309196</v>
      </c>
      <c r="J735">
        <v>7.2066670000000101</v>
      </c>
      <c r="K735">
        <v>8.0356750000000012</v>
      </c>
      <c r="L735">
        <v>8.6977870000000088</v>
      </c>
      <c r="M735">
        <v>9.3265360000000097</v>
      </c>
      <c r="N735">
        <v>9.9310700000000001</v>
      </c>
    </row>
    <row r="736" spans="1:14" hidden="1" x14ac:dyDescent="0.3">
      <c r="A736" t="s">
        <v>121</v>
      </c>
      <c r="B736" t="s">
        <v>337</v>
      </c>
      <c r="C736" t="s">
        <v>179</v>
      </c>
      <c r="E736" t="s">
        <v>124</v>
      </c>
      <c r="F736" t="s">
        <v>125</v>
      </c>
      <c r="G736">
        <v>1.31796</v>
      </c>
      <c r="H736">
        <v>1.267131</v>
      </c>
      <c r="I736">
        <v>1.2362759999999999</v>
      </c>
      <c r="J736">
        <v>1.211619</v>
      </c>
      <c r="K736">
        <v>1.192572</v>
      </c>
      <c r="L736">
        <v>1.1872020000000001</v>
      </c>
      <c r="M736">
        <v>1.196828</v>
      </c>
      <c r="N736">
        <v>1.2130069999999999</v>
      </c>
    </row>
    <row r="737" spans="1:14" hidden="1" x14ac:dyDescent="0.3">
      <c r="A737" t="s">
        <v>121</v>
      </c>
      <c r="B737" t="s">
        <v>337</v>
      </c>
      <c r="C737" t="s">
        <v>180</v>
      </c>
      <c r="E737" t="s">
        <v>124</v>
      </c>
      <c r="F737" t="s">
        <v>125</v>
      </c>
      <c r="G737">
        <v>1.304549999999999</v>
      </c>
      <c r="H737">
        <v>1.4275370000000001</v>
      </c>
      <c r="I737">
        <v>1.522751</v>
      </c>
      <c r="J737">
        <v>1.5795619999999999</v>
      </c>
      <c r="K737">
        <v>1.6176569999999999</v>
      </c>
      <c r="L737">
        <v>1.6418569999999999</v>
      </c>
      <c r="M737">
        <v>1.655303</v>
      </c>
      <c r="N737">
        <v>1.666221</v>
      </c>
    </row>
    <row r="738" spans="1:14" hidden="1" x14ac:dyDescent="0.3">
      <c r="A738" t="s">
        <v>121</v>
      </c>
      <c r="B738" t="s">
        <v>337</v>
      </c>
      <c r="C738" t="s">
        <v>181</v>
      </c>
      <c r="E738" t="s">
        <v>124</v>
      </c>
      <c r="F738" t="s">
        <v>125</v>
      </c>
      <c r="G738">
        <v>149.44043300000001</v>
      </c>
      <c r="H738">
        <v>189.36474000000001</v>
      </c>
      <c r="I738">
        <v>232.28192200000001</v>
      </c>
      <c r="J738">
        <v>277.93081999999998</v>
      </c>
      <c r="K738">
        <v>320.94281699999999</v>
      </c>
      <c r="L738">
        <v>356.69322799999998</v>
      </c>
      <c r="M738">
        <v>389.51556099999999</v>
      </c>
      <c r="N738">
        <v>419.43281800000011</v>
      </c>
    </row>
    <row r="739" spans="1:14" hidden="1" x14ac:dyDescent="0.3">
      <c r="A739" t="s">
        <v>121</v>
      </c>
      <c r="B739" t="s">
        <v>337</v>
      </c>
      <c r="C739" t="s">
        <v>182</v>
      </c>
      <c r="E739" t="s">
        <v>124</v>
      </c>
      <c r="F739" t="s">
        <v>125</v>
      </c>
      <c r="G739">
        <v>517.16908499999988</v>
      </c>
      <c r="H739">
        <v>523.14899600000012</v>
      </c>
      <c r="I739">
        <v>528.24091599999986</v>
      </c>
      <c r="J739">
        <v>530.70248600000002</v>
      </c>
      <c r="K739">
        <v>535.53653400000007</v>
      </c>
      <c r="L739">
        <v>545.33814900000004</v>
      </c>
      <c r="M739">
        <v>558.03713299999993</v>
      </c>
      <c r="N739">
        <v>573.67593699999975</v>
      </c>
    </row>
    <row r="740" spans="1:14" hidden="1" x14ac:dyDescent="0.3">
      <c r="A740" t="s">
        <v>121</v>
      </c>
      <c r="B740" t="s">
        <v>337</v>
      </c>
      <c r="C740" t="s">
        <v>183</v>
      </c>
      <c r="E740" t="s">
        <v>124</v>
      </c>
      <c r="F740" t="s">
        <v>125</v>
      </c>
      <c r="G740">
        <v>441.74308799999989</v>
      </c>
      <c r="H740">
        <v>435.8054360000001</v>
      </c>
      <c r="I740">
        <v>430.83385900000002</v>
      </c>
      <c r="J740">
        <v>425.71648499999998</v>
      </c>
      <c r="K740">
        <v>423.55470900000012</v>
      </c>
      <c r="L740">
        <v>426.99672600000002</v>
      </c>
      <c r="M740">
        <v>434.57687599999991</v>
      </c>
      <c r="N740">
        <v>444.82068299999992</v>
      </c>
    </row>
    <row r="741" spans="1:14" hidden="1" x14ac:dyDescent="0.3">
      <c r="A741" t="s">
        <v>121</v>
      </c>
      <c r="B741" t="s">
        <v>337</v>
      </c>
      <c r="C741" t="s">
        <v>184</v>
      </c>
      <c r="E741" t="s">
        <v>124</v>
      </c>
      <c r="F741" t="s">
        <v>125</v>
      </c>
      <c r="G741">
        <v>0.99823699999999804</v>
      </c>
      <c r="H741">
        <v>1.069134</v>
      </c>
      <c r="I741">
        <v>1.1182989999999999</v>
      </c>
      <c r="J741">
        <v>1.1567529999999999</v>
      </c>
      <c r="K741">
        <v>1.194035</v>
      </c>
      <c r="L741">
        <v>1.2310380000000001</v>
      </c>
      <c r="M741">
        <v>1.2713209999999999</v>
      </c>
      <c r="N741">
        <v>1.316821</v>
      </c>
    </row>
    <row r="742" spans="1:14" hidden="1" x14ac:dyDescent="0.3">
      <c r="A742" t="s">
        <v>121</v>
      </c>
      <c r="B742" t="s">
        <v>337</v>
      </c>
      <c r="C742" t="s">
        <v>185</v>
      </c>
      <c r="E742" t="s">
        <v>124</v>
      </c>
      <c r="F742" t="s">
        <v>125</v>
      </c>
      <c r="G742">
        <v>5.4832850000000004</v>
      </c>
      <c r="H742">
        <v>5.4272770000000099</v>
      </c>
      <c r="I742">
        <v>5.4264029999999996</v>
      </c>
      <c r="J742">
        <v>5.4596629999999999</v>
      </c>
      <c r="K742">
        <v>5.578697</v>
      </c>
      <c r="L742">
        <v>5.7537240000000001</v>
      </c>
      <c r="M742">
        <v>5.9507590000000006</v>
      </c>
      <c r="N742">
        <v>6.2100280000000003</v>
      </c>
    </row>
    <row r="743" spans="1:14" hidden="1" x14ac:dyDescent="0.3">
      <c r="A743" t="s">
        <v>121</v>
      </c>
      <c r="B743" t="s">
        <v>337</v>
      </c>
      <c r="C743" t="s">
        <v>186</v>
      </c>
      <c r="E743" t="s">
        <v>124</v>
      </c>
      <c r="F743" t="s">
        <v>125</v>
      </c>
      <c r="G743">
        <v>65.710659000000007</v>
      </c>
      <c r="H743">
        <v>67.478941000000091</v>
      </c>
      <c r="I743">
        <v>69.157014000000004</v>
      </c>
      <c r="J743">
        <v>70.95594100000001</v>
      </c>
      <c r="K743">
        <v>73.693372000000011</v>
      </c>
      <c r="L743">
        <v>77.315009000000089</v>
      </c>
      <c r="M743">
        <v>81.375210999999894</v>
      </c>
      <c r="N743">
        <v>85.900963999999902</v>
      </c>
    </row>
    <row r="744" spans="1:14" hidden="1" x14ac:dyDescent="0.3">
      <c r="A744" t="s">
        <v>121</v>
      </c>
      <c r="B744" t="s">
        <v>337</v>
      </c>
      <c r="C744" t="s">
        <v>187</v>
      </c>
      <c r="E744" t="s">
        <v>124</v>
      </c>
      <c r="F744" t="s">
        <v>125</v>
      </c>
      <c r="G744">
        <v>0.35806099999999902</v>
      </c>
      <c r="H744">
        <v>0.43285099999999999</v>
      </c>
      <c r="I744">
        <v>0.50683</v>
      </c>
      <c r="J744">
        <v>0.58119100000000001</v>
      </c>
      <c r="K744">
        <v>0.65084299999999995</v>
      </c>
      <c r="L744">
        <v>0.71754399999999996</v>
      </c>
      <c r="M744">
        <v>0.78379599999999994</v>
      </c>
      <c r="N744">
        <v>0.84600400000000009</v>
      </c>
    </row>
    <row r="745" spans="1:14" hidden="1" x14ac:dyDescent="0.3">
      <c r="A745" t="s">
        <v>121</v>
      </c>
      <c r="B745" t="s">
        <v>337</v>
      </c>
      <c r="C745" t="s">
        <v>188</v>
      </c>
      <c r="E745" t="s">
        <v>124</v>
      </c>
      <c r="F745" t="s">
        <v>125</v>
      </c>
      <c r="G745">
        <v>1.123041</v>
      </c>
      <c r="H745">
        <v>1.2344409999999999</v>
      </c>
      <c r="I745">
        <v>1.3255619999999999</v>
      </c>
      <c r="J745">
        <v>1.3923319999999999</v>
      </c>
      <c r="K745">
        <v>1.454397999999999</v>
      </c>
      <c r="L745">
        <v>1.5166679999999999</v>
      </c>
      <c r="M745">
        <v>1.585078</v>
      </c>
      <c r="N745">
        <v>1.666045</v>
      </c>
    </row>
    <row r="746" spans="1:14" hidden="1" x14ac:dyDescent="0.3">
      <c r="A746" t="s">
        <v>121</v>
      </c>
      <c r="B746" t="s">
        <v>337</v>
      </c>
      <c r="C746" t="s">
        <v>189</v>
      </c>
      <c r="E746" t="s">
        <v>124</v>
      </c>
      <c r="F746" t="s">
        <v>125</v>
      </c>
      <c r="G746">
        <v>2.7394689999999988</v>
      </c>
      <c r="H746">
        <v>3.2198500000000001</v>
      </c>
      <c r="I746">
        <v>3.6812740000000002</v>
      </c>
      <c r="J746">
        <v>4.0883079999999996</v>
      </c>
      <c r="K746">
        <v>4.4083239999999986</v>
      </c>
      <c r="L746">
        <v>4.6855609999999999</v>
      </c>
      <c r="M746">
        <v>4.9269600000000002</v>
      </c>
      <c r="N746">
        <v>5.1129449999999999</v>
      </c>
    </row>
    <row r="747" spans="1:14" hidden="1" x14ac:dyDescent="0.3">
      <c r="A747" t="s">
        <v>121</v>
      </c>
      <c r="B747" t="s">
        <v>337</v>
      </c>
      <c r="C747" t="s">
        <v>190</v>
      </c>
      <c r="E747" t="s">
        <v>124</v>
      </c>
      <c r="F747" t="s">
        <v>125</v>
      </c>
      <c r="G747">
        <v>3.223341</v>
      </c>
      <c r="H747">
        <v>4.0391000000000004</v>
      </c>
      <c r="I747">
        <v>4.8597259999999993</v>
      </c>
      <c r="J747">
        <v>5.624765</v>
      </c>
      <c r="K747">
        <v>6.3210220000000001</v>
      </c>
      <c r="L747">
        <v>6.8871549999999999</v>
      </c>
      <c r="M747">
        <v>7.3584779999999999</v>
      </c>
      <c r="N747">
        <v>7.7741009999999999</v>
      </c>
    </row>
    <row r="748" spans="1:14" hidden="1" x14ac:dyDescent="0.3">
      <c r="A748" t="s">
        <v>121</v>
      </c>
      <c r="B748" t="s">
        <v>337</v>
      </c>
      <c r="C748" t="s">
        <v>191</v>
      </c>
      <c r="E748" t="s">
        <v>124</v>
      </c>
      <c r="F748" t="s">
        <v>125</v>
      </c>
      <c r="G748">
        <v>3.6237219999999999</v>
      </c>
      <c r="H748">
        <v>3.4893649999999998</v>
      </c>
      <c r="I748">
        <v>3.3851999999999989</v>
      </c>
      <c r="J748">
        <v>3.277193</v>
      </c>
      <c r="K748">
        <v>3.2024910000000002</v>
      </c>
      <c r="L748">
        <v>3.1874419999999999</v>
      </c>
      <c r="M748">
        <v>3.224116</v>
      </c>
      <c r="N748">
        <v>3.2967589999999989</v>
      </c>
    </row>
    <row r="749" spans="1:14" hidden="1" x14ac:dyDescent="0.3">
      <c r="A749" t="s">
        <v>121</v>
      </c>
      <c r="B749" t="s">
        <v>337</v>
      </c>
      <c r="C749" t="s">
        <v>192</v>
      </c>
      <c r="E749" t="s">
        <v>124</v>
      </c>
      <c r="F749" t="s">
        <v>125</v>
      </c>
      <c r="G749">
        <v>82.364227999999898</v>
      </c>
      <c r="H749">
        <v>80.561870999999996</v>
      </c>
      <c r="I749">
        <v>78.777831000000006</v>
      </c>
      <c r="J749">
        <v>77.377853000000002</v>
      </c>
      <c r="K749">
        <v>76.915122000000011</v>
      </c>
      <c r="L749">
        <v>76.884953999999894</v>
      </c>
      <c r="M749">
        <v>77.145467999999994</v>
      </c>
      <c r="N749">
        <v>78.107566999999889</v>
      </c>
    </row>
    <row r="750" spans="1:14" hidden="1" x14ac:dyDescent="0.3">
      <c r="A750" t="s">
        <v>121</v>
      </c>
      <c r="B750" t="s">
        <v>337</v>
      </c>
      <c r="C750" t="s">
        <v>193</v>
      </c>
      <c r="E750" t="s">
        <v>124</v>
      </c>
      <c r="F750" t="s">
        <v>125</v>
      </c>
      <c r="G750">
        <v>39.351799999999997</v>
      </c>
      <c r="H750">
        <v>48.057226</v>
      </c>
      <c r="I750">
        <v>57.444432999999997</v>
      </c>
      <c r="J750">
        <v>66.862395000000006</v>
      </c>
      <c r="K750">
        <v>75.950458999999896</v>
      </c>
      <c r="L750">
        <v>84.309698000000012</v>
      </c>
      <c r="M750">
        <v>91.966526999999999</v>
      </c>
      <c r="N750">
        <v>99.327100999999899</v>
      </c>
    </row>
    <row r="751" spans="1:14" hidden="1" x14ac:dyDescent="0.3">
      <c r="A751" t="s">
        <v>121</v>
      </c>
      <c r="B751" t="s">
        <v>337</v>
      </c>
      <c r="C751" t="s">
        <v>194</v>
      </c>
      <c r="E751" t="s">
        <v>124</v>
      </c>
      <c r="F751" t="s">
        <v>125</v>
      </c>
      <c r="G751">
        <v>10.160666000000001</v>
      </c>
      <c r="H751">
        <v>9.8733629999999906</v>
      </c>
      <c r="I751">
        <v>9.6279950000000003</v>
      </c>
      <c r="J751">
        <v>9.3342010000000002</v>
      </c>
      <c r="K751">
        <v>9.0854560000000006</v>
      </c>
      <c r="L751">
        <v>8.9943740000000005</v>
      </c>
      <c r="M751">
        <v>9.0043259999999989</v>
      </c>
      <c r="N751">
        <v>9.0166200000000103</v>
      </c>
    </row>
    <row r="752" spans="1:14" hidden="1" x14ac:dyDescent="0.3">
      <c r="A752" t="s">
        <v>121</v>
      </c>
      <c r="B752" t="s">
        <v>337</v>
      </c>
      <c r="C752" t="s">
        <v>195</v>
      </c>
      <c r="E752" t="s">
        <v>124</v>
      </c>
      <c r="F752" t="s">
        <v>125</v>
      </c>
      <c r="G752">
        <v>0.130886</v>
      </c>
      <c r="H752">
        <v>0.13663899999999901</v>
      </c>
      <c r="I752">
        <v>0.14205999999999999</v>
      </c>
      <c r="J752">
        <v>0.14632799999999899</v>
      </c>
      <c r="K752">
        <v>0.15001</v>
      </c>
      <c r="L752">
        <v>0.15356</v>
      </c>
      <c r="M752">
        <v>0.15781099999999901</v>
      </c>
      <c r="N752">
        <v>0.163379</v>
      </c>
    </row>
    <row r="753" spans="1:14" hidden="1" x14ac:dyDescent="0.3">
      <c r="A753" t="s">
        <v>121</v>
      </c>
      <c r="B753" t="s">
        <v>337</v>
      </c>
      <c r="C753" t="s">
        <v>196</v>
      </c>
      <c r="E753" t="s">
        <v>124</v>
      </c>
      <c r="F753" t="s">
        <v>125</v>
      </c>
      <c r="G753">
        <v>0.40988199999999902</v>
      </c>
      <c r="H753">
        <v>0.423267</v>
      </c>
      <c r="I753">
        <v>0.429456</v>
      </c>
      <c r="J753">
        <v>0.43951699999999999</v>
      </c>
      <c r="K753">
        <v>0.45930400000000099</v>
      </c>
      <c r="L753">
        <v>0.486736</v>
      </c>
      <c r="M753">
        <v>0.519450999999999</v>
      </c>
      <c r="N753">
        <v>0.55524000000000007</v>
      </c>
    </row>
    <row r="754" spans="1:14" hidden="1" x14ac:dyDescent="0.3">
      <c r="A754" t="s">
        <v>121</v>
      </c>
      <c r="B754" t="s">
        <v>337</v>
      </c>
      <c r="C754" t="s">
        <v>197</v>
      </c>
      <c r="E754" t="s">
        <v>124</v>
      </c>
      <c r="F754" t="s">
        <v>125</v>
      </c>
      <c r="G754">
        <v>0.183395</v>
      </c>
      <c r="H754">
        <v>0.19871899999999901</v>
      </c>
      <c r="I754">
        <v>0.210283</v>
      </c>
      <c r="J754">
        <v>0.21903999999999901</v>
      </c>
      <c r="K754">
        <v>0.23006199999999999</v>
      </c>
      <c r="L754">
        <v>0.242393</v>
      </c>
      <c r="M754">
        <v>0.25438699999999997</v>
      </c>
      <c r="N754">
        <v>0.26719399999999999</v>
      </c>
    </row>
    <row r="755" spans="1:14" hidden="1" x14ac:dyDescent="0.3">
      <c r="A755" t="s">
        <v>121</v>
      </c>
      <c r="B755" t="s">
        <v>337</v>
      </c>
      <c r="C755" t="s">
        <v>198</v>
      </c>
      <c r="E755" t="s">
        <v>124</v>
      </c>
      <c r="F755" t="s">
        <v>125</v>
      </c>
      <c r="G755">
        <v>20.396132000000001</v>
      </c>
      <c r="H755">
        <v>23.655919000000001</v>
      </c>
      <c r="I755">
        <v>26.432182000000001</v>
      </c>
      <c r="J755">
        <v>28.732514999999999</v>
      </c>
      <c r="K755">
        <v>30.716027</v>
      </c>
      <c r="L755">
        <v>32.259478999999999</v>
      </c>
      <c r="M755">
        <v>33.483913000000001</v>
      </c>
      <c r="N755">
        <v>34.6320949999999</v>
      </c>
    </row>
    <row r="756" spans="1:14" hidden="1" x14ac:dyDescent="0.3">
      <c r="A756" t="s">
        <v>121</v>
      </c>
      <c r="B756" t="s">
        <v>337</v>
      </c>
      <c r="C756" t="s">
        <v>199</v>
      </c>
      <c r="E756" t="s">
        <v>124</v>
      </c>
      <c r="F756" t="s">
        <v>125</v>
      </c>
      <c r="G756">
        <v>16.641976</v>
      </c>
      <c r="H756">
        <v>20.70589</v>
      </c>
      <c r="I756">
        <v>24.876255</v>
      </c>
      <c r="J756">
        <v>28.963027</v>
      </c>
      <c r="K756">
        <v>32.661664000000002</v>
      </c>
      <c r="L756">
        <v>35.623871000000001</v>
      </c>
      <c r="M756">
        <v>37.935850000000002</v>
      </c>
      <c r="N756">
        <v>39.960042000000001</v>
      </c>
    </row>
    <row r="757" spans="1:14" hidden="1" x14ac:dyDescent="0.3">
      <c r="A757" t="s">
        <v>121</v>
      </c>
      <c r="B757" t="s">
        <v>337</v>
      </c>
      <c r="C757" t="s">
        <v>200</v>
      </c>
      <c r="E757" t="s">
        <v>124</v>
      </c>
      <c r="F757" t="s">
        <v>125</v>
      </c>
      <c r="G757">
        <v>2.450539</v>
      </c>
      <c r="H757">
        <v>2.9218679999999999</v>
      </c>
      <c r="I757">
        <v>3.3527579999999988</v>
      </c>
      <c r="J757">
        <v>3.7115179999999999</v>
      </c>
      <c r="K757">
        <v>3.9822829999999998</v>
      </c>
      <c r="L757">
        <v>4.1504399999999997</v>
      </c>
      <c r="M757">
        <v>4.2488979999999996</v>
      </c>
      <c r="N757">
        <v>4.2902370000000003</v>
      </c>
    </row>
    <row r="758" spans="1:14" hidden="1" x14ac:dyDescent="0.3">
      <c r="A758" t="s">
        <v>121</v>
      </c>
      <c r="B758" t="s">
        <v>337</v>
      </c>
      <c r="C758" t="s">
        <v>201</v>
      </c>
      <c r="E758" t="s">
        <v>124</v>
      </c>
      <c r="F758" t="s">
        <v>125</v>
      </c>
      <c r="G758">
        <v>0.860792</v>
      </c>
      <c r="H758">
        <v>0.91654200000000008</v>
      </c>
      <c r="I758">
        <v>0.94734199999999902</v>
      </c>
      <c r="J758">
        <v>0.96771900000000011</v>
      </c>
      <c r="K758">
        <v>0.98630499999999999</v>
      </c>
      <c r="L758">
        <v>1.0031019999999999</v>
      </c>
      <c r="M758">
        <v>1.0232680000000001</v>
      </c>
      <c r="N758">
        <v>1.051285</v>
      </c>
    </row>
    <row r="759" spans="1:14" hidden="1" x14ac:dyDescent="0.3">
      <c r="A759" t="s">
        <v>121</v>
      </c>
      <c r="B759" t="s">
        <v>337</v>
      </c>
      <c r="C759" t="s">
        <v>202</v>
      </c>
      <c r="E759" t="s">
        <v>124</v>
      </c>
      <c r="F759" t="s">
        <v>125</v>
      </c>
      <c r="G759">
        <v>13.018549</v>
      </c>
      <c r="H759">
        <v>14.807333</v>
      </c>
      <c r="I759">
        <v>16.340961</v>
      </c>
      <c r="J759">
        <v>17.450928999999999</v>
      </c>
      <c r="K759">
        <v>18.327435999999999</v>
      </c>
      <c r="L759">
        <v>19.044478000000002</v>
      </c>
      <c r="M759">
        <v>19.623842</v>
      </c>
      <c r="N759">
        <v>20.158303</v>
      </c>
    </row>
    <row r="760" spans="1:14" hidden="1" x14ac:dyDescent="0.3">
      <c r="A760" t="s">
        <v>121</v>
      </c>
      <c r="B760" t="s">
        <v>337</v>
      </c>
      <c r="C760" t="s">
        <v>203</v>
      </c>
      <c r="E760" t="s">
        <v>124</v>
      </c>
      <c r="F760" t="s">
        <v>125</v>
      </c>
      <c r="G760">
        <v>11.768952000000001</v>
      </c>
      <c r="H760">
        <v>13.433263</v>
      </c>
      <c r="I760">
        <v>14.807186</v>
      </c>
      <c r="J760">
        <v>16.029790999999999</v>
      </c>
      <c r="K760">
        <v>17.04955</v>
      </c>
      <c r="L760">
        <v>17.858374000000001</v>
      </c>
      <c r="M760">
        <v>18.583966</v>
      </c>
      <c r="N760">
        <v>19.323471999999999</v>
      </c>
    </row>
    <row r="761" spans="1:14" hidden="1" x14ac:dyDescent="0.3">
      <c r="A761" t="s">
        <v>121</v>
      </c>
      <c r="B761" t="s">
        <v>337</v>
      </c>
      <c r="C761" t="s">
        <v>204</v>
      </c>
      <c r="E761" t="s">
        <v>124</v>
      </c>
      <c r="F761" t="s">
        <v>125</v>
      </c>
      <c r="G761">
        <v>7.4702200000000003</v>
      </c>
      <c r="H761">
        <v>7.2886519999999999</v>
      </c>
      <c r="I761">
        <v>7.0408289999999996</v>
      </c>
      <c r="J761">
        <v>6.7631649999999999</v>
      </c>
      <c r="K761">
        <v>6.4516910000000003</v>
      </c>
      <c r="L761">
        <v>6.1776900000000001</v>
      </c>
      <c r="M761">
        <v>5.9939840000000002</v>
      </c>
      <c r="N761">
        <v>5.8642110000000107</v>
      </c>
    </row>
    <row r="762" spans="1:14" hidden="1" x14ac:dyDescent="0.3">
      <c r="A762" t="s">
        <v>121</v>
      </c>
      <c r="B762" t="s">
        <v>337</v>
      </c>
      <c r="C762" t="s">
        <v>205</v>
      </c>
      <c r="E762" t="s">
        <v>124</v>
      </c>
      <c r="F762" t="s">
        <v>125</v>
      </c>
      <c r="G762">
        <v>9.3786010000000104</v>
      </c>
      <c r="H762">
        <v>8.9586670000000108</v>
      </c>
      <c r="I762">
        <v>8.5785290000000103</v>
      </c>
      <c r="J762">
        <v>8.2640720000000094</v>
      </c>
      <c r="K762">
        <v>7.972423</v>
      </c>
      <c r="L762">
        <v>7.7865120000000001</v>
      </c>
      <c r="M762">
        <v>7.7092690000000008</v>
      </c>
      <c r="N762">
        <v>7.6930310000000004</v>
      </c>
    </row>
    <row r="763" spans="1:14" hidden="1" x14ac:dyDescent="0.3">
      <c r="A763" t="s">
        <v>121</v>
      </c>
      <c r="B763" t="s">
        <v>337</v>
      </c>
      <c r="C763" t="s">
        <v>206</v>
      </c>
      <c r="E763" t="s">
        <v>124</v>
      </c>
      <c r="F763" t="s">
        <v>125</v>
      </c>
      <c r="G763">
        <v>0.38788699999999998</v>
      </c>
      <c r="H763">
        <v>0.40861500000000001</v>
      </c>
      <c r="I763">
        <v>0.42655399999999899</v>
      </c>
      <c r="J763">
        <v>0.44422499999999998</v>
      </c>
      <c r="K763">
        <v>0.463312</v>
      </c>
      <c r="L763">
        <v>0.48224699999999998</v>
      </c>
      <c r="M763">
        <v>0.50265799999999905</v>
      </c>
      <c r="N763">
        <v>0.52926599999999902</v>
      </c>
    </row>
    <row r="764" spans="1:14" hidden="1" x14ac:dyDescent="0.3">
      <c r="A764" t="s">
        <v>121</v>
      </c>
      <c r="B764" t="s">
        <v>337</v>
      </c>
      <c r="C764" t="s">
        <v>26</v>
      </c>
      <c r="E764" t="s">
        <v>124</v>
      </c>
      <c r="F764" t="s">
        <v>125</v>
      </c>
      <c r="G764">
        <v>1515.8824139999999</v>
      </c>
      <c r="H764">
        <v>1629.9552940000001</v>
      </c>
      <c r="I764">
        <v>1704.2517580000001</v>
      </c>
      <c r="J764">
        <v>1757.633433</v>
      </c>
      <c r="K764">
        <v>1793.7795229999999</v>
      </c>
      <c r="L764">
        <v>1810.960542</v>
      </c>
      <c r="M764">
        <v>1828.238437</v>
      </c>
      <c r="N764">
        <v>1856.8611559999999</v>
      </c>
    </row>
    <row r="765" spans="1:14" hidden="1" x14ac:dyDescent="0.3">
      <c r="A765" t="s">
        <v>121</v>
      </c>
      <c r="B765" t="s">
        <v>337</v>
      </c>
      <c r="C765" t="s">
        <v>207</v>
      </c>
      <c r="E765" t="s">
        <v>124</v>
      </c>
      <c r="F765" t="s">
        <v>125</v>
      </c>
      <c r="G765">
        <v>1515.8824139999999</v>
      </c>
      <c r="H765">
        <v>1629.9552940000001</v>
      </c>
      <c r="I765">
        <v>1704.2517580000001</v>
      </c>
      <c r="J765">
        <v>1757.633433</v>
      </c>
      <c r="K765">
        <v>1793.7795229999999</v>
      </c>
      <c r="L765">
        <v>1810.960542</v>
      </c>
      <c r="M765">
        <v>1828.238437</v>
      </c>
      <c r="N765">
        <v>1856.8611559999999</v>
      </c>
    </row>
    <row r="766" spans="1:14" hidden="1" x14ac:dyDescent="0.3">
      <c r="A766" t="s">
        <v>121</v>
      </c>
      <c r="B766" t="s">
        <v>337</v>
      </c>
      <c r="C766" t="s">
        <v>208</v>
      </c>
      <c r="E766" t="s">
        <v>124</v>
      </c>
      <c r="F766" t="s">
        <v>125</v>
      </c>
      <c r="G766">
        <v>2090.1760380000001</v>
      </c>
      <c r="H766">
        <v>2303.175244</v>
      </c>
      <c r="I766">
        <v>2474.2186350000002</v>
      </c>
      <c r="J766">
        <v>2623.8809700000002</v>
      </c>
      <c r="K766">
        <v>2748.3688029999998</v>
      </c>
      <c r="L766">
        <v>2840.8161799999998</v>
      </c>
      <c r="M766">
        <v>2925.5761090000001</v>
      </c>
      <c r="N766">
        <v>3019.1816060000001</v>
      </c>
    </row>
    <row r="767" spans="1:14" hidden="1" x14ac:dyDescent="0.3">
      <c r="A767" t="s">
        <v>121</v>
      </c>
      <c r="B767" t="s">
        <v>337</v>
      </c>
      <c r="C767" t="s">
        <v>94</v>
      </c>
      <c r="E767" t="s">
        <v>124</v>
      </c>
      <c r="F767" t="s">
        <v>125</v>
      </c>
      <c r="G767">
        <v>293.10253899999998</v>
      </c>
      <c r="H767">
        <v>312.15149700000001</v>
      </c>
      <c r="I767">
        <v>323.96056800000002</v>
      </c>
      <c r="J767">
        <v>332.00469500000003</v>
      </c>
      <c r="K767">
        <v>337.82685099999998</v>
      </c>
      <c r="L767">
        <v>342.08372400000002</v>
      </c>
      <c r="M767">
        <v>345.66882300000111</v>
      </c>
      <c r="N767">
        <v>349.28236600000002</v>
      </c>
    </row>
    <row r="768" spans="1:14" hidden="1" x14ac:dyDescent="0.3">
      <c r="A768" t="s">
        <v>121</v>
      </c>
      <c r="B768" t="s">
        <v>337</v>
      </c>
      <c r="C768" t="s">
        <v>209</v>
      </c>
      <c r="E768" t="s">
        <v>124</v>
      </c>
      <c r="F768" t="s">
        <v>125</v>
      </c>
      <c r="G768">
        <v>94.509373000000011</v>
      </c>
      <c r="H768">
        <v>100.713274</v>
      </c>
      <c r="I768">
        <v>105.39282300000001</v>
      </c>
      <c r="J768">
        <v>108.03011100000001</v>
      </c>
      <c r="K768">
        <v>108.430667</v>
      </c>
      <c r="L768">
        <v>108.168398</v>
      </c>
      <c r="M768">
        <v>108.862208</v>
      </c>
      <c r="N768">
        <v>110.153108</v>
      </c>
    </row>
    <row r="769" spans="1:14" hidden="1" x14ac:dyDescent="0.3">
      <c r="A769" t="s">
        <v>121</v>
      </c>
      <c r="B769" t="s">
        <v>337</v>
      </c>
      <c r="C769" t="s">
        <v>210</v>
      </c>
      <c r="E769" t="s">
        <v>124</v>
      </c>
      <c r="F769" t="s">
        <v>125</v>
      </c>
      <c r="G769">
        <v>52.865181</v>
      </c>
      <c r="H769">
        <v>65.276163999999994</v>
      </c>
      <c r="I769">
        <v>77.977879000000001</v>
      </c>
      <c r="J769">
        <v>90.443907999999894</v>
      </c>
      <c r="K769">
        <v>101.77099</v>
      </c>
      <c r="L769">
        <v>112.381033</v>
      </c>
      <c r="M769">
        <v>122.407659</v>
      </c>
      <c r="N769">
        <v>131.54709600000001</v>
      </c>
    </row>
    <row r="770" spans="1:14" hidden="1" x14ac:dyDescent="0.3">
      <c r="A770" t="s">
        <v>121</v>
      </c>
      <c r="B770" t="s">
        <v>337</v>
      </c>
      <c r="C770" t="s">
        <v>211</v>
      </c>
      <c r="E770" t="s">
        <v>124</v>
      </c>
      <c r="F770" t="s">
        <v>125</v>
      </c>
      <c r="G770">
        <v>5.22510600000001</v>
      </c>
      <c r="H770">
        <v>5.5120529999999999</v>
      </c>
      <c r="I770">
        <v>5.8291940000000002</v>
      </c>
      <c r="J770">
        <v>6.0742880000000099</v>
      </c>
      <c r="K770">
        <v>6.2938859999999996</v>
      </c>
      <c r="L770">
        <v>6.5854280000000003</v>
      </c>
      <c r="M770">
        <v>6.9184520000000003</v>
      </c>
      <c r="N770">
        <v>7.2231130000000006</v>
      </c>
    </row>
    <row r="771" spans="1:14" hidden="1" x14ac:dyDescent="0.3">
      <c r="A771" t="s">
        <v>121</v>
      </c>
      <c r="B771" t="s">
        <v>337</v>
      </c>
      <c r="C771" t="s">
        <v>212</v>
      </c>
      <c r="E771" t="s">
        <v>124</v>
      </c>
      <c r="F771" t="s">
        <v>125</v>
      </c>
      <c r="G771">
        <v>10.084944999999999</v>
      </c>
      <c r="H771">
        <v>11.669033000000001</v>
      </c>
      <c r="I771">
        <v>13.482998</v>
      </c>
      <c r="J771">
        <v>15.458199</v>
      </c>
      <c r="K771">
        <v>17.606207999999999</v>
      </c>
      <c r="L771">
        <v>20.034814000000001</v>
      </c>
      <c r="M771">
        <v>22.734297000000002</v>
      </c>
      <c r="N771">
        <v>25.68412</v>
      </c>
    </row>
    <row r="772" spans="1:14" hidden="1" x14ac:dyDescent="0.3">
      <c r="A772" t="s">
        <v>121</v>
      </c>
      <c r="B772" t="s">
        <v>337</v>
      </c>
      <c r="C772" t="s">
        <v>213</v>
      </c>
      <c r="E772" t="s">
        <v>124</v>
      </c>
      <c r="F772" t="s">
        <v>125</v>
      </c>
      <c r="G772">
        <v>57.659478999999997</v>
      </c>
      <c r="H772">
        <v>55.825102000000001</v>
      </c>
      <c r="I772">
        <v>54.049678999999998</v>
      </c>
      <c r="J772">
        <v>51.767279000000002</v>
      </c>
      <c r="K772">
        <v>49.905605999999999</v>
      </c>
      <c r="L772">
        <v>49.348983999999987</v>
      </c>
      <c r="M772">
        <v>49.425196000000007</v>
      </c>
      <c r="N772">
        <v>49.679149000000002</v>
      </c>
    </row>
    <row r="773" spans="1:14" hidden="1" x14ac:dyDescent="0.3">
      <c r="A773" t="s">
        <v>121</v>
      </c>
      <c r="B773" t="s">
        <v>337</v>
      </c>
      <c r="C773" t="s">
        <v>214</v>
      </c>
      <c r="E773" t="s">
        <v>124</v>
      </c>
      <c r="F773" t="s">
        <v>125</v>
      </c>
      <c r="G773">
        <v>2.9107339999999988</v>
      </c>
      <c r="H773">
        <v>2.9727800000000002</v>
      </c>
      <c r="I773">
        <v>2.9639419999999999</v>
      </c>
      <c r="J773">
        <v>2.9138959999999998</v>
      </c>
      <c r="K773">
        <v>2.8477709999999998</v>
      </c>
      <c r="L773">
        <v>2.76729</v>
      </c>
      <c r="M773">
        <v>2.7051959999999999</v>
      </c>
      <c r="N773">
        <v>2.6880250000000001</v>
      </c>
    </row>
    <row r="774" spans="1:14" hidden="1" x14ac:dyDescent="0.3">
      <c r="A774" t="s">
        <v>121</v>
      </c>
      <c r="B774" t="s">
        <v>337</v>
      </c>
      <c r="C774" t="s">
        <v>29</v>
      </c>
      <c r="E774" t="s">
        <v>124</v>
      </c>
      <c r="F774" t="s">
        <v>125</v>
      </c>
      <c r="G774">
        <v>118.849155</v>
      </c>
      <c r="H774">
        <v>111.77194900000001</v>
      </c>
      <c r="I774">
        <v>104.805622</v>
      </c>
      <c r="J774">
        <v>98.366138000000007</v>
      </c>
      <c r="K774">
        <v>92.146838000000002</v>
      </c>
      <c r="L774">
        <v>87.202549000000005</v>
      </c>
      <c r="M774">
        <v>83.616688999999894</v>
      </c>
      <c r="N774">
        <v>80.868802000000002</v>
      </c>
    </row>
    <row r="775" spans="1:14" hidden="1" x14ac:dyDescent="0.3">
      <c r="A775" t="s">
        <v>121</v>
      </c>
      <c r="B775" t="s">
        <v>337</v>
      </c>
      <c r="C775" t="s">
        <v>215</v>
      </c>
      <c r="E775" t="s">
        <v>124</v>
      </c>
      <c r="F775" t="s">
        <v>125</v>
      </c>
      <c r="G775">
        <v>13.042516000000001</v>
      </c>
      <c r="H775">
        <v>15.383616</v>
      </c>
      <c r="I775">
        <v>17.450108</v>
      </c>
      <c r="J775">
        <v>19.09947</v>
      </c>
      <c r="K775">
        <v>20.521402999999999</v>
      </c>
      <c r="L775">
        <v>21.735901999999999</v>
      </c>
      <c r="M775">
        <v>22.681958999999999</v>
      </c>
      <c r="N775">
        <v>23.473766999999999</v>
      </c>
    </row>
    <row r="776" spans="1:14" hidden="1" x14ac:dyDescent="0.3">
      <c r="A776" t="s">
        <v>121</v>
      </c>
      <c r="B776" t="s">
        <v>337</v>
      </c>
      <c r="C776" t="s">
        <v>216</v>
      </c>
      <c r="E776" t="s">
        <v>124</v>
      </c>
      <c r="F776" t="s">
        <v>125</v>
      </c>
      <c r="G776">
        <v>21.08681</v>
      </c>
      <c r="H776">
        <v>23.301971999999999</v>
      </c>
      <c r="I776">
        <v>25.540706</v>
      </c>
      <c r="J776">
        <v>27.47289</v>
      </c>
      <c r="K776">
        <v>29.096034</v>
      </c>
      <c r="L776">
        <v>30.808111</v>
      </c>
      <c r="M776">
        <v>32.515911000000003</v>
      </c>
      <c r="N776">
        <v>34.00479</v>
      </c>
    </row>
    <row r="777" spans="1:14" hidden="1" x14ac:dyDescent="0.3">
      <c r="A777" t="s">
        <v>121</v>
      </c>
      <c r="B777" t="s">
        <v>337</v>
      </c>
      <c r="C777" t="s">
        <v>217</v>
      </c>
      <c r="E777" t="s">
        <v>124</v>
      </c>
      <c r="F777" t="s">
        <v>125</v>
      </c>
      <c r="G777">
        <v>62.726837000000003</v>
      </c>
      <c r="H777">
        <v>75.085483999999994</v>
      </c>
      <c r="I777">
        <v>86.957819000000001</v>
      </c>
      <c r="J777">
        <v>97.9981930000001</v>
      </c>
      <c r="K777">
        <v>107.185525</v>
      </c>
      <c r="L777">
        <v>114.62031899999999</v>
      </c>
      <c r="M777">
        <v>121.416417</v>
      </c>
      <c r="N777">
        <v>127.194586</v>
      </c>
    </row>
    <row r="778" spans="1:14" hidden="1" x14ac:dyDescent="0.3">
      <c r="A778" t="s">
        <v>121</v>
      </c>
      <c r="B778" t="s">
        <v>337</v>
      </c>
      <c r="C778" t="s">
        <v>218</v>
      </c>
      <c r="E778" t="s">
        <v>124</v>
      </c>
      <c r="F778" t="s">
        <v>125</v>
      </c>
      <c r="G778">
        <v>0.14965799999999899</v>
      </c>
      <c r="H778">
        <v>0.17208799999999999</v>
      </c>
      <c r="I778">
        <v>0.19384899999999999</v>
      </c>
      <c r="J778">
        <v>0.21118799999999999</v>
      </c>
      <c r="K778">
        <v>0.223304</v>
      </c>
      <c r="L778">
        <v>0.23444599999999999</v>
      </c>
      <c r="M778">
        <v>0.24382099999999901</v>
      </c>
      <c r="N778">
        <v>0.25019199999999903</v>
      </c>
    </row>
    <row r="779" spans="1:14" hidden="1" x14ac:dyDescent="0.3">
      <c r="A779" t="s">
        <v>121</v>
      </c>
      <c r="B779" t="s">
        <v>337</v>
      </c>
      <c r="C779" t="s">
        <v>219</v>
      </c>
      <c r="E779" t="s">
        <v>124</v>
      </c>
      <c r="F779" t="s">
        <v>125</v>
      </c>
      <c r="G779">
        <v>4.9188110000000096</v>
      </c>
      <c r="H779">
        <v>5.2774129999999992</v>
      </c>
      <c r="I779">
        <v>5.5005280000000001</v>
      </c>
      <c r="J779">
        <v>5.5219300000000002</v>
      </c>
      <c r="K779">
        <v>5.4804269999999997</v>
      </c>
      <c r="L779">
        <v>5.5832220000000001</v>
      </c>
      <c r="M779">
        <v>5.7778990000000006</v>
      </c>
      <c r="N779">
        <v>5.9272810000000096</v>
      </c>
    </row>
    <row r="780" spans="1:14" hidden="1" x14ac:dyDescent="0.3">
      <c r="A780" t="s">
        <v>121</v>
      </c>
      <c r="B780" t="s">
        <v>337</v>
      </c>
      <c r="C780" t="s">
        <v>220</v>
      </c>
      <c r="E780" t="s">
        <v>124</v>
      </c>
      <c r="F780" t="s">
        <v>125</v>
      </c>
      <c r="G780">
        <v>7.5506080000000102</v>
      </c>
      <c r="H780">
        <v>8.7539540000000002</v>
      </c>
      <c r="I780">
        <v>9.9509770000000106</v>
      </c>
      <c r="J780">
        <v>10.979905</v>
      </c>
      <c r="K780">
        <v>11.847106999999999</v>
      </c>
      <c r="L780">
        <v>12.660690000000001</v>
      </c>
      <c r="M780">
        <v>13.417477999999999</v>
      </c>
      <c r="N780">
        <v>14.07793</v>
      </c>
    </row>
    <row r="781" spans="1:14" hidden="1" x14ac:dyDescent="0.3">
      <c r="A781" t="s">
        <v>121</v>
      </c>
      <c r="B781" t="s">
        <v>337</v>
      </c>
      <c r="C781" t="s">
        <v>221</v>
      </c>
      <c r="E781" t="s">
        <v>124</v>
      </c>
      <c r="F781" t="s">
        <v>125</v>
      </c>
      <c r="G781">
        <v>8.396276000000011</v>
      </c>
      <c r="H781">
        <v>9.4616509999999909</v>
      </c>
      <c r="I781">
        <v>10.318301</v>
      </c>
      <c r="J781">
        <v>11.05142</v>
      </c>
      <c r="K781">
        <v>11.674353</v>
      </c>
      <c r="L781">
        <v>12.221831999999999</v>
      </c>
      <c r="M781">
        <v>12.800516</v>
      </c>
      <c r="N781">
        <v>13.43769</v>
      </c>
    </row>
    <row r="782" spans="1:14" hidden="1" x14ac:dyDescent="0.3">
      <c r="A782" t="s">
        <v>121</v>
      </c>
      <c r="B782" t="s">
        <v>337</v>
      </c>
      <c r="C782" t="s">
        <v>222</v>
      </c>
      <c r="E782" t="s">
        <v>124</v>
      </c>
      <c r="F782" t="s">
        <v>125</v>
      </c>
      <c r="G782">
        <v>700.1301259999999</v>
      </c>
      <c r="H782">
        <v>748.54691199999991</v>
      </c>
      <c r="I782">
        <v>782.870946</v>
      </c>
      <c r="J782">
        <v>808.04627499999992</v>
      </c>
      <c r="K782">
        <v>826.84941600000002</v>
      </c>
      <c r="L782">
        <v>840.97306300000002</v>
      </c>
      <c r="M782">
        <v>854.81587000000002</v>
      </c>
      <c r="N782">
        <v>872.67801999999995</v>
      </c>
    </row>
    <row r="783" spans="1:14" hidden="1" x14ac:dyDescent="0.3">
      <c r="A783" t="s">
        <v>121</v>
      </c>
      <c r="B783" t="s">
        <v>337</v>
      </c>
      <c r="C783" t="s">
        <v>223</v>
      </c>
      <c r="E783" t="s">
        <v>124</v>
      </c>
      <c r="F783" t="s">
        <v>125</v>
      </c>
      <c r="G783">
        <v>697.79427899999996</v>
      </c>
      <c r="H783">
        <v>746.54048299999988</v>
      </c>
      <c r="I783">
        <v>781.18451000000005</v>
      </c>
      <c r="J783">
        <v>806.64929999999993</v>
      </c>
      <c r="K783">
        <v>825.68508299999996</v>
      </c>
      <c r="L783">
        <v>839.99511500000006</v>
      </c>
      <c r="M783">
        <v>854.00043000000005</v>
      </c>
      <c r="N783">
        <v>872.00361799999996</v>
      </c>
    </row>
    <row r="784" spans="1:14" hidden="1" x14ac:dyDescent="0.3">
      <c r="A784" t="s">
        <v>121</v>
      </c>
      <c r="B784" t="s">
        <v>337</v>
      </c>
      <c r="C784" t="s">
        <v>224</v>
      </c>
      <c r="E784" t="s">
        <v>124</v>
      </c>
      <c r="F784" t="s">
        <v>125</v>
      </c>
      <c r="G784">
        <v>697.79427899999996</v>
      </c>
      <c r="H784">
        <v>746.54048299999988</v>
      </c>
      <c r="I784">
        <v>781.18451000000005</v>
      </c>
      <c r="J784">
        <v>806.64929999999993</v>
      </c>
      <c r="K784">
        <v>825.68508299999996</v>
      </c>
      <c r="L784">
        <v>839.99511500000006</v>
      </c>
      <c r="M784">
        <v>854.00043000000005</v>
      </c>
      <c r="N784">
        <v>872.00361799999996</v>
      </c>
    </row>
    <row r="785" spans="1:14" hidden="1" x14ac:dyDescent="0.3">
      <c r="A785" t="s">
        <v>121</v>
      </c>
      <c r="B785" t="s">
        <v>337</v>
      </c>
      <c r="C785" t="s">
        <v>225</v>
      </c>
      <c r="E785" t="s">
        <v>124</v>
      </c>
      <c r="F785" t="s">
        <v>125</v>
      </c>
      <c r="G785">
        <v>1.767447</v>
      </c>
      <c r="H785">
        <v>1.6269100000000001</v>
      </c>
      <c r="I785">
        <v>1.52979</v>
      </c>
      <c r="J785">
        <v>1.453241</v>
      </c>
      <c r="K785">
        <v>1.3963099999999999</v>
      </c>
      <c r="L785">
        <v>1.365915</v>
      </c>
      <c r="M785">
        <v>1.355243</v>
      </c>
      <c r="N785">
        <v>1.3514849999999989</v>
      </c>
    </row>
    <row r="786" spans="1:14" hidden="1" x14ac:dyDescent="0.3">
      <c r="A786" t="s">
        <v>121</v>
      </c>
      <c r="B786" t="s">
        <v>337</v>
      </c>
      <c r="C786" t="s">
        <v>226</v>
      </c>
      <c r="E786" t="s">
        <v>124</v>
      </c>
      <c r="F786" t="s">
        <v>125</v>
      </c>
      <c r="G786">
        <v>6.2838950000000002</v>
      </c>
      <c r="H786">
        <v>6.925637</v>
      </c>
      <c r="I786">
        <v>7.4385839999999996</v>
      </c>
      <c r="J786">
        <v>7.8400510000000097</v>
      </c>
      <c r="K786">
        <v>8.2331760000000003</v>
      </c>
      <c r="L786">
        <v>8.5603189999999998</v>
      </c>
      <c r="M786">
        <v>8.7876800000000088</v>
      </c>
      <c r="N786">
        <v>8.9843729999999997</v>
      </c>
    </row>
    <row r="787" spans="1:14" hidden="1" x14ac:dyDescent="0.3">
      <c r="A787" t="s">
        <v>121</v>
      </c>
      <c r="B787" t="s">
        <v>337</v>
      </c>
      <c r="C787" t="s">
        <v>227</v>
      </c>
      <c r="E787" t="s">
        <v>124</v>
      </c>
      <c r="F787" t="s">
        <v>125</v>
      </c>
      <c r="G787">
        <v>2.4655049999999998</v>
      </c>
      <c r="H787">
        <v>2.682995</v>
      </c>
      <c r="I787">
        <v>2.8733329999999988</v>
      </c>
      <c r="J787">
        <v>3.0173390000000002</v>
      </c>
      <c r="K787">
        <v>3.10059</v>
      </c>
      <c r="L787">
        <v>3.158442</v>
      </c>
      <c r="M787">
        <v>3.1914720000000001</v>
      </c>
      <c r="N787">
        <v>3.2059359999999999</v>
      </c>
    </row>
    <row r="788" spans="1:14" hidden="1" x14ac:dyDescent="0.3">
      <c r="A788" t="s">
        <v>121</v>
      </c>
      <c r="B788" t="s">
        <v>337</v>
      </c>
      <c r="C788" t="s">
        <v>228</v>
      </c>
      <c r="E788" t="s">
        <v>124</v>
      </c>
      <c r="F788" t="s">
        <v>125</v>
      </c>
      <c r="G788">
        <v>6.3133990000000004</v>
      </c>
      <c r="H788">
        <v>7.7665230000000003</v>
      </c>
      <c r="I788">
        <v>9.197833000000001</v>
      </c>
      <c r="J788">
        <v>10.546597</v>
      </c>
      <c r="K788">
        <v>11.732948</v>
      </c>
      <c r="L788">
        <v>12.629341</v>
      </c>
      <c r="M788">
        <v>13.310275000000001</v>
      </c>
      <c r="N788">
        <v>13.832371999999999</v>
      </c>
    </row>
    <row r="789" spans="1:14" hidden="1" x14ac:dyDescent="0.3">
      <c r="A789" t="s">
        <v>121</v>
      </c>
      <c r="B789" t="s">
        <v>337</v>
      </c>
      <c r="C789" t="s">
        <v>229</v>
      </c>
      <c r="E789" t="s">
        <v>124</v>
      </c>
      <c r="F789" t="s">
        <v>125</v>
      </c>
      <c r="G789">
        <v>7.5353329999999996</v>
      </c>
      <c r="H789">
        <v>8.5243440000000099</v>
      </c>
      <c r="I789">
        <v>9.40254100000001</v>
      </c>
      <c r="J789">
        <v>10.059687</v>
      </c>
      <c r="K789">
        <v>10.715077000000001</v>
      </c>
      <c r="L789">
        <v>11.412399000000001</v>
      </c>
      <c r="M789">
        <v>12.048857999999999</v>
      </c>
      <c r="N789">
        <v>12.674791000000001</v>
      </c>
    </row>
    <row r="790" spans="1:14" hidden="1" x14ac:dyDescent="0.3">
      <c r="A790" t="s">
        <v>121</v>
      </c>
      <c r="B790" t="s">
        <v>337</v>
      </c>
      <c r="C790" t="s">
        <v>230</v>
      </c>
      <c r="E790" t="s">
        <v>124</v>
      </c>
      <c r="F790" t="s">
        <v>125</v>
      </c>
      <c r="G790">
        <v>2.6447989999999999</v>
      </c>
      <c r="H790">
        <v>2.4540839999999999</v>
      </c>
      <c r="I790">
        <v>2.3051949999999999</v>
      </c>
      <c r="J790">
        <v>2.184043</v>
      </c>
      <c r="K790">
        <v>2.1074220000000001</v>
      </c>
      <c r="L790">
        <v>2.0768800000000001</v>
      </c>
      <c r="M790">
        <v>2.0806360000000002</v>
      </c>
      <c r="N790">
        <v>2.1111999999999989</v>
      </c>
    </row>
    <row r="791" spans="1:14" hidden="1" x14ac:dyDescent="0.3">
      <c r="A791" t="s">
        <v>121</v>
      </c>
      <c r="B791" t="s">
        <v>337</v>
      </c>
      <c r="C791" t="s">
        <v>231</v>
      </c>
      <c r="E791" t="s">
        <v>124</v>
      </c>
      <c r="F791" t="s">
        <v>125</v>
      </c>
      <c r="G791">
        <v>0.66279500000000002</v>
      </c>
      <c r="H791">
        <v>0.6881600000000001</v>
      </c>
      <c r="I791">
        <v>0.71309400000000001</v>
      </c>
      <c r="J791">
        <v>0.73493399999999909</v>
      </c>
      <c r="K791">
        <v>0.75186300000000006</v>
      </c>
      <c r="L791">
        <v>0.76901300000000006</v>
      </c>
      <c r="M791">
        <v>0.78901599999999905</v>
      </c>
      <c r="N791">
        <v>0.81063299999999905</v>
      </c>
    </row>
    <row r="792" spans="1:14" hidden="1" x14ac:dyDescent="0.3">
      <c r="A792" t="s">
        <v>121</v>
      </c>
      <c r="B792" t="s">
        <v>337</v>
      </c>
      <c r="C792" t="s">
        <v>232</v>
      </c>
      <c r="E792" t="s">
        <v>124</v>
      </c>
      <c r="F792" t="s">
        <v>125</v>
      </c>
      <c r="G792">
        <v>0.70696399999999904</v>
      </c>
      <c r="H792">
        <v>0.72530799999999995</v>
      </c>
      <c r="I792">
        <v>0.73400699999999908</v>
      </c>
      <c r="J792">
        <v>0.73003399999999996</v>
      </c>
      <c r="K792">
        <v>0.71328599999999998</v>
      </c>
      <c r="L792">
        <v>0.68837300000000001</v>
      </c>
      <c r="M792">
        <v>0.659551</v>
      </c>
      <c r="N792">
        <v>0.63578099999999904</v>
      </c>
    </row>
    <row r="793" spans="1:14" hidden="1" x14ac:dyDescent="0.3">
      <c r="A793" t="s">
        <v>121</v>
      </c>
      <c r="B793" t="s">
        <v>337</v>
      </c>
      <c r="C793" t="s">
        <v>233</v>
      </c>
      <c r="E793" t="s">
        <v>124</v>
      </c>
      <c r="F793" t="s">
        <v>125</v>
      </c>
      <c r="G793">
        <v>35.625619999999998</v>
      </c>
      <c r="H793">
        <v>44.530548000000003</v>
      </c>
      <c r="I793">
        <v>53.987358</v>
      </c>
      <c r="J793">
        <v>63.701821000000002</v>
      </c>
      <c r="K793">
        <v>72.939173999999994</v>
      </c>
      <c r="L793">
        <v>81.264745999999903</v>
      </c>
      <c r="M793">
        <v>89.222388000000009</v>
      </c>
      <c r="N793">
        <v>96.619667000000007</v>
      </c>
    </row>
    <row r="794" spans="1:14" hidden="1" x14ac:dyDescent="0.3">
      <c r="A794" t="s">
        <v>121</v>
      </c>
      <c r="B794" t="s">
        <v>337</v>
      </c>
      <c r="C794" t="s">
        <v>234</v>
      </c>
      <c r="E794" t="s">
        <v>124</v>
      </c>
      <c r="F794" t="s">
        <v>125</v>
      </c>
      <c r="G794">
        <v>24.787298</v>
      </c>
      <c r="H794">
        <v>31.678791</v>
      </c>
      <c r="I794">
        <v>39.073008000000002</v>
      </c>
      <c r="J794">
        <v>46.851011999999997</v>
      </c>
      <c r="K794">
        <v>54.286046000000013</v>
      </c>
      <c r="L794">
        <v>60.664361999999997</v>
      </c>
      <c r="M794">
        <v>65.931212000000002</v>
      </c>
      <c r="N794">
        <v>70.544668000000001</v>
      </c>
    </row>
    <row r="795" spans="1:14" hidden="1" x14ac:dyDescent="0.3">
      <c r="A795" t="s">
        <v>121</v>
      </c>
      <c r="B795" t="s">
        <v>337</v>
      </c>
      <c r="C795" t="s">
        <v>235</v>
      </c>
      <c r="E795" t="s">
        <v>124</v>
      </c>
      <c r="F795" t="s">
        <v>125</v>
      </c>
      <c r="G795">
        <v>36.207059000000001</v>
      </c>
      <c r="H795">
        <v>38.977184000000001</v>
      </c>
      <c r="I795">
        <v>41.060299000000001</v>
      </c>
      <c r="J795">
        <v>42.601024000000002</v>
      </c>
      <c r="K795">
        <v>43.632745999999997</v>
      </c>
      <c r="L795">
        <v>44.213189999999997</v>
      </c>
      <c r="M795">
        <v>44.685396999999988</v>
      </c>
      <c r="N795">
        <v>45.333964000000002</v>
      </c>
    </row>
    <row r="796" spans="1:14" hidden="1" x14ac:dyDescent="0.3">
      <c r="A796" t="s">
        <v>121</v>
      </c>
      <c r="B796" t="s">
        <v>337</v>
      </c>
      <c r="C796" t="s">
        <v>236</v>
      </c>
      <c r="E796" t="s">
        <v>124</v>
      </c>
      <c r="F796" t="s">
        <v>125</v>
      </c>
      <c r="G796">
        <v>0.57514100000000001</v>
      </c>
      <c r="H796">
        <v>0.62963499999999906</v>
      </c>
      <c r="I796">
        <v>0.68130399999999802</v>
      </c>
      <c r="J796">
        <v>0.71720399999999995</v>
      </c>
      <c r="K796">
        <v>0.73138499999999995</v>
      </c>
      <c r="L796">
        <v>0.73063699999999998</v>
      </c>
      <c r="M796">
        <v>0.72562300000000002</v>
      </c>
      <c r="N796">
        <v>0.72969099999999909</v>
      </c>
    </row>
    <row r="797" spans="1:14" hidden="1" x14ac:dyDescent="0.3">
      <c r="A797" t="s">
        <v>121</v>
      </c>
      <c r="B797" t="s">
        <v>337</v>
      </c>
      <c r="C797" t="s">
        <v>237</v>
      </c>
      <c r="E797" t="s">
        <v>124</v>
      </c>
      <c r="F797" t="s">
        <v>125</v>
      </c>
      <c r="G797">
        <v>28.995571999999999</v>
      </c>
      <c r="H797">
        <v>39.362338000000001</v>
      </c>
      <c r="I797">
        <v>50.78584</v>
      </c>
      <c r="J797">
        <v>62.894475</v>
      </c>
      <c r="K797">
        <v>74.958773000000008</v>
      </c>
      <c r="L797">
        <v>86.003962000000001</v>
      </c>
      <c r="M797">
        <v>94.986869999999996</v>
      </c>
      <c r="N797">
        <v>101.861277</v>
      </c>
    </row>
    <row r="798" spans="1:14" hidden="1" x14ac:dyDescent="0.3">
      <c r="A798" t="s">
        <v>121</v>
      </c>
      <c r="B798" t="s">
        <v>337</v>
      </c>
      <c r="C798" t="s">
        <v>238</v>
      </c>
      <c r="E798" t="s">
        <v>124</v>
      </c>
      <c r="F798" t="s">
        <v>125</v>
      </c>
      <c r="G798">
        <v>0.51660299999999904</v>
      </c>
      <c r="H798">
        <v>0.508633</v>
      </c>
      <c r="I798">
        <v>0.49882399999999999</v>
      </c>
      <c r="J798">
        <v>0.49110899999999902</v>
      </c>
      <c r="K798">
        <v>0.47623899999999902</v>
      </c>
      <c r="L798">
        <v>0.45474799999999999</v>
      </c>
      <c r="M798">
        <v>0.43892999999999999</v>
      </c>
      <c r="N798">
        <v>0.432892</v>
      </c>
    </row>
    <row r="799" spans="1:14" hidden="1" x14ac:dyDescent="0.3">
      <c r="A799" t="s">
        <v>121</v>
      </c>
      <c r="B799" t="s">
        <v>337</v>
      </c>
      <c r="C799" t="s">
        <v>239</v>
      </c>
      <c r="E799" t="s">
        <v>124</v>
      </c>
      <c r="F799" t="s">
        <v>125</v>
      </c>
      <c r="G799">
        <v>0.36982099999999901</v>
      </c>
      <c r="H799">
        <v>0.37221199999999999</v>
      </c>
      <c r="I799">
        <v>0.36594699999999902</v>
      </c>
      <c r="J799">
        <v>0.36061699999999902</v>
      </c>
      <c r="K799">
        <v>0.37020500000000001</v>
      </c>
      <c r="L799">
        <v>0.38827099999999998</v>
      </c>
      <c r="M799">
        <v>0.40852499999999897</v>
      </c>
      <c r="N799">
        <v>0.43336799999999898</v>
      </c>
    </row>
    <row r="800" spans="1:14" hidden="1" x14ac:dyDescent="0.3">
      <c r="A800" t="s">
        <v>121</v>
      </c>
      <c r="B800" t="s">
        <v>337</v>
      </c>
      <c r="C800" t="s">
        <v>240</v>
      </c>
      <c r="E800" t="s">
        <v>124</v>
      </c>
      <c r="F800" t="s">
        <v>125</v>
      </c>
      <c r="G800">
        <v>5.7449190000000101</v>
      </c>
      <c r="H800">
        <v>7.320646</v>
      </c>
      <c r="I800">
        <v>8.9968910000000104</v>
      </c>
      <c r="J800">
        <v>10.714829999999999</v>
      </c>
      <c r="K800">
        <v>12.406185000000001</v>
      </c>
      <c r="L800">
        <v>13.879483</v>
      </c>
      <c r="M800">
        <v>15.210253</v>
      </c>
      <c r="N800">
        <v>16.496738000000001</v>
      </c>
    </row>
    <row r="801" spans="1:14" hidden="1" x14ac:dyDescent="0.3">
      <c r="A801" t="s">
        <v>121</v>
      </c>
      <c r="B801" t="s">
        <v>337</v>
      </c>
      <c r="C801" t="s">
        <v>241</v>
      </c>
      <c r="E801" t="s">
        <v>124</v>
      </c>
      <c r="F801" t="s">
        <v>125</v>
      </c>
      <c r="G801">
        <v>1.310047</v>
      </c>
      <c r="H801">
        <v>1.3051429999999999</v>
      </c>
      <c r="I801">
        <v>1.269315999999999</v>
      </c>
      <c r="J801">
        <v>1.2284600000000001</v>
      </c>
      <c r="K801">
        <v>1.19554</v>
      </c>
      <c r="L801">
        <v>1.1625529999999999</v>
      </c>
      <c r="M801">
        <v>1.1352960000000001</v>
      </c>
      <c r="N801">
        <v>1.1237459999999999</v>
      </c>
    </row>
    <row r="802" spans="1:14" hidden="1" x14ac:dyDescent="0.3">
      <c r="A802" t="s">
        <v>121</v>
      </c>
      <c r="B802" t="s">
        <v>337</v>
      </c>
      <c r="C802" t="s">
        <v>242</v>
      </c>
      <c r="E802" t="s">
        <v>124</v>
      </c>
      <c r="F802" t="s">
        <v>125</v>
      </c>
      <c r="G802">
        <v>0.42925199999999902</v>
      </c>
      <c r="H802">
        <v>0.61326799999999904</v>
      </c>
      <c r="I802">
        <v>0.86760500000000107</v>
      </c>
      <c r="J802">
        <v>1.216686999999999</v>
      </c>
      <c r="K802">
        <v>1.6928669999999999</v>
      </c>
      <c r="L802">
        <v>2.336265</v>
      </c>
      <c r="M802">
        <v>3.1952240000000001</v>
      </c>
      <c r="N802">
        <v>4.3243660000000004</v>
      </c>
    </row>
    <row r="803" spans="1:14" hidden="1" x14ac:dyDescent="0.3">
      <c r="A803" t="s">
        <v>121</v>
      </c>
      <c r="B803" t="s">
        <v>337</v>
      </c>
      <c r="C803" t="s">
        <v>34</v>
      </c>
      <c r="E803" t="s">
        <v>124</v>
      </c>
      <c r="F803" t="s">
        <v>125</v>
      </c>
      <c r="G803">
        <v>137.484533</v>
      </c>
      <c r="H803">
        <v>149.59160399999999</v>
      </c>
      <c r="I803">
        <v>159.21707799999999</v>
      </c>
      <c r="J803">
        <v>167.69049200000001</v>
      </c>
      <c r="K803">
        <v>175.38425899999999</v>
      </c>
      <c r="L803">
        <v>182.41066799999999</v>
      </c>
      <c r="M803">
        <v>189.50636299999999</v>
      </c>
      <c r="N803">
        <v>197.308953</v>
      </c>
    </row>
    <row r="804" spans="1:14" hidden="1" x14ac:dyDescent="0.3">
      <c r="A804" t="s">
        <v>121</v>
      </c>
      <c r="B804" t="s">
        <v>337</v>
      </c>
      <c r="C804" t="s">
        <v>243</v>
      </c>
      <c r="E804" t="s">
        <v>124</v>
      </c>
      <c r="F804" t="s">
        <v>125</v>
      </c>
      <c r="G804">
        <v>0.7219310000000001</v>
      </c>
      <c r="H804">
        <v>0.80032299999999901</v>
      </c>
      <c r="I804">
        <v>0.86148000000000102</v>
      </c>
      <c r="J804">
        <v>0.90641800000000006</v>
      </c>
      <c r="K804">
        <v>0.94887699999999908</v>
      </c>
      <c r="L804">
        <v>0.98790000000000111</v>
      </c>
      <c r="M804">
        <v>1.022886</v>
      </c>
      <c r="N804">
        <v>1.061207</v>
      </c>
    </row>
    <row r="805" spans="1:14" hidden="1" x14ac:dyDescent="0.3">
      <c r="A805" t="s">
        <v>121</v>
      </c>
      <c r="B805" t="s">
        <v>337</v>
      </c>
      <c r="C805" t="s">
        <v>244</v>
      </c>
      <c r="E805" t="s">
        <v>124</v>
      </c>
      <c r="F805" t="s">
        <v>125</v>
      </c>
      <c r="G805">
        <v>2029.4839750000001</v>
      </c>
      <c r="H805">
        <v>2524.5819099999999</v>
      </c>
      <c r="I805">
        <v>3062.919116</v>
      </c>
      <c r="J805">
        <v>3622.2105569999999</v>
      </c>
      <c r="K805">
        <v>4169.4995799999988</v>
      </c>
      <c r="L805">
        <v>4677.2751010000011</v>
      </c>
      <c r="M805">
        <v>5135.6449419999999</v>
      </c>
      <c r="N805">
        <v>5533.0229829999998</v>
      </c>
    </row>
    <row r="806" spans="1:14" hidden="1" x14ac:dyDescent="0.3">
      <c r="A806" t="s">
        <v>121</v>
      </c>
      <c r="B806" t="s">
        <v>337</v>
      </c>
      <c r="C806" t="s">
        <v>245</v>
      </c>
      <c r="E806" t="s">
        <v>124</v>
      </c>
      <c r="F806" t="s">
        <v>125</v>
      </c>
      <c r="G806">
        <v>2029.4839750000001</v>
      </c>
      <c r="H806">
        <v>2524.5819099999999</v>
      </c>
      <c r="I806">
        <v>3062.919116</v>
      </c>
      <c r="J806">
        <v>3622.2105569999999</v>
      </c>
      <c r="K806">
        <v>4169.4995799999988</v>
      </c>
      <c r="L806">
        <v>4677.2751010000011</v>
      </c>
      <c r="M806">
        <v>5135.6449419999999</v>
      </c>
      <c r="N806">
        <v>5533.0229829999998</v>
      </c>
    </row>
    <row r="807" spans="1:14" hidden="1" x14ac:dyDescent="0.3">
      <c r="A807" t="s">
        <v>121</v>
      </c>
      <c r="B807" t="s">
        <v>337</v>
      </c>
      <c r="C807" t="s">
        <v>246</v>
      </c>
      <c r="E807" t="s">
        <v>124</v>
      </c>
      <c r="F807" t="s">
        <v>125</v>
      </c>
      <c r="G807">
        <v>308.67540000000002</v>
      </c>
      <c r="H807">
        <v>352.99118099999998</v>
      </c>
      <c r="I807">
        <v>393.32914299999999</v>
      </c>
      <c r="J807">
        <v>427.63580599999989</v>
      </c>
      <c r="K807">
        <v>455.24843699999991</v>
      </c>
      <c r="L807">
        <v>479.03510799999998</v>
      </c>
      <c r="M807">
        <v>502.70189800000009</v>
      </c>
      <c r="N807">
        <v>525.4703199999999</v>
      </c>
    </row>
    <row r="808" spans="1:14" hidden="1" x14ac:dyDescent="0.3">
      <c r="A808" t="s">
        <v>121</v>
      </c>
      <c r="B808" t="s">
        <v>337</v>
      </c>
      <c r="C808" t="s">
        <v>247</v>
      </c>
      <c r="E808" t="s">
        <v>124</v>
      </c>
      <c r="F808" t="s">
        <v>125</v>
      </c>
      <c r="G808">
        <v>3.0068579999999998</v>
      </c>
      <c r="H808">
        <v>2.8404370000000001</v>
      </c>
      <c r="I808">
        <v>2.7264490000000001</v>
      </c>
      <c r="J808">
        <v>2.6212809999999989</v>
      </c>
      <c r="K808">
        <v>2.5232770000000002</v>
      </c>
      <c r="L808">
        <v>2.4661569999999999</v>
      </c>
      <c r="M808">
        <v>2.4485450000000002</v>
      </c>
      <c r="N808">
        <v>2.4483220000000001</v>
      </c>
    </row>
    <row r="809" spans="1:14" hidden="1" x14ac:dyDescent="0.3">
      <c r="A809" t="s">
        <v>121</v>
      </c>
      <c r="B809" t="s">
        <v>337</v>
      </c>
      <c r="C809" t="s">
        <v>248</v>
      </c>
      <c r="E809" t="s">
        <v>124</v>
      </c>
      <c r="F809" t="s">
        <v>125</v>
      </c>
      <c r="G809">
        <v>3.7903419999999999</v>
      </c>
      <c r="H809">
        <v>4.3630000000000102</v>
      </c>
      <c r="I809">
        <v>4.9984600000000006</v>
      </c>
      <c r="J809">
        <v>5.6066629999999993</v>
      </c>
      <c r="K809">
        <v>6.1579139999999999</v>
      </c>
      <c r="L809">
        <v>6.6912960000000004</v>
      </c>
      <c r="M809">
        <v>7.2325730000000004</v>
      </c>
      <c r="N809">
        <v>7.7302190000000106</v>
      </c>
    </row>
    <row r="810" spans="1:14" hidden="1" x14ac:dyDescent="0.3">
      <c r="A810" t="s">
        <v>121</v>
      </c>
      <c r="B810" t="s">
        <v>337</v>
      </c>
      <c r="C810" t="s">
        <v>249</v>
      </c>
      <c r="E810" t="s">
        <v>124</v>
      </c>
      <c r="F810" t="s">
        <v>125</v>
      </c>
      <c r="G810">
        <v>0.64640599999999904</v>
      </c>
      <c r="H810">
        <v>0.63975900000000008</v>
      </c>
      <c r="I810">
        <v>0.63635900000000001</v>
      </c>
      <c r="J810">
        <v>0.63600199999999996</v>
      </c>
      <c r="K810">
        <v>0.63743299999999903</v>
      </c>
      <c r="L810">
        <v>0.64215599999999906</v>
      </c>
      <c r="M810">
        <v>0.65125299999999908</v>
      </c>
      <c r="N810">
        <v>0.66351599999999999</v>
      </c>
    </row>
    <row r="811" spans="1:14" hidden="1" x14ac:dyDescent="0.3">
      <c r="A811" t="s">
        <v>121</v>
      </c>
      <c r="B811" t="s">
        <v>337</v>
      </c>
      <c r="C811" t="s">
        <v>250</v>
      </c>
      <c r="E811" t="s">
        <v>124</v>
      </c>
      <c r="F811" t="s">
        <v>125</v>
      </c>
      <c r="G811">
        <v>40.686073999999998</v>
      </c>
      <c r="H811">
        <v>44.437199</v>
      </c>
      <c r="I811">
        <v>47.383241000000012</v>
      </c>
      <c r="J811">
        <v>49.935504999999999</v>
      </c>
      <c r="K811">
        <v>52.282479000000002</v>
      </c>
      <c r="L811">
        <v>54.505127999999999</v>
      </c>
      <c r="M811">
        <v>56.8214919999999</v>
      </c>
      <c r="N811">
        <v>59.300148</v>
      </c>
    </row>
    <row r="812" spans="1:14" hidden="1" x14ac:dyDescent="0.3">
      <c r="A812" t="s">
        <v>121</v>
      </c>
      <c r="B812" t="s">
        <v>337</v>
      </c>
      <c r="C812" t="s">
        <v>251</v>
      </c>
      <c r="E812" t="s">
        <v>124</v>
      </c>
      <c r="F812" t="s">
        <v>125</v>
      </c>
      <c r="G812">
        <v>39.927254999999903</v>
      </c>
      <c r="H812">
        <v>50.739004000000001</v>
      </c>
      <c r="I812">
        <v>62.345855999999998</v>
      </c>
      <c r="J812">
        <v>74.259155000000007</v>
      </c>
      <c r="K812">
        <v>85.411213000000103</v>
      </c>
      <c r="L812">
        <v>94.469179999999994</v>
      </c>
      <c r="M812">
        <v>101.579077</v>
      </c>
      <c r="N812">
        <v>107.459564</v>
      </c>
    </row>
    <row r="813" spans="1:14" hidden="1" x14ac:dyDescent="0.3">
      <c r="A813" t="s">
        <v>121</v>
      </c>
      <c r="B813" t="s">
        <v>337</v>
      </c>
      <c r="C813" t="s">
        <v>252</v>
      </c>
      <c r="E813" t="s">
        <v>124</v>
      </c>
      <c r="F813" t="s">
        <v>125</v>
      </c>
      <c r="G813">
        <v>57.077057000000003</v>
      </c>
      <c r="H813">
        <v>59.617765000000112</v>
      </c>
      <c r="I813">
        <v>60.919424000000099</v>
      </c>
      <c r="J813">
        <v>61.603499000000014</v>
      </c>
      <c r="K813">
        <v>61.868392</v>
      </c>
      <c r="L813">
        <v>62.082963000000007</v>
      </c>
      <c r="M813">
        <v>62.575449999999996</v>
      </c>
      <c r="N813">
        <v>63.434432000000001</v>
      </c>
    </row>
    <row r="814" spans="1:14" hidden="1" x14ac:dyDescent="0.3">
      <c r="A814" t="s">
        <v>121</v>
      </c>
      <c r="B814" t="s">
        <v>337</v>
      </c>
      <c r="C814" t="s">
        <v>253</v>
      </c>
      <c r="E814" t="s">
        <v>124</v>
      </c>
      <c r="F814" t="s">
        <v>125</v>
      </c>
      <c r="G814">
        <v>2.9064779999999999</v>
      </c>
      <c r="H814">
        <v>3.3614950000000001</v>
      </c>
      <c r="I814">
        <v>3.8108040000000001</v>
      </c>
      <c r="J814">
        <v>4.2080950000000001</v>
      </c>
      <c r="K814">
        <v>4.5264410000000002</v>
      </c>
      <c r="L814">
        <v>4.7970179999999996</v>
      </c>
      <c r="M814">
        <v>5.0334660000000007</v>
      </c>
      <c r="N814">
        <v>5.2213609999999999</v>
      </c>
    </row>
    <row r="815" spans="1:14" hidden="1" x14ac:dyDescent="0.3">
      <c r="A815" t="s">
        <v>121</v>
      </c>
      <c r="B815" t="s">
        <v>337</v>
      </c>
      <c r="C815" t="s">
        <v>254</v>
      </c>
      <c r="E815" t="s">
        <v>124</v>
      </c>
      <c r="F815" t="s">
        <v>125</v>
      </c>
      <c r="G815">
        <v>32.765838000000002</v>
      </c>
      <c r="H815">
        <v>35.880110999999999</v>
      </c>
      <c r="I815">
        <v>38.477469999999997</v>
      </c>
      <c r="J815">
        <v>40.742381999999999</v>
      </c>
      <c r="K815">
        <v>42.445693999999897</v>
      </c>
      <c r="L815">
        <v>43.718404000000007</v>
      </c>
      <c r="M815">
        <v>44.811535000000013</v>
      </c>
      <c r="N815">
        <v>46.1295</v>
      </c>
    </row>
    <row r="816" spans="1:14" hidden="1" x14ac:dyDescent="0.3">
      <c r="A816" t="s">
        <v>121</v>
      </c>
      <c r="B816" t="s">
        <v>337</v>
      </c>
      <c r="C816" t="s">
        <v>255</v>
      </c>
      <c r="E816" t="s">
        <v>124</v>
      </c>
      <c r="F816" t="s">
        <v>125</v>
      </c>
      <c r="G816">
        <v>17.667762</v>
      </c>
      <c r="H816">
        <v>17.790296000000001</v>
      </c>
      <c r="I816">
        <v>17.781079999999999</v>
      </c>
      <c r="J816">
        <v>17.846679999999999</v>
      </c>
      <c r="K816">
        <v>18.176047000000001</v>
      </c>
      <c r="L816">
        <v>18.635103000000001</v>
      </c>
      <c r="M816">
        <v>19.099525</v>
      </c>
      <c r="N816">
        <v>19.721152</v>
      </c>
    </row>
    <row r="817" spans="1:14" hidden="1" x14ac:dyDescent="0.3">
      <c r="A817" t="s">
        <v>121</v>
      </c>
      <c r="B817" t="s">
        <v>337</v>
      </c>
      <c r="C817" t="s">
        <v>256</v>
      </c>
      <c r="E817" t="s">
        <v>124</v>
      </c>
      <c r="F817" t="s">
        <v>125</v>
      </c>
      <c r="G817">
        <v>0.311776</v>
      </c>
      <c r="H817">
        <v>0.33487499999999998</v>
      </c>
      <c r="I817">
        <v>0.35429299999999903</v>
      </c>
      <c r="J817">
        <v>0.36973400000000001</v>
      </c>
      <c r="K817">
        <v>0.383689</v>
      </c>
      <c r="L817">
        <v>0.39802699999999902</v>
      </c>
      <c r="M817">
        <v>0.412692</v>
      </c>
      <c r="N817">
        <v>0.42784000000000011</v>
      </c>
    </row>
    <row r="818" spans="1:14" hidden="1" x14ac:dyDescent="0.3">
      <c r="A818" t="s">
        <v>121</v>
      </c>
      <c r="B818" t="s">
        <v>337</v>
      </c>
      <c r="C818" t="s">
        <v>257</v>
      </c>
      <c r="E818" t="s">
        <v>124</v>
      </c>
      <c r="F818" t="s">
        <v>125</v>
      </c>
      <c r="G818">
        <v>5.3022560000000007</v>
      </c>
      <c r="H818">
        <v>5.5430889999999904</v>
      </c>
      <c r="I818">
        <v>5.7513750000000003</v>
      </c>
      <c r="J818">
        <v>5.9356980000000004</v>
      </c>
      <c r="K818">
        <v>6.137505</v>
      </c>
      <c r="L818">
        <v>6.3467960000000101</v>
      </c>
      <c r="M818">
        <v>6.5440360000000002</v>
      </c>
      <c r="N818">
        <v>6.7577039999999986</v>
      </c>
    </row>
    <row r="819" spans="1:14" hidden="1" x14ac:dyDescent="0.3">
      <c r="A819" t="s">
        <v>121</v>
      </c>
      <c r="B819" t="s">
        <v>337</v>
      </c>
      <c r="C819" t="s">
        <v>258</v>
      </c>
      <c r="E819" t="s">
        <v>124</v>
      </c>
      <c r="F819" t="s">
        <v>125</v>
      </c>
      <c r="G819">
        <v>7.7467040000000003</v>
      </c>
      <c r="H819">
        <v>8.7122869999999892</v>
      </c>
      <c r="I819">
        <v>9.484198000000001</v>
      </c>
      <c r="J819">
        <v>10.162368000000001</v>
      </c>
      <c r="K819">
        <v>10.727503</v>
      </c>
      <c r="L819">
        <v>11.191948</v>
      </c>
      <c r="M819">
        <v>11.650672999999999</v>
      </c>
      <c r="N819">
        <v>12.153622</v>
      </c>
    </row>
    <row r="820" spans="1:14" hidden="1" x14ac:dyDescent="0.3">
      <c r="A820" t="s">
        <v>121</v>
      </c>
      <c r="B820" t="s">
        <v>337</v>
      </c>
      <c r="C820" t="s">
        <v>259</v>
      </c>
      <c r="E820" t="s">
        <v>124</v>
      </c>
      <c r="F820" t="s">
        <v>125</v>
      </c>
      <c r="G820">
        <v>35.257612999999999</v>
      </c>
      <c r="H820">
        <v>51.792178999999997</v>
      </c>
      <c r="I820">
        <v>73.320157999999893</v>
      </c>
      <c r="J820">
        <v>99.831073000000103</v>
      </c>
      <c r="K820">
        <v>129.334902</v>
      </c>
      <c r="L820">
        <v>159.650102</v>
      </c>
      <c r="M820">
        <v>189.45952600000001</v>
      </c>
      <c r="N820">
        <v>215.68458799999999</v>
      </c>
    </row>
    <row r="821" spans="1:14" hidden="1" x14ac:dyDescent="0.3">
      <c r="A821" t="s">
        <v>121</v>
      </c>
      <c r="B821" t="s">
        <v>337</v>
      </c>
      <c r="C821" t="s">
        <v>260</v>
      </c>
      <c r="E821" t="s">
        <v>124</v>
      </c>
      <c r="F821" t="s">
        <v>125</v>
      </c>
      <c r="G821">
        <v>266.02481899999998</v>
      </c>
      <c r="H821">
        <v>345.89514800000001</v>
      </c>
      <c r="I821">
        <v>441.17586200000011</v>
      </c>
      <c r="J821">
        <v>547.33391900000004</v>
      </c>
      <c r="K821">
        <v>659.08537599999897</v>
      </c>
      <c r="L821">
        <v>771.13403600000106</v>
      </c>
      <c r="M821">
        <v>876.28827100000001</v>
      </c>
      <c r="N821">
        <v>966.58961699999998</v>
      </c>
    </row>
    <row r="822" spans="1:14" hidden="1" x14ac:dyDescent="0.3">
      <c r="A822" t="s">
        <v>121</v>
      </c>
      <c r="B822" t="s">
        <v>337</v>
      </c>
      <c r="C822" t="s">
        <v>261</v>
      </c>
      <c r="E822" t="s">
        <v>124</v>
      </c>
      <c r="F822" t="s">
        <v>125</v>
      </c>
      <c r="G822">
        <v>386.378333</v>
      </c>
      <c r="H822">
        <v>400.83125699999988</v>
      </c>
      <c r="I822">
        <v>413.59484200000003</v>
      </c>
      <c r="J822">
        <v>426.77073800000011</v>
      </c>
      <c r="K822">
        <v>444.37914400000011</v>
      </c>
      <c r="L822">
        <v>463.96808700000003</v>
      </c>
      <c r="M822">
        <v>483.59974899999997</v>
      </c>
      <c r="N822">
        <v>505.74000100000001</v>
      </c>
    </row>
    <row r="823" spans="1:14" hidden="1" x14ac:dyDescent="0.3">
      <c r="A823" t="s">
        <v>121</v>
      </c>
      <c r="B823" t="s">
        <v>337</v>
      </c>
      <c r="C823" t="s">
        <v>262</v>
      </c>
      <c r="E823" t="s">
        <v>124</v>
      </c>
      <c r="F823" t="s">
        <v>125</v>
      </c>
      <c r="G823">
        <v>26.667702999999999</v>
      </c>
      <c r="H823">
        <v>26.405954000000001</v>
      </c>
      <c r="I823">
        <v>25.738871</v>
      </c>
      <c r="J823">
        <v>24.930185999999999</v>
      </c>
      <c r="K823">
        <v>23.878820000000001</v>
      </c>
      <c r="L823">
        <v>22.994937</v>
      </c>
      <c r="M823">
        <v>22.315981000000001</v>
      </c>
      <c r="N823">
        <v>21.656908999999999</v>
      </c>
    </row>
    <row r="824" spans="1:14" hidden="1" x14ac:dyDescent="0.3">
      <c r="A824" t="s">
        <v>121</v>
      </c>
      <c r="B824" t="s">
        <v>337</v>
      </c>
      <c r="C824" t="s">
        <v>263</v>
      </c>
      <c r="E824" t="s">
        <v>124</v>
      </c>
      <c r="F824" t="s">
        <v>125</v>
      </c>
      <c r="G824">
        <v>2.1112220000000002</v>
      </c>
      <c r="H824">
        <v>2.1079439999999998</v>
      </c>
      <c r="I824">
        <v>2.0742310000000002</v>
      </c>
      <c r="J824">
        <v>2.042875</v>
      </c>
      <c r="K824">
        <v>2.0177879999999999</v>
      </c>
      <c r="L824">
        <v>1.9970279999999989</v>
      </c>
      <c r="M824">
        <v>1.998062</v>
      </c>
      <c r="N824">
        <v>2.0239280000000002</v>
      </c>
    </row>
    <row r="825" spans="1:14" hidden="1" x14ac:dyDescent="0.3">
      <c r="A825" t="s">
        <v>121</v>
      </c>
      <c r="B825" t="s">
        <v>337</v>
      </c>
      <c r="C825" t="s">
        <v>264</v>
      </c>
      <c r="E825" t="s">
        <v>124</v>
      </c>
      <c r="F825" t="s">
        <v>125</v>
      </c>
      <c r="G825">
        <v>5.5693529999999987</v>
      </c>
      <c r="H825">
        <v>5.7579989999999999</v>
      </c>
      <c r="I825">
        <v>5.9604150000000002</v>
      </c>
      <c r="J825">
        <v>6.1436540000000006</v>
      </c>
      <c r="K825">
        <v>6.3616820000000001</v>
      </c>
      <c r="L825">
        <v>6.6287940000000001</v>
      </c>
      <c r="M825">
        <v>6.8994999999999997</v>
      </c>
      <c r="N825">
        <v>7.2191469999999986</v>
      </c>
    </row>
    <row r="826" spans="1:14" hidden="1" x14ac:dyDescent="0.3">
      <c r="A826" t="s">
        <v>121</v>
      </c>
      <c r="B826" t="s">
        <v>337</v>
      </c>
      <c r="C826" t="s">
        <v>265</v>
      </c>
      <c r="E826" t="s">
        <v>124</v>
      </c>
      <c r="F826" t="s">
        <v>125</v>
      </c>
      <c r="G826">
        <v>1172.1586159999999</v>
      </c>
      <c r="H826">
        <v>1182.330459</v>
      </c>
      <c r="I826">
        <v>1190.5438509999999</v>
      </c>
      <c r="J826">
        <v>1197.640656</v>
      </c>
      <c r="K826">
        <v>1212.0909529999999</v>
      </c>
      <c r="L826">
        <v>1236.0686969999999</v>
      </c>
      <c r="M826">
        <v>1266.045183</v>
      </c>
      <c r="N826">
        <v>1303.5122819999999</v>
      </c>
    </row>
    <row r="827" spans="1:14" hidden="1" x14ac:dyDescent="0.3">
      <c r="A827" t="s">
        <v>121</v>
      </c>
      <c r="B827" t="s">
        <v>337</v>
      </c>
      <c r="C827" t="s">
        <v>266</v>
      </c>
      <c r="E827" t="s">
        <v>124</v>
      </c>
      <c r="F827" t="s">
        <v>125</v>
      </c>
      <c r="G827">
        <v>5.3755220000000001</v>
      </c>
      <c r="H827">
        <v>6.0538750000000006</v>
      </c>
      <c r="I827">
        <v>6.6971189999999998</v>
      </c>
      <c r="J827">
        <v>7.1589420000000006</v>
      </c>
      <c r="K827">
        <v>7.3355069999999998</v>
      </c>
      <c r="L827">
        <v>7.4377500000000003</v>
      </c>
      <c r="M827">
        <v>7.6871260000000001</v>
      </c>
      <c r="N827">
        <v>7.9747830000000004</v>
      </c>
    </row>
    <row r="828" spans="1:14" hidden="1" x14ac:dyDescent="0.3">
      <c r="A828" t="s">
        <v>121</v>
      </c>
      <c r="B828" t="s">
        <v>337</v>
      </c>
      <c r="C828" t="s">
        <v>267</v>
      </c>
      <c r="E828" t="s">
        <v>124</v>
      </c>
      <c r="F828" t="s">
        <v>125</v>
      </c>
      <c r="G828">
        <v>1396.0250559999999</v>
      </c>
      <c r="H828">
        <v>1546.4925499999999</v>
      </c>
      <c r="I828">
        <v>1677.1308839999999</v>
      </c>
      <c r="J828">
        <v>1795.0913210000001</v>
      </c>
      <c r="K828">
        <v>1898.4912859999999</v>
      </c>
      <c r="L828">
        <v>1986.186864</v>
      </c>
      <c r="M828">
        <v>2066.1370510000011</v>
      </c>
      <c r="N828">
        <v>2145.9072120000001</v>
      </c>
    </row>
    <row r="829" spans="1:14" hidden="1" x14ac:dyDescent="0.3">
      <c r="A829" t="s">
        <v>121</v>
      </c>
      <c r="B829" t="s">
        <v>337</v>
      </c>
      <c r="C829" t="s">
        <v>268</v>
      </c>
      <c r="E829" t="s">
        <v>124</v>
      </c>
      <c r="F829" t="s">
        <v>125</v>
      </c>
      <c r="G829">
        <v>383.175344</v>
      </c>
      <c r="H829">
        <v>385.74967800000002</v>
      </c>
      <c r="I829">
        <v>386.89057699999989</v>
      </c>
      <c r="J829">
        <v>386.62280700000002</v>
      </c>
      <c r="K829">
        <v>386.58454899999998</v>
      </c>
      <c r="L829">
        <v>388.57497000000001</v>
      </c>
      <c r="M829">
        <v>392.31539399999991</v>
      </c>
      <c r="N829">
        <v>398.51796799999988</v>
      </c>
    </row>
    <row r="830" spans="1:14" hidden="1" x14ac:dyDescent="0.3">
      <c r="A830" t="s">
        <v>121</v>
      </c>
      <c r="B830" t="s">
        <v>337</v>
      </c>
      <c r="C830" t="s">
        <v>269</v>
      </c>
      <c r="E830" t="s">
        <v>124</v>
      </c>
      <c r="F830" t="s">
        <v>125</v>
      </c>
      <c r="G830">
        <v>153.19942</v>
      </c>
      <c r="H830">
        <v>148.230919</v>
      </c>
      <c r="I830">
        <v>143.28617700000001</v>
      </c>
      <c r="J830">
        <v>138.803956</v>
      </c>
      <c r="K830">
        <v>134.48263</v>
      </c>
      <c r="L830">
        <v>131.32790900000001</v>
      </c>
      <c r="M830">
        <v>129.41799199999991</v>
      </c>
      <c r="N830">
        <v>128.47815800000001</v>
      </c>
    </row>
    <row r="831" spans="1:14" hidden="1" x14ac:dyDescent="0.3">
      <c r="A831" t="s">
        <v>121</v>
      </c>
      <c r="B831" t="s">
        <v>337</v>
      </c>
      <c r="C831" t="s">
        <v>96</v>
      </c>
      <c r="E831" t="s">
        <v>124</v>
      </c>
      <c r="F831" t="s">
        <v>125</v>
      </c>
      <c r="G831">
        <v>279.86059999999998</v>
      </c>
      <c r="H831">
        <v>343.97278899999998</v>
      </c>
      <c r="I831">
        <v>411.04964999999999</v>
      </c>
      <c r="J831">
        <v>481.65998500000001</v>
      </c>
      <c r="K831">
        <v>549.76942799999995</v>
      </c>
      <c r="L831">
        <v>610.399497</v>
      </c>
      <c r="M831">
        <v>667.39005799999995</v>
      </c>
      <c r="N831">
        <v>722.888015</v>
      </c>
    </row>
    <row r="832" spans="1:14" hidden="1" x14ac:dyDescent="0.3">
      <c r="A832" t="s">
        <v>121</v>
      </c>
      <c r="B832" t="s">
        <v>337</v>
      </c>
      <c r="C832" t="s">
        <v>270</v>
      </c>
      <c r="E832" t="s">
        <v>124</v>
      </c>
      <c r="F832" t="s">
        <v>125</v>
      </c>
      <c r="G832">
        <v>6.3172870000000003</v>
      </c>
      <c r="H832">
        <v>7.8016589999999999</v>
      </c>
      <c r="I832">
        <v>9.2915160000000103</v>
      </c>
      <c r="J832">
        <v>10.703761999999999</v>
      </c>
      <c r="K832">
        <v>11.953704999999999</v>
      </c>
      <c r="L832">
        <v>13.108022</v>
      </c>
      <c r="M832">
        <v>14.225961</v>
      </c>
      <c r="N832">
        <v>15.287796</v>
      </c>
    </row>
    <row r="833" spans="1:14" hidden="1" x14ac:dyDescent="0.3">
      <c r="A833" t="s">
        <v>121</v>
      </c>
      <c r="B833" t="s">
        <v>337</v>
      </c>
      <c r="C833" t="s">
        <v>271</v>
      </c>
      <c r="E833" t="s">
        <v>124</v>
      </c>
      <c r="F833" t="s">
        <v>125</v>
      </c>
      <c r="G833">
        <v>4.8419669999999986</v>
      </c>
      <c r="H833">
        <v>5.3890630000000002</v>
      </c>
      <c r="I833">
        <v>5.8328739999999897</v>
      </c>
      <c r="J833">
        <v>6.2070829999999999</v>
      </c>
      <c r="K833">
        <v>6.5395469999999998</v>
      </c>
      <c r="L833">
        <v>6.820157</v>
      </c>
      <c r="M833">
        <v>7.06996</v>
      </c>
      <c r="N833">
        <v>7.3075990000000006</v>
      </c>
    </row>
    <row r="834" spans="1:14" hidden="1" x14ac:dyDescent="0.3">
      <c r="A834" t="s">
        <v>121</v>
      </c>
      <c r="B834" t="s">
        <v>337</v>
      </c>
      <c r="C834" t="s">
        <v>272</v>
      </c>
      <c r="E834" t="s">
        <v>124</v>
      </c>
      <c r="F834" t="s">
        <v>125</v>
      </c>
      <c r="G834">
        <v>11.687677000000001</v>
      </c>
      <c r="H834">
        <v>13.758319999999999</v>
      </c>
      <c r="I834">
        <v>15.665641000000001</v>
      </c>
      <c r="J834">
        <v>17.286155000000001</v>
      </c>
      <c r="K834">
        <v>18.574641</v>
      </c>
      <c r="L834">
        <v>19.654361000000002</v>
      </c>
      <c r="M834">
        <v>20.495654999999999</v>
      </c>
      <c r="N834">
        <v>21.123975000000002</v>
      </c>
    </row>
    <row r="835" spans="1:14" hidden="1" x14ac:dyDescent="0.3">
      <c r="A835" t="s">
        <v>121</v>
      </c>
      <c r="B835" t="s">
        <v>337</v>
      </c>
      <c r="C835" t="s">
        <v>273</v>
      </c>
      <c r="E835" t="s">
        <v>124</v>
      </c>
      <c r="F835" t="s">
        <v>125</v>
      </c>
      <c r="G835">
        <v>7.5698840000000098</v>
      </c>
      <c r="H835">
        <v>8.5245370000000094</v>
      </c>
      <c r="I835">
        <v>9.3304559999999999</v>
      </c>
      <c r="J835">
        <v>9.9883819999999996</v>
      </c>
      <c r="K835">
        <v>10.554831</v>
      </c>
      <c r="L835">
        <v>11.025124</v>
      </c>
      <c r="M835">
        <v>11.441953</v>
      </c>
      <c r="N835">
        <v>11.865423</v>
      </c>
    </row>
    <row r="836" spans="1:14" hidden="1" x14ac:dyDescent="0.3">
      <c r="A836" t="s">
        <v>121</v>
      </c>
      <c r="B836" t="s">
        <v>337</v>
      </c>
      <c r="C836" t="s">
        <v>274</v>
      </c>
      <c r="E836" t="s">
        <v>124</v>
      </c>
      <c r="F836" t="s">
        <v>125</v>
      </c>
      <c r="G836">
        <v>36.602390999999997</v>
      </c>
      <c r="H836">
        <v>39.818201999999999</v>
      </c>
      <c r="I836">
        <v>42.218033000000013</v>
      </c>
      <c r="J836">
        <v>44.110996</v>
      </c>
      <c r="K836">
        <v>45.5324799999999</v>
      </c>
      <c r="L836">
        <v>46.584242000000003</v>
      </c>
      <c r="M836">
        <v>47.586053</v>
      </c>
      <c r="N836">
        <v>48.684573999999998</v>
      </c>
    </row>
    <row r="837" spans="1:14" hidden="1" x14ac:dyDescent="0.3">
      <c r="A837" t="s">
        <v>121</v>
      </c>
      <c r="B837" t="s">
        <v>337</v>
      </c>
      <c r="C837" t="s">
        <v>275</v>
      </c>
      <c r="E837" t="s">
        <v>124</v>
      </c>
      <c r="F837" t="s">
        <v>125</v>
      </c>
      <c r="G837">
        <v>130.080297</v>
      </c>
      <c r="H837">
        <v>149.27802</v>
      </c>
      <c r="I837">
        <v>166.574794</v>
      </c>
      <c r="J837">
        <v>181.07533699999999</v>
      </c>
      <c r="K837">
        <v>193.68577999999999</v>
      </c>
      <c r="L837">
        <v>205.00222099999999</v>
      </c>
      <c r="M837">
        <v>214.680116</v>
      </c>
      <c r="N837">
        <v>223.81170900000001</v>
      </c>
    </row>
    <row r="838" spans="1:14" hidden="1" x14ac:dyDescent="0.3">
      <c r="A838" t="s">
        <v>121</v>
      </c>
      <c r="B838" t="s">
        <v>337</v>
      </c>
      <c r="C838" t="s">
        <v>276</v>
      </c>
      <c r="E838" t="s">
        <v>124</v>
      </c>
      <c r="F838" t="s">
        <v>125</v>
      </c>
      <c r="G838">
        <v>38.283338999999998</v>
      </c>
      <c r="H838">
        <v>36.762385000000002</v>
      </c>
      <c r="I838">
        <v>35.483396999999997</v>
      </c>
      <c r="J838">
        <v>34.378673999999997</v>
      </c>
      <c r="K838">
        <v>33.277985999999999</v>
      </c>
      <c r="L838">
        <v>32.551416000000003</v>
      </c>
      <c r="M838">
        <v>32.525115</v>
      </c>
      <c r="N838">
        <v>32.971392999999999</v>
      </c>
    </row>
    <row r="839" spans="1:14" hidden="1" x14ac:dyDescent="0.3">
      <c r="A839" t="s">
        <v>121</v>
      </c>
      <c r="B839" t="s">
        <v>337</v>
      </c>
      <c r="C839" t="s">
        <v>277</v>
      </c>
      <c r="E839" t="s">
        <v>124</v>
      </c>
      <c r="F839" t="s">
        <v>125</v>
      </c>
      <c r="G839">
        <v>10.038702000000001</v>
      </c>
      <c r="H839">
        <v>9.7985799999999994</v>
      </c>
      <c r="I839">
        <v>9.5476540000000103</v>
      </c>
      <c r="J839">
        <v>9.2988929999999996</v>
      </c>
      <c r="K839">
        <v>9.1493850000000005</v>
      </c>
      <c r="L839">
        <v>9.1773760000000095</v>
      </c>
      <c r="M839">
        <v>9.3183110000000102</v>
      </c>
      <c r="N839">
        <v>9.4991529999999997</v>
      </c>
    </row>
    <row r="840" spans="1:14" hidden="1" x14ac:dyDescent="0.3">
      <c r="A840" t="s">
        <v>121</v>
      </c>
      <c r="B840" t="s">
        <v>337</v>
      </c>
      <c r="C840" t="s">
        <v>278</v>
      </c>
      <c r="E840" t="s">
        <v>124</v>
      </c>
      <c r="F840" t="s">
        <v>125</v>
      </c>
      <c r="G840">
        <v>3.0313539999999999</v>
      </c>
      <c r="H840">
        <v>2.7826610000000001</v>
      </c>
      <c r="I840">
        <v>2.543024</v>
      </c>
      <c r="J840">
        <v>2.3357730000000001</v>
      </c>
      <c r="K840">
        <v>2.183465</v>
      </c>
      <c r="L840">
        <v>2.0763639999999999</v>
      </c>
      <c r="M840">
        <v>1.993326999999999</v>
      </c>
      <c r="N840">
        <v>1.9282109999999999</v>
      </c>
    </row>
    <row r="841" spans="1:14" hidden="1" x14ac:dyDescent="0.3">
      <c r="A841" t="s">
        <v>121</v>
      </c>
      <c r="B841" t="s">
        <v>337</v>
      </c>
      <c r="C841" t="s">
        <v>279</v>
      </c>
      <c r="E841" t="s">
        <v>124</v>
      </c>
      <c r="F841" t="s">
        <v>125</v>
      </c>
      <c r="G841">
        <v>3.2347380000000001</v>
      </c>
      <c r="H841">
        <v>3.6094789999999999</v>
      </c>
      <c r="I841">
        <v>3.9500449999999998</v>
      </c>
      <c r="J841">
        <v>4.1563549999999996</v>
      </c>
      <c r="K841">
        <v>4.1465490000000003</v>
      </c>
      <c r="L841">
        <v>3.9954700000000001</v>
      </c>
      <c r="M841">
        <v>3.8928789999999989</v>
      </c>
      <c r="N841">
        <v>3.8681329999999998</v>
      </c>
    </row>
    <row r="842" spans="1:14" hidden="1" x14ac:dyDescent="0.3">
      <c r="A842" t="s">
        <v>121</v>
      </c>
      <c r="B842" t="s">
        <v>337</v>
      </c>
      <c r="C842" t="s">
        <v>280</v>
      </c>
      <c r="E842" t="s">
        <v>124</v>
      </c>
      <c r="F842" t="s">
        <v>125</v>
      </c>
      <c r="G842">
        <v>295.36543499999988</v>
      </c>
      <c r="H842">
        <v>302.87342699999999</v>
      </c>
      <c r="I842">
        <v>311.51494000000002</v>
      </c>
      <c r="J842">
        <v>318.55100199999998</v>
      </c>
      <c r="K842">
        <v>324.48975200000001</v>
      </c>
      <c r="L842">
        <v>332.89692600000001</v>
      </c>
      <c r="M842">
        <v>343.30654199999998</v>
      </c>
      <c r="N842">
        <v>353.34189599999991</v>
      </c>
    </row>
    <row r="843" spans="1:14" hidden="1" x14ac:dyDescent="0.3">
      <c r="A843" t="s">
        <v>121</v>
      </c>
      <c r="B843" t="s">
        <v>337</v>
      </c>
      <c r="C843" t="s">
        <v>281</v>
      </c>
      <c r="E843" t="s">
        <v>124</v>
      </c>
      <c r="F843" t="s">
        <v>125</v>
      </c>
      <c r="G843">
        <v>295.36543499999988</v>
      </c>
      <c r="H843">
        <v>302.87342699999999</v>
      </c>
      <c r="I843">
        <v>311.51494000000002</v>
      </c>
      <c r="J843">
        <v>318.55100199999998</v>
      </c>
      <c r="K843">
        <v>324.48975200000001</v>
      </c>
      <c r="L843">
        <v>332.89692600000001</v>
      </c>
      <c r="M843">
        <v>343.30654199999998</v>
      </c>
      <c r="N843">
        <v>353.34189599999991</v>
      </c>
    </row>
    <row r="844" spans="1:14" hidden="1" x14ac:dyDescent="0.3">
      <c r="A844" t="s">
        <v>121</v>
      </c>
      <c r="B844" t="s">
        <v>337</v>
      </c>
      <c r="C844" t="s">
        <v>282</v>
      </c>
      <c r="E844" t="s">
        <v>124</v>
      </c>
      <c r="F844" t="s">
        <v>125</v>
      </c>
      <c r="G844">
        <v>295.36543499999988</v>
      </c>
      <c r="H844">
        <v>302.87342699999999</v>
      </c>
      <c r="I844">
        <v>311.51494000000002</v>
      </c>
      <c r="J844">
        <v>318.55100199999998</v>
      </c>
      <c r="K844">
        <v>324.48975200000001</v>
      </c>
      <c r="L844">
        <v>332.89692600000001</v>
      </c>
      <c r="M844">
        <v>343.30654199999998</v>
      </c>
      <c r="N844">
        <v>353.34189599999991</v>
      </c>
    </row>
    <row r="845" spans="1:14" hidden="1" x14ac:dyDescent="0.3">
      <c r="A845" t="s">
        <v>121</v>
      </c>
      <c r="B845" t="s">
        <v>337</v>
      </c>
      <c r="C845" t="s">
        <v>283</v>
      </c>
      <c r="E845" t="s">
        <v>124</v>
      </c>
      <c r="F845" t="s">
        <v>125</v>
      </c>
      <c r="G845">
        <v>760.45602599999995</v>
      </c>
      <c r="H845">
        <v>866.42903000000001</v>
      </c>
      <c r="I845">
        <v>966.52218500000004</v>
      </c>
      <c r="J845">
        <v>1063.2446190000001</v>
      </c>
      <c r="K845">
        <v>1150.61463</v>
      </c>
      <c r="L845">
        <v>1225.238243</v>
      </c>
      <c r="M845">
        <v>1293.4823899999999</v>
      </c>
      <c r="N845">
        <v>1360.581995</v>
      </c>
    </row>
    <row r="846" spans="1:14" hidden="1" x14ac:dyDescent="0.3">
      <c r="A846" t="s">
        <v>121</v>
      </c>
      <c r="B846" t="s">
        <v>337</v>
      </c>
      <c r="C846" t="s">
        <v>284</v>
      </c>
      <c r="E846" t="s">
        <v>124</v>
      </c>
      <c r="F846" t="s">
        <v>125</v>
      </c>
      <c r="G846">
        <v>18.563182000000001</v>
      </c>
      <c r="H846">
        <v>17.639555999999999</v>
      </c>
      <c r="I846">
        <v>16.759556</v>
      </c>
      <c r="J846">
        <v>15.924134</v>
      </c>
      <c r="K846">
        <v>15.176168000000001</v>
      </c>
      <c r="L846">
        <v>14.735900000000001</v>
      </c>
      <c r="M846">
        <v>14.570900999999999</v>
      </c>
      <c r="N846">
        <v>14.523502000000001</v>
      </c>
    </row>
    <row r="847" spans="1:14" hidden="1" x14ac:dyDescent="0.3">
      <c r="A847" t="s">
        <v>121</v>
      </c>
      <c r="B847" t="s">
        <v>337</v>
      </c>
      <c r="C847" t="s">
        <v>285</v>
      </c>
      <c r="E847" t="s">
        <v>124</v>
      </c>
      <c r="F847" t="s">
        <v>125</v>
      </c>
      <c r="G847">
        <v>142.5556</v>
      </c>
      <c r="H847">
        <v>138.63272799999999</v>
      </c>
      <c r="I847">
        <v>136.91988499999999</v>
      </c>
      <c r="J847">
        <v>135.467826</v>
      </c>
      <c r="K847">
        <v>134.34785299999999</v>
      </c>
      <c r="L847">
        <v>135.30742000000001</v>
      </c>
      <c r="M847">
        <v>137.95355000000001</v>
      </c>
      <c r="N847">
        <v>140.78365099999999</v>
      </c>
    </row>
    <row r="848" spans="1:14" hidden="1" x14ac:dyDescent="0.3">
      <c r="A848" t="s">
        <v>121</v>
      </c>
      <c r="B848" t="s">
        <v>337</v>
      </c>
      <c r="C848" t="s">
        <v>286</v>
      </c>
      <c r="E848" t="s">
        <v>124</v>
      </c>
      <c r="F848" t="s">
        <v>125</v>
      </c>
      <c r="G848">
        <v>16.326478000000002</v>
      </c>
      <c r="H848">
        <v>20.053197999999998</v>
      </c>
      <c r="I848">
        <v>23.880666999999999</v>
      </c>
      <c r="J848">
        <v>27.700385000000001</v>
      </c>
      <c r="K848">
        <v>31.166048</v>
      </c>
      <c r="L848">
        <v>33.974482000000002</v>
      </c>
      <c r="M848">
        <v>36.4236</v>
      </c>
      <c r="N848">
        <v>38.614491999999998</v>
      </c>
    </row>
    <row r="849" spans="1:14" hidden="1" x14ac:dyDescent="0.3">
      <c r="A849" t="s">
        <v>121</v>
      </c>
      <c r="B849" t="s">
        <v>337</v>
      </c>
      <c r="C849" t="s">
        <v>287</v>
      </c>
      <c r="E849" t="s">
        <v>124</v>
      </c>
      <c r="F849" t="s">
        <v>125</v>
      </c>
      <c r="G849">
        <v>1.050603</v>
      </c>
      <c r="H849">
        <v>1.136277</v>
      </c>
      <c r="I849">
        <v>1.2141930000000001</v>
      </c>
      <c r="J849">
        <v>1.2914060000000001</v>
      </c>
      <c r="K849">
        <v>1.379821999999999</v>
      </c>
      <c r="L849">
        <v>1.482772</v>
      </c>
      <c r="M849">
        <v>1.5936520000000001</v>
      </c>
      <c r="N849">
        <v>1.709287</v>
      </c>
    </row>
    <row r="850" spans="1:14" hidden="1" x14ac:dyDescent="0.3">
      <c r="A850" t="s">
        <v>121</v>
      </c>
      <c r="B850" t="s">
        <v>337</v>
      </c>
      <c r="C850" t="s">
        <v>288</v>
      </c>
      <c r="E850" t="s">
        <v>124</v>
      </c>
      <c r="F850" t="s">
        <v>125</v>
      </c>
      <c r="G850">
        <v>0.184498</v>
      </c>
      <c r="H850">
        <v>0.18799399999999999</v>
      </c>
      <c r="I850">
        <v>0.18753999999999901</v>
      </c>
      <c r="J850">
        <v>0.18559299999999901</v>
      </c>
      <c r="K850">
        <v>0.18299299999999999</v>
      </c>
      <c r="L850">
        <v>0.17993099999999901</v>
      </c>
      <c r="M850">
        <v>0.178037</v>
      </c>
      <c r="N850">
        <v>0.17866699999999999</v>
      </c>
    </row>
    <row r="851" spans="1:14" hidden="1" x14ac:dyDescent="0.3">
      <c r="A851" t="s">
        <v>121</v>
      </c>
      <c r="B851" t="s">
        <v>337</v>
      </c>
      <c r="C851" t="s">
        <v>289</v>
      </c>
      <c r="E851" t="s">
        <v>124</v>
      </c>
      <c r="F851" t="s">
        <v>125</v>
      </c>
      <c r="G851">
        <v>0.10473</v>
      </c>
      <c r="H851">
        <v>0.10541099999999901</v>
      </c>
      <c r="I851">
        <v>0.10488699999999999</v>
      </c>
      <c r="J851">
        <v>0.103643</v>
      </c>
      <c r="K851">
        <v>0.103223</v>
      </c>
      <c r="L851">
        <v>0.10373399999999899</v>
      </c>
      <c r="M851">
        <v>0.10517499999999901</v>
      </c>
      <c r="N851">
        <v>0.10785499999999899</v>
      </c>
    </row>
    <row r="852" spans="1:14" hidden="1" x14ac:dyDescent="0.3">
      <c r="A852" t="s">
        <v>121</v>
      </c>
      <c r="B852" t="s">
        <v>337</v>
      </c>
      <c r="C852" t="s">
        <v>290</v>
      </c>
      <c r="E852" t="s">
        <v>124</v>
      </c>
      <c r="F852" t="s">
        <v>125</v>
      </c>
      <c r="G852">
        <v>0.25319999999999998</v>
      </c>
      <c r="H852">
        <v>0.29585499999999998</v>
      </c>
      <c r="I852">
        <v>0.33648</v>
      </c>
      <c r="J852">
        <v>0.37147199999999903</v>
      </c>
      <c r="K852">
        <v>0.40379099999999901</v>
      </c>
      <c r="L852">
        <v>0.43362699999999998</v>
      </c>
      <c r="M852">
        <v>0.46366499999999999</v>
      </c>
      <c r="N852">
        <v>0.49484599999999912</v>
      </c>
    </row>
    <row r="853" spans="1:14" hidden="1" x14ac:dyDescent="0.3">
      <c r="A853" t="s">
        <v>121</v>
      </c>
      <c r="B853" t="s">
        <v>337</v>
      </c>
      <c r="C853" t="s">
        <v>291</v>
      </c>
      <c r="E853" t="s">
        <v>124</v>
      </c>
      <c r="F853" t="s">
        <v>125</v>
      </c>
      <c r="G853">
        <v>0.26817099999999999</v>
      </c>
      <c r="H853">
        <v>0.32708199999999998</v>
      </c>
      <c r="I853">
        <v>0.38510000000000011</v>
      </c>
      <c r="J853">
        <v>0.43844699999999998</v>
      </c>
      <c r="K853">
        <v>0.48460299999999912</v>
      </c>
      <c r="L853">
        <v>0.52269399999999999</v>
      </c>
      <c r="M853">
        <v>0.55668299999999904</v>
      </c>
      <c r="N853">
        <v>0.58609800000000001</v>
      </c>
    </row>
    <row r="854" spans="1:14" hidden="1" x14ac:dyDescent="0.3">
      <c r="A854" t="s">
        <v>121</v>
      </c>
      <c r="B854" t="s">
        <v>337</v>
      </c>
      <c r="C854" t="s">
        <v>292</v>
      </c>
      <c r="E854" t="s">
        <v>124</v>
      </c>
      <c r="F854" t="s">
        <v>125</v>
      </c>
      <c r="G854">
        <v>42.015743999999998</v>
      </c>
      <c r="H854">
        <v>47.11985</v>
      </c>
      <c r="I854">
        <v>50.866292000000001</v>
      </c>
      <c r="J854">
        <v>53.271830999999999</v>
      </c>
      <c r="K854">
        <v>54.851108999999902</v>
      </c>
      <c r="L854">
        <v>56.359857000000012</v>
      </c>
      <c r="M854">
        <v>58.050840999999998</v>
      </c>
      <c r="N854">
        <v>59.635896000000002</v>
      </c>
    </row>
    <row r="855" spans="1:14" hidden="1" x14ac:dyDescent="0.3">
      <c r="A855" t="s">
        <v>121</v>
      </c>
      <c r="B855" t="s">
        <v>337</v>
      </c>
      <c r="C855" t="s">
        <v>293</v>
      </c>
      <c r="E855" t="s">
        <v>124</v>
      </c>
      <c r="F855" t="s">
        <v>125</v>
      </c>
      <c r="G855">
        <v>21.127306999999998</v>
      </c>
      <c r="H855">
        <v>27.119996</v>
      </c>
      <c r="I855">
        <v>33.73771</v>
      </c>
      <c r="J855">
        <v>40.572400999999907</v>
      </c>
      <c r="K855">
        <v>47.451044000000003</v>
      </c>
      <c r="L855">
        <v>53.925091999999999</v>
      </c>
      <c r="M855">
        <v>59.725378999999997</v>
      </c>
      <c r="N855">
        <v>65.396892000000008</v>
      </c>
    </row>
    <row r="856" spans="1:14" hidden="1" x14ac:dyDescent="0.3">
      <c r="A856" t="s">
        <v>121</v>
      </c>
      <c r="B856" t="s">
        <v>337</v>
      </c>
      <c r="C856" t="s">
        <v>294</v>
      </c>
      <c r="E856" t="s">
        <v>124</v>
      </c>
      <c r="F856" t="s">
        <v>125</v>
      </c>
      <c r="G856">
        <v>7.0132690000000002</v>
      </c>
      <c r="H856">
        <v>6.7660020000000003</v>
      </c>
      <c r="I856">
        <v>6.54298</v>
      </c>
      <c r="J856">
        <v>6.3917610000000007</v>
      </c>
      <c r="K856">
        <v>6.2923999999999998</v>
      </c>
      <c r="L856">
        <v>6.2569280000000003</v>
      </c>
      <c r="M856">
        <v>6.3009750000000002</v>
      </c>
      <c r="N856">
        <v>6.3877980000000001</v>
      </c>
    </row>
    <row r="857" spans="1:14" hidden="1" x14ac:dyDescent="0.3">
      <c r="A857" t="s">
        <v>121</v>
      </c>
      <c r="B857" t="s">
        <v>337</v>
      </c>
      <c r="C857" t="s">
        <v>295</v>
      </c>
      <c r="E857" t="s">
        <v>124</v>
      </c>
      <c r="F857" t="s">
        <v>125</v>
      </c>
      <c r="G857">
        <v>0.113287</v>
      </c>
      <c r="H857">
        <v>0.120228999999999</v>
      </c>
      <c r="I857">
        <v>0.12461799999999899</v>
      </c>
      <c r="J857">
        <v>0.12773499999999999</v>
      </c>
      <c r="K857">
        <v>0.13058500000000001</v>
      </c>
      <c r="L857">
        <v>0.13362199999999999</v>
      </c>
      <c r="M857">
        <v>0.13692299999999999</v>
      </c>
      <c r="N857">
        <v>0.13981399999999999</v>
      </c>
    </row>
    <row r="858" spans="1:14" hidden="1" x14ac:dyDescent="0.3">
      <c r="A858" t="s">
        <v>121</v>
      </c>
      <c r="B858" t="s">
        <v>337</v>
      </c>
      <c r="C858" t="s">
        <v>296</v>
      </c>
      <c r="E858" t="s">
        <v>124</v>
      </c>
      <c r="F858" t="s">
        <v>125</v>
      </c>
      <c r="G858">
        <v>10.190757</v>
      </c>
      <c r="H858">
        <v>12.386797</v>
      </c>
      <c r="I858">
        <v>14.503880000000001</v>
      </c>
      <c r="J858">
        <v>16.482616</v>
      </c>
      <c r="K858">
        <v>18.113112000000001</v>
      </c>
      <c r="L858">
        <v>19.280369</v>
      </c>
      <c r="M858">
        <v>20.180382000000002</v>
      </c>
      <c r="N858">
        <v>20.801407999999999</v>
      </c>
    </row>
    <row r="859" spans="1:14" hidden="1" x14ac:dyDescent="0.3">
      <c r="A859" t="s">
        <v>121</v>
      </c>
      <c r="B859" t="s">
        <v>337</v>
      </c>
      <c r="C859" t="s">
        <v>297</v>
      </c>
      <c r="E859" t="s">
        <v>124</v>
      </c>
      <c r="F859" t="s">
        <v>125</v>
      </c>
      <c r="G859">
        <v>6.1523150000000086</v>
      </c>
      <c r="H859">
        <v>6.2158549999999986</v>
      </c>
      <c r="I859">
        <v>6.0896929999999996</v>
      </c>
      <c r="J859">
        <v>5.8945690000000006</v>
      </c>
      <c r="K859">
        <v>5.6644100000000099</v>
      </c>
      <c r="L859">
        <v>5.4209380000000102</v>
      </c>
      <c r="M859">
        <v>5.190671</v>
      </c>
      <c r="N859">
        <v>4.9752650000000003</v>
      </c>
    </row>
    <row r="860" spans="1:14" hidden="1" x14ac:dyDescent="0.3">
      <c r="A860" t="s">
        <v>121</v>
      </c>
      <c r="B860" t="s">
        <v>337</v>
      </c>
      <c r="C860" t="s">
        <v>298</v>
      </c>
      <c r="E860" t="s">
        <v>124</v>
      </c>
      <c r="F860" t="s">
        <v>125</v>
      </c>
      <c r="G860">
        <v>5.4725630000000001</v>
      </c>
      <c r="H860">
        <v>5.3567870000000006</v>
      </c>
      <c r="I860">
        <v>5.2365460000000006</v>
      </c>
      <c r="J860">
        <v>5.1382289999999999</v>
      </c>
      <c r="K860">
        <v>5.0358500000000008</v>
      </c>
      <c r="L860">
        <v>4.989884</v>
      </c>
      <c r="M860">
        <v>5.04826</v>
      </c>
      <c r="N860">
        <v>5.1647670000000003</v>
      </c>
    </row>
    <row r="861" spans="1:14" hidden="1" x14ac:dyDescent="0.3">
      <c r="A861" t="s">
        <v>121</v>
      </c>
      <c r="B861" t="s">
        <v>337</v>
      </c>
      <c r="C861" t="s">
        <v>299</v>
      </c>
      <c r="E861" t="s">
        <v>124</v>
      </c>
      <c r="F861" t="s">
        <v>125</v>
      </c>
      <c r="G861">
        <v>2.0943429999999998</v>
      </c>
      <c r="H861">
        <v>2.0571229999999998</v>
      </c>
      <c r="I861">
        <v>2.0188359999999999</v>
      </c>
      <c r="J861">
        <v>1.9793639999999999</v>
      </c>
      <c r="K861">
        <v>1.9531000000000001</v>
      </c>
      <c r="L861">
        <v>1.955003</v>
      </c>
      <c r="M861">
        <v>1.982769</v>
      </c>
      <c r="N861">
        <v>2.0222579999999999</v>
      </c>
    </row>
    <row r="862" spans="1:14" hidden="1" x14ac:dyDescent="0.3">
      <c r="A862" t="s">
        <v>121</v>
      </c>
      <c r="B862" t="s">
        <v>337</v>
      </c>
      <c r="C862" t="s">
        <v>300</v>
      </c>
      <c r="E862" t="s">
        <v>124</v>
      </c>
      <c r="F862" t="s">
        <v>125</v>
      </c>
      <c r="G862">
        <v>0.87535199999999902</v>
      </c>
      <c r="H862">
        <v>1.0968019999999989</v>
      </c>
      <c r="I862">
        <v>1.330991</v>
      </c>
      <c r="J862">
        <v>1.56812</v>
      </c>
      <c r="K862">
        <v>1.792136999999999</v>
      </c>
      <c r="L862">
        <v>1.9859939999999989</v>
      </c>
      <c r="M862">
        <v>2.1568580000000002</v>
      </c>
      <c r="N862">
        <v>2.308808</v>
      </c>
    </row>
    <row r="863" spans="1:14" hidden="1" x14ac:dyDescent="0.3">
      <c r="A863" t="s">
        <v>121</v>
      </c>
      <c r="B863" t="s">
        <v>337</v>
      </c>
      <c r="C863" t="s">
        <v>301</v>
      </c>
      <c r="E863" t="s">
        <v>124</v>
      </c>
      <c r="F863" t="s">
        <v>125</v>
      </c>
      <c r="G863">
        <v>22.818446000000002</v>
      </c>
      <c r="H863">
        <v>31.730318</v>
      </c>
      <c r="I863">
        <v>42.507885000000002</v>
      </c>
      <c r="J863">
        <v>55.016567000000002</v>
      </c>
      <c r="K863">
        <v>68.377728000000005</v>
      </c>
      <c r="L863">
        <v>81.893776000000102</v>
      </c>
      <c r="M863">
        <v>95.067238000000103</v>
      </c>
      <c r="N863">
        <v>106.56308199999999</v>
      </c>
    </row>
    <row r="864" spans="1:14" hidden="1" x14ac:dyDescent="0.3">
      <c r="A864" t="s">
        <v>121</v>
      </c>
      <c r="B864" t="s">
        <v>337</v>
      </c>
      <c r="C864" t="s">
        <v>98</v>
      </c>
      <c r="E864" t="s">
        <v>124</v>
      </c>
      <c r="F864" t="s">
        <v>125</v>
      </c>
      <c r="G864">
        <v>62.939490999999997</v>
      </c>
      <c r="H864">
        <v>66.527060000000006</v>
      </c>
      <c r="I864">
        <v>68.587254000000001</v>
      </c>
      <c r="J864">
        <v>69.478734000000003</v>
      </c>
      <c r="K864">
        <v>69.680349000000007</v>
      </c>
      <c r="L864">
        <v>69.386437999999998</v>
      </c>
      <c r="M864">
        <v>68.985653000000013</v>
      </c>
      <c r="N864">
        <v>68.4749639999999</v>
      </c>
    </row>
    <row r="865" spans="1:14" hidden="1" x14ac:dyDescent="0.3">
      <c r="A865" t="s">
        <v>121</v>
      </c>
      <c r="B865" t="s">
        <v>337</v>
      </c>
      <c r="C865" t="s">
        <v>106</v>
      </c>
      <c r="E865" t="s">
        <v>124</v>
      </c>
      <c r="F865" t="s">
        <v>125</v>
      </c>
      <c r="G865">
        <v>50.995237000000003</v>
      </c>
      <c r="H865">
        <v>49.196167000000003</v>
      </c>
      <c r="I865">
        <v>46.167892000000002</v>
      </c>
      <c r="J865">
        <v>41.887022999999999</v>
      </c>
      <c r="K865">
        <v>37.719095000000003</v>
      </c>
      <c r="L865">
        <v>34.408650999999999</v>
      </c>
      <c r="M865">
        <v>31.797567000000001</v>
      </c>
      <c r="N865">
        <v>29.791865999999999</v>
      </c>
    </row>
    <row r="866" spans="1:14" hidden="1" x14ac:dyDescent="0.3">
      <c r="A866" t="s">
        <v>121</v>
      </c>
      <c r="B866" t="s">
        <v>337</v>
      </c>
      <c r="C866" t="s">
        <v>302</v>
      </c>
      <c r="E866" t="s">
        <v>124</v>
      </c>
      <c r="F866" t="s">
        <v>125</v>
      </c>
      <c r="G866">
        <v>12.394913000000001</v>
      </c>
      <c r="H866">
        <v>15.025782</v>
      </c>
      <c r="I866">
        <v>17.192785000000001</v>
      </c>
      <c r="J866">
        <v>19.025483999999999</v>
      </c>
      <c r="K866">
        <v>20.975959</v>
      </c>
      <c r="L866">
        <v>22.433564000000001</v>
      </c>
      <c r="M866">
        <v>23.736481000000001</v>
      </c>
      <c r="N866">
        <v>25.259799000000001</v>
      </c>
    </row>
    <row r="867" spans="1:14" hidden="1" x14ac:dyDescent="0.3">
      <c r="A867" t="s">
        <v>121</v>
      </c>
      <c r="B867" t="s">
        <v>337</v>
      </c>
      <c r="C867" t="s">
        <v>303</v>
      </c>
      <c r="E867" t="s">
        <v>124</v>
      </c>
      <c r="F867" t="s">
        <v>125</v>
      </c>
      <c r="G867">
        <v>47.085713000000013</v>
      </c>
      <c r="H867">
        <v>46.9255</v>
      </c>
      <c r="I867">
        <v>46.947707999999999</v>
      </c>
      <c r="J867">
        <v>46.251153000000002</v>
      </c>
      <c r="K867">
        <v>45.222885000000012</v>
      </c>
      <c r="L867">
        <v>45.079253000000001</v>
      </c>
      <c r="M867">
        <v>45.721457999999998</v>
      </c>
      <c r="N867">
        <v>46.231328000000097</v>
      </c>
    </row>
    <row r="868" spans="1:14" hidden="1" x14ac:dyDescent="0.3">
      <c r="A868" t="s">
        <v>121</v>
      </c>
      <c r="B868" t="s">
        <v>337</v>
      </c>
      <c r="C868" t="s">
        <v>304</v>
      </c>
      <c r="E868" t="s">
        <v>124</v>
      </c>
      <c r="F868" t="s">
        <v>125</v>
      </c>
      <c r="G868">
        <v>22.922834999999999</v>
      </c>
      <c r="H868">
        <v>23.957591000000001</v>
      </c>
      <c r="I868">
        <v>24.626698999999999</v>
      </c>
      <c r="J868">
        <v>25.118027999999999</v>
      </c>
      <c r="K868">
        <v>25.659831000000001</v>
      </c>
      <c r="L868">
        <v>26.177693000000001</v>
      </c>
      <c r="M868">
        <v>26.736107000000001</v>
      </c>
      <c r="N868">
        <v>27.389613000000001</v>
      </c>
    </row>
    <row r="869" spans="1:14" hidden="1" x14ac:dyDescent="0.3">
      <c r="A869" t="s">
        <v>121</v>
      </c>
      <c r="B869" t="s">
        <v>337</v>
      </c>
      <c r="C869" t="s">
        <v>305</v>
      </c>
      <c r="E869" t="s">
        <v>124</v>
      </c>
      <c r="F869" t="s">
        <v>125</v>
      </c>
      <c r="G869">
        <v>56.789795999999903</v>
      </c>
      <c r="H869">
        <v>70.982755999999995</v>
      </c>
      <c r="I869">
        <v>85.806573999999998</v>
      </c>
      <c r="J869">
        <v>100.561553</v>
      </c>
      <c r="K869">
        <v>114.42316099999999</v>
      </c>
      <c r="L869">
        <v>126.103527</v>
      </c>
      <c r="M869">
        <v>135.74371400000001</v>
      </c>
      <c r="N869">
        <v>144.36550500000001</v>
      </c>
    </row>
    <row r="870" spans="1:14" hidden="1" x14ac:dyDescent="0.3">
      <c r="A870" t="s">
        <v>121</v>
      </c>
      <c r="B870" t="s">
        <v>337</v>
      </c>
      <c r="C870" t="s">
        <v>306</v>
      </c>
      <c r="E870" t="s">
        <v>124</v>
      </c>
      <c r="F870" t="s">
        <v>125</v>
      </c>
      <c r="G870">
        <v>0.67324299999999904</v>
      </c>
      <c r="H870">
        <v>0.74275199999999908</v>
      </c>
      <c r="I870">
        <v>0.80360799999999999</v>
      </c>
      <c r="J870">
        <v>0.86005199999999904</v>
      </c>
      <c r="K870">
        <v>0.914053</v>
      </c>
      <c r="L870">
        <v>0.96720599999999912</v>
      </c>
      <c r="M870">
        <v>1.020859</v>
      </c>
      <c r="N870">
        <v>1.076703999999999</v>
      </c>
    </row>
    <row r="871" spans="1:14" hidden="1" x14ac:dyDescent="0.3">
      <c r="A871" t="s">
        <v>121</v>
      </c>
      <c r="B871" t="s">
        <v>337</v>
      </c>
      <c r="C871" t="s">
        <v>307</v>
      </c>
      <c r="E871" t="s">
        <v>124</v>
      </c>
      <c r="F871" t="s">
        <v>125</v>
      </c>
      <c r="G871">
        <v>10.662276</v>
      </c>
      <c r="H871">
        <v>10.975648</v>
      </c>
      <c r="I871">
        <v>11.443472999999999</v>
      </c>
      <c r="J871">
        <v>11.946251</v>
      </c>
      <c r="K871">
        <v>12.495673999999999</v>
      </c>
      <c r="L871">
        <v>13.135757</v>
      </c>
      <c r="M871">
        <v>13.791528</v>
      </c>
      <c r="N871">
        <v>14.543023</v>
      </c>
    </row>
    <row r="872" spans="1:14" hidden="1" x14ac:dyDescent="0.3">
      <c r="A872" t="s">
        <v>121</v>
      </c>
      <c r="B872" t="s">
        <v>337</v>
      </c>
      <c r="C872" t="s">
        <v>308</v>
      </c>
      <c r="E872" t="s">
        <v>124</v>
      </c>
      <c r="F872" t="s">
        <v>125</v>
      </c>
      <c r="G872">
        <v>8.8990759999999991</v>
      </c>
      <c r="H872">
        <v>9.0698340000000002</v>
      </c>
      <c r="I872">
        <v>9.2524500000000103</v>
      </c>
      <c r="J872">
        <v>9.4266050000000003</v>
      </c>
      <c r="K872">
        <v>9.6138899999999996</v>
      </c>
      <c r="L872">
        <v>9.8514529999999993</v>
      </c>
      <c r="M872">
        <v>10.149632</v>
      </c>
      <c r="N872">
        <v>10.518528999999999</v>
      </c>
    </row>
    <row r="873" spans="1:14" hidden="1" x14ac:dyDescent="0.3">
      <c r="A873" t="s">
        <v>121</v>
      </c>
      <c r="B873" t="s">
        <v>337</v>
      </c>
      <c r="C873" t="s">
        <v>309</v>
      </c>
      <c r="E873" t="s">
        <v>124</v>
      </c>
      <c r="F873" t="s">
        <v>125</v>
      </c>
      <c r="G873">
        <v>24.141870999999998</v>
      </c>
      <c r="H873">
        <v>28.732949999999999</v>
      </c>
      <c r="I873">
        <v>32.588692999999999</v>
      </c>
      <c r="J873">
        <v>36.011243</v>
      </c>
      <c r="K873">
        <v>39.666496000000002</v>
      </c>
      <c r="L873">
        <v>43.019176000000002</v>
      </c>
      <c r="M873">
        <v>45.855875000000097</v>
      </c>
      <c r="N873">
        <v>48.551704000000001</v>
      </c>
    </row>
    <row r="874" spans="1:14" hidden="1" x14ac:dyDescent="0.3">
      <c r="A874" t="s">
        <v>121</v>
      </c>
      <c r="B874" t="s">
        <v>337</v>
      </c>
      <c r="C874" t="s">
        <v>107</v>
      </c>
      <c r="E874" t="s">
        <v>124</v>
      </c>
      <c r="F874" t="s">
        <v>125</v>
      </c>
      <c r="G874">
        <v>23.337630000000001</v>
      </c>
      <c r="H874">
        <v>22.324802999999999</v>
      </c>
      <c r="I874">
        <v>20.701854999999998</v>
      </c>
      <c r="J874">
        <v>18.800812000000001</v>
      </c>
      <c r="K874">
        <v>17.027946</v>
      </c>
      <c r="L874">
        <v>15.577128</v>
      </c>
      <c r="M874">
        <v>14.602297999999999</v>
      </c>
      <c r="N874">
        <v>14.027407</v>
      </c>
    </row>
    <row r="875" spans="1:14" hidden="1" x14ac:dyDescent="0.3">
      <c r="A875" t="s">
        <v>121</v>
      </c>
      <c r="B875" t="s">
        <v>337</v>
      </c>
      <c r="C875" t="s">
        <v>310</v>
      </c>
      <c r="E875" t="s">
        <v>124</v>
      </c>
      <c r="F875" t="s">
        <v>125</v>
      </c>
      <c r="G875">
        <v>11.600761</v>
      </c>
      <c r="H875">
        <v>13.931748000000001</v>
      </c>
      <c r="I875">
        <v>16.252037999999999</v>
      </c>
      <c r="J875">
        <v>18.341905000000001</v>
      </c>
      <c r="K875">
        <v>20.180902</v>
      </c>
      <c r="L875">
        <v>21.811813999999998</v>
      </c>
      <c r="M875">
        <v>23.284935999999998</v>
      </c>
      <c r="N875">
        <v>24.583489</v>
      </c>
    </row>
    <row r="876" spans="1:14" hidden="1" x14ac:dyDescent="0.3">
      <c r="A876" t="s">
        <v>121</v>
      </c>
      <c r="B876" t="s">
        <v>337</v>
      </c>
      <c r="C876" t="s">
        <v>311</v>
      </c>
      <c r="E876" t="s">
        <v>124</v>
      </c>
      <c r="F876" t="s">
        <v>125</v>
      </c>
      <c r="G876">
        <v>81.427954999999997</v>
      </c>
      <c r="H876">
        <v>106.86031699999999</v>
      </c>
      <c r="I876">
        <v>136.19875200000001</v>
      </c>
      <c r="J876">
        <v>167.83160899999999</v>
      </c>
      <c r="K876">
        <v>199.95855900000001</v>
      </c>
      <c r="L876">
        <v>230.95302799999999</v>
      </c>
      <c r="M876">
        <v>257.39378299999998</v>
      </c>
      <c r="N876">
        <v>280.72088100000002</v>
      </c>
    </row>
    <row r="877" spans="1:14" hidden="1" x14ac:dyDescent="0.3">
      <c r="A877" t="s">
        <v>121</v>
      </c>
      <c r="B877" t="s">
        <v>337</v>
      </c>
      <c r="C877" t="s">
        <v>312</v>
      </c>
      <c r="E877" t="s">
        <v>124</v>
      </c>
      <c r="F877" t="s">
        <v>125</v>
      </c>
      <c r="G877">
        <v>72.2316789999999</v>
      </c>
      <c r="H877">
        <v>71.174519000000004</v>
      </c>
      <c r="I877">
        <v>68.267652000000112</v>
      </c>
      <c r="J877">
        <v>64.501981000000001</v>
      </c>
      <c r="K877">
        <v>60.884192000000013</v>
      </c>
      <c r="L877">
        <v>57.656220999999903</v>
      </c>
      <c r="M877">
        <v>54.999284000000003</v>
      </c>
      <c r="N877">
        <v>53.091256999999999</v>
      </c>
    </row>
    <row r="878" spans="1:14" hidden="1" x14ac:dyDescent="0.3">
      <c r="A878" t="s">
        <v>121</v>
      </c>
      <c r="B878" t="s">
        <v>337</v>
      </c>
      <c r="C878" t="s">
        <v>313</v>
      </c>
      <c r="E878" t="s">
        <v>124</v>
      </c>
      <c r="F878" t="s">
        <v>125</v>
      </c>
      <c r="G878">
        <v>1.537936999999999</v>
      </c>
      <c r="H878">
        <v>1.8070550000000001</v>
      </c>
      <c r="I878">
        <v>2.0404119999999999</v>
      </c>
      <c r="J878">
        <v>2.2359809999999989</v>
      </c>
      <c r="K878">
        <v>2.3864099999999988</v>
      </c>
      <c r="L878">
        <v>2.4942609999999998</v>
      </c>
      <c r="M878">
        <v>2.575901</v>
      </c>
      <c r="N878">
        <v>2.6495319999999989</v>
      </c>
    </row>
    <row r="879" spans="1:14" hidden="1" x14ac:dyDescent="0.3">
      <c r="A879" t="s">
        <v>121</v>
      </c>
      <c r="B879" t="s">
        <v>337</v>
      </c>
      <c r="C879" t="s">
        <v>314</v>
      </c>
      <c r="E879" t="s">
        <v>124</v>
      </c>
      <c r="F879" t="s">
        <v>125</v>
      </c>
      <c r="G879">
        <v>10.577086</v>
      </c>
      <c r="H879">
        <v>13.147265000000001</v>
      </c>
      <c r="I879">
        <v>15.818099999999999</v>
      </c>
      <c r="J879">
        <v>18.493037000000001</v>
      </c>
      <c r="K879">
        <v>20.999379000000001</v>
      </c>
      <c r="L879">
        <v>23.144687999999999</v>
      </c>
      <c r="M879">
        <v>25.043057999999998</v>
      </c>
      <c r="N879">
        <v>26.752889</v>
      </c>
    </row>
    <row r="880" spans="1:14" hidden="1" x14ac:dyDescent="0.3">
      <c r="A880" t="s">
        <v>121</v>
      </c>
      <c r="B880" t="s">
        <v>337</v>
      </c>
      <c r="C880" t="s">
        <v>315</v>
      </c>
      <c r="E880" t="s">
        <v>124</v>
      </c>
      <c r="F880" t="s">
        <v>125</v>
      </c>
      <c r="G880">
        <v>0.117866</v>
      </c>
      <c r="H880">
        <v>0.13228000000000001</v>
      </c>
      <c r="I880">
        <v>0.14444899999999999</v>
      </c>
      <c r="J880">
        <v>0.153198</v>
      </c>
      <c r="K880">
        <v>0.16128999999999999</v>
      </c>
      <c r="L880">
        <v>0.16992599999999999</v>
      </c>
      <c r="M880">
        <v>0.17856900000000001</v>
      </c>
      <c r="N880">
        <v>0.18828899999999901</v>
      </c>
    </row>
    <row r="881" spans="1:14" hidden="1" x14ac:dyDescent="0.3">
      <c r="A881" t="s">
        <v>121</v>
      </c>
      <c r="B881" t="s">
        <v>337</v>
      </c>
      <c r="C881" t="s">
        <v>316</v>
      </c>
      <c r="E881" t="s">
        <v>124</v>
      </c>
      <c r="F881" t="s">
        <v>125</v>
      </c>
      <c r="G881">
        <v>1.552541999999999</v>
      </c>
      <c r="H881">
        <v>1.567493</v>
      </c>
      <c r="I881">
        <v>1.5590069999999989</v>
      </c>
      <c r="J881">
        <v>1.537847</v>
      </c>
      <c r="K881">
        <v>1.518842</v>
      </c>
      <c r="L881">
        <v>1.509512</v>
      </c>
      <c r="M881">
        <v>1.5208119999999989</v>
      </c>
      <c r="N881">
        <v>1.549213999999999</v>
      </c>
    </row>
    <row r="882" spans="1:14" hidden="1" x14ac:dyDescent="0.3">
      <c r="A882" t="s">
        <v>121</v>
      </c>
      <c r="B882" t="s">
        <v>337</v>
      </c>
      <c r="C882" t="s">
        <v>317</v>
      </c>
      <c r="E882" t="s">
        <v>124</v>
      </c>
      <c r="F882" t="s">
        <v>125</v>
      </c>
      <c r="G882">
        <v>13.228629</v>
      </c>
      <c r="H882">
        <v>14.111211000000001</v>
      </c>
      <c r="I882">
        <v>14.851333</v>
      </c>
      <c r="J882">
        <v>15.454654</v>
      </c>
      <c r="K882">
        <v>15.930752</v>
      </c>
      <c r="L882">
        <v>16.46322</v>
      </c>
      <c r="M882">
        <v>17.134513999999999</v>
      </c>
      <c r="N882">
        <v>17.836483999999999</v>
      </c>
    </row>
    <row r="883" spans="1:14" hidden="1" x14ac:dyDescent="0.3">
      <c r="A883" t="s">
        <v>121</v>
      </c>
      <c r="B883" t="s">
        <v>337</v>
      </c>
      <c r="C883" t="s">
        <v>318</v>
      </c>
      <c r="E883" t="s">
        <v>124</v>
      </c>
      <c r="F883" t="s">
        <v>125</v>
      </c>
      <c r="G883">
        <v>90.778081999999998</v>
      </c>
      <c r="H883">
        <v>96.649101000000002</v>
      </c>
      <c r="I883">
        <v>100.75959400000001</v>
      </c>
      <c r="J883">
        <v>103.004306</v>
      </c>
      <c r="K883">
        <v>104.264112</v>
      </c>
      <c r="L883">
        <v>105.29261099999999</v>
      </c>
      <c r="M883">
        <v>106.440686</v>
      </c>
      <c r="N883">
        <v>108.158597</v>
      </c>
    </row>
    <row r="884" spans="1:14" hidden="1" x14ac:dyDescent="0.3">
      <c r="A884" t="s">
        <v>121</v>
      </c>
      <c r="B884" t="s">
        <v>337</v>
      </c>
      <c r="C884" t="s">
        <v>319</v>
      </c>
      <c r="E884" t="s">
        <v>124</v>
      </c>
      <c r="F884" t="s">
        <v>125</v>
      </c>
      <c r="G884">
        <v>7.2553800000000006</v>
      </c>
      <c r="H884">
        <v>8.2065400000000004</v>
      </c>
      <c r="I884">
        <v>9.12694000000001</v>
      </c>
      <c r="J884">
        <v>9.8586420000000103</v>
      </c>
      <c r="K884">
        <v>10.405866</v>
      </c>
      <c r="L884">
        <v>10.915248</v>
      </c>
      <c r="M884">
        <v>11.354050000000001</v>
      </c>
      <c r="N884">
        <v>11.665213</v>
      </c>
    </row>
    <row r="885" spans="1:14" hidden="1" x14ac:dyDescent="0.3">
      <c r="A885" t="s">
        <v>121</v>
      </c>
      <c r="B885" t="s">
        <v>337</v>
      </c>
      <c r="C885" t="s">
        <v>320</v>
      </c>
      <c r="E885" t="s">
        <v>124</v>
      </c>
      <c r="F885" t="s">
        <v>125</v>
      </c>
      <c r="G885">
        <v>347.240184</v>
      </c>
      <c r="H885">
        <v>360.77534500000002</v>
      </c>
      <c r="I885">
        <v>372.81941499999999</v>
      </c>
      <c r="J885">
        <v>385.30136399999998</v>
      </c>
      <c r="K885">
        <v>401.95169499999997</v>
      </c>
      <c r="L885">
        <v>420.49700100000001</v>
      </c>
      <c r="M885">
        <v>439.15291300000001</v>
      </c>
      <c r="N885">
        <v>460.173631</v>
      </c>
    </row>
    <row r="886" spans="1:14" hidden="1" x14ac:dyDescent="0.3">
      <c r="A886" t="s">
        <v>121</v>
      </c>
      <c r="B886" t="s">
        <v>337</v>
      </c>
      <c r="C886" t="s">
        <v>321</v>
      </c>
      <c r="E886" t="s">
        <v>124</v>
      </c>
      <c r="F886" t="s">
        <v>125</v>
      </c>
      <c r="G886">
        <v>59.118496999999998</v>
      </c>
      <c r="H886">
        <v>77.625930999999994</v>
      </c>
      <c r="I886">
        <v>98.226549000000006</v>
      </c>
      <c r="J886">
        <v>119.797404</v>
      </c>
      <c r="K886">
        <v>141.348006</v>
      </c>
      <c r="L886">
        <v>161.28026700000001</v>
      </c>
      <c r="M886">
        <v>178.341567</v>
      </c>
      <c r="N886">
        <v>193.56890300000001</v>
      </c>
    </row>
    <row r="887" spans="1:14" hidden="1" x14ac:dyDescent="0.3">
      <c r="A887" t="s">
        <v>121</v>
      </c>
      <c r="B887" t="s">
        <v>337</v>
      </c>
      <c r="C887" t="s">
        <v>322</v>
      </c>
      <c r="E887" t="s">
        <v>124</v>
      </c>
      <c r="F887" t="s">
        <v>125</v>
      </c>
      <c r="G887">
        <v>36.801944000000013</v>
      </c>
      <c r="H887">
        <v>36.157806999999998</v>
      </c>
      <c r="I887">
        <v>34.468746000000003</v>
      </c>
      <c r="J887">
        <v>32.711525000000002</v>
      </c>
      <c r="K887">
        <v>31.264453</v>
      </c>
      <c r="L887">
        <v>30.432952</v>
      </c>
      <c r="M887">
        <v>30.182289000000001</v>
      </c>
      <c r="N887">
        <v>30.175815</v>
      </c>
    </row>
    <row r="888" spans="1:14" hidden="1" x14ac:dyDescent="0.3">
      <c r="A888" t="s">
        <v>121</v>
      </c>
      <c r="B888" t="s">
        <v>337</v>
      </c>
      <c r="C888" t="s">
        <v>323</v>
      </c>
      <c r="E888" t="s">
        <v>124</v>
      </c>
      <c r="F888" t="s">
        <v>125</v>
      </c>
      <c r="G888">
        <v>10.137957999999999</v>
      </c>
      <c r="H888">
        <v>10.763826</v>
      </c>
      <c r="I888">
        <v>11.158915</v>
      </c>
      <c r="J888">
        <v>11.201707000000001</v>
      </c>
      <c r="K888">
        <v>10.655735999999999</v>
      </c>
      <c r="L888">
        <v>9.8366260000000008</v>
      </c>
      <c r="M888">
        <v>9.3643730000000005</v>
      </c>
      <c r="N888">
        <v>9.1804009999999998</v>
      </c>
    </row>
    <row r="889" spans="1:14" hidden="1" x14ac:dyDescent="0.3">
      <c r="A889" t="s">
        <v>121</v>
      </c>
      <c r="B889" t="s">
        <v>337</v>
      </c>
      <c r="C889" t="s">
        <v>324</v>
      </c>
      <c r="E889" t="s">
        <v>124</v>
      </c>
      <c r="F889" t="s">
        <v>125</v>
      </c>
      <c r="G889">
        <v>68.251935000000003</v>
      </c>
      <c r="H889">
        <v>69.791907999999992</v>
      </c>
      <c r="I889">
        <v>71.868090999999893</v>
      </c>
      <c r="J889">
        <v>73.832254000000006</v>
      </c>
      <c r="K889">
        <v>76.336305999999993</v>
      </c>
      <c r="L889">
        <v>79.538717000000005</v>
      </c>
      <c r="M889">
        <v>82.908270000000002</v>
      </c>
      <c r="N889">
        <v>86.741898999999904</v>
      </c>
    </row>
    <row r="890" spans="1:14" hidden="1" x14ac:dyDescent="0.3">
      <c r="A890" t="s">
        <v>121</v>
      </c>
      <c r="B890" t="s">
        <v>337</v>
      </c>
      <c r="C890" t="s">
        <v>108</v>
      </c>
      <c r="E890" t="s">
        <v>124</v>
      </c>
      <c r="F890" t="s">
        <v>125</v>
      </c>
      <c r="G890">
        <v>347.240184</v>
      </c>
      <c r="H890">
        <v>360.77534500000002</v>
      </c>
      <c r="I890">
        <v>372.81941499999999</v>
      </c>
      <c r="J890">
        <v>385.30136399999998</v>
      </c>
      <c r="K890">
        <v>401.95169499999997</v>
      </c>
      <c r="L890">
        <v>420.49700100000001</v>
      </c>
      <c r="M890">
        <v>439.15291300000001</v>
      </c>
      <c r="N890">
        <v>460.173631</v>
      </c>
    </row>
    <row r="891" spans="1:14" hidden="1" x14ac:dyDescent="0.3">
      <c r="A891" t="s">
        <v>121</v>
      </c>
      <c r="B891" t="s">
        <v>337</v>
      </c>
      <c r="C891" t="s">
        <v>325</v>
      </c>
      <c r="E891" t="s">
        <v>124</v>
      </c>
      <c r="F891" t="s">
        <v>125</v>
      </c>
      <c r="G891">
        <v>9.7686999999999996E-2</v>
      </c>
      <c r="H891">
        <v>9.5760000000000012E-2</v>
      </c>
      <c r="I891">
        <v>9.5237000000000002E-2</v>
      </c>
      <c r="J891">
        <v>9.6512000000000001E-2</v>
      </c>
      <c r="K891">
        <v>9.9332999999999005E-2</v>
      </c>
      <c r="L891">
        <v>0.103617</v>
      </c>
      <c r="M891">
        <v>0.108613</v>
      </c>
      <c r="N891">
        <v>0.11359899999999901</v>
      </c>
    </row>
    <row r="892" spans="1:14" hidden="1" x14ac:dyDescent="0.3">
      <c r="A892" t="s">
        <v>121</v>
      </c>
      <c r="B892" t="s">
        <v>337</v>
      </c>
      <c r="C892" t="s">
        <v>326</v>
      </c>
      <c r="E892" t="s">
        <v>124</v>
      </c>
      <c r="F892" t="s">
        <v>125</v>
      </c>
      <c r="G892">
        <v>3.4351630000000002</v>
      </c>
      <c r="H892">
        <v>3.454059</v>
      </c>
      <c r="I892">
        <v>3.4309989999999999</v>
      </c>
      <c r="J892">
        <v>3.370012</v>
      </c>
      <c r="K892">
        <v>3.2949489999999999</v>
      </c>
      <c r="L892">
        <v>3.2050809999999998</v>
      </c>
      <c r="M892">
        <v>3.1014870000000001</v>
      </c>
      <c r="N892">
        <v>3.009261</v>
      </c>
    </row>
    <row r="893" spans="1:14" hidden="1" x14ac:dyDescent="0.3">
      <c r="A893" t="s">
        <v>121</v>
      </c>
      <c r="B893" t="s">
        <v>337</v>
      </c>
      <c r="C893" t="s">
        <v>327</v>
      </c>
      <c r="E893" t="s">
        <v>124</v>
      </c>
      <c r="F893" t="s">
        <v>125</v>
      </c>
      <c r="G893">
        <v>39.0918559999999</v>
      </c>
      <c r="H893">
        <v>44.616415000000003</v>
      </c>
      <c r="I893">
        <v>50.255778999999997</v>
      </c>
      <c r="J893">
        <v>55.10483</v>
      </c>
      <c r="K893">
        <v>59.040071999999903</v>
      </c>
      <c r="L893">
        <v>62.716343000000002</v>
      </c>
      <c r="M893">
        <v>66.098308000000003</v>
      </c>
      <c r="N893">
        <v>69.098785999999905</v>
      </c>
    </row>
    <row r="894" spans="1:14" hidden="1" x14ac:dyDescent="0.3">
      <c r="A894" t="s">
        <v>121</v>
      </c>
      <c r="B894" t="s">
        <v>337</v>
      </c>
      <c r="C894" t="s">
        <v>328</v>
      </c>
      <c r="E894" t="s">
        <v>124</v>
      </c>
      <c r="F894" t="s">
        <v>125</v>
      </c>
      <c r="G894">
        <v>0.387125</v>
      </c>
      <c r="H894">
        <v>0.477325</v>
      </c>
      <c r="I894">
        <v>0.57274799999999904</v>
      </c>
      <c r="J894">
        <v>0.66695700000000002</v>
      </c>
      <c r="K894">
        <v>0.75686499999999901</v>
      </c>
      <c r="L894">
        <v>0.83732999999999902</v>
      </c>
      <c r="M894">
        <v>0.91486699999999999</v>
      </c>
      <c r="N894">
        <v>0.98742299999999905</v>
      </c>
    </row>
    <row r="895" spans="1:14" hidden="1" x14ac:dyDescent="0.3">
      <c r="A895" t="s">
        <v>121</v>
      </c>
      <c r="B895" t="s">
        <v>337</v>
      </c>
      <c r="C895" t="s">
        <v>329</v>
      </c>
      <c r="E895" t="s">
        <v>124</v>
      </c>
      <c r="F895" t="s">
        <v>125</v>
      </c>
      <c r="G895">
        <v>31.394703</v>
      </c>
      <c r="H895">
        <v>34.220855999999898</v>
      </c>
      <c r="I895">
        <v>36.400575000000003</v>
      </c>
      <c r="J895">
        <v>38.438357999999901</v>
      </c>
      <c r="K895">
        <v>40.381613000000002</v>
      </c>
      <c r="L895">
        <v>42.230134</v>
      </c>
      <c r="M895">
        <v>43.984065999999999</v>
      </c>
      <c r="N895">
        <v>45.568505000000002</v>
      </c>
    </row>
    <row r="896" spans="1:14" hidden="1" x14ac:dyDescent="0.3">
      <c r="A896" t="s">
        <v>121</v>
      </c>
      <c r="B896" t="s">
        <v>337</v>
      </c>
      <c r="C896" t="s">
        <v>330</v>
      </c>
      <c r="E896" t="s">
        <v>124</v>
      </c>
      <c r="F896" t="s">
        <v>125</v>
      </c>
      <c r="G896">
        <v>103.544043</v>
      </c>
      <c r="H896">
        <v>108.77191000000001</v>
      </c>
      <c r="I896">
        <v>112.216905</v>
      </c>
      <c r="J896">
        <v>114.368475</v>
      </c>
      <c r="K896">
        <v>115.430144</v>
      </c>
      <c r="L896">
        <v>116.358845</v>
      </c>
      <c r="M896">
        <v>118.035567</v>
      </c>
      <c r="N896">
        <v>120.531206</v>
      </c>
    </row>
    <row r="897" spans="1:14" hidden="1" x14ac:dyDescent="0.3">
      <c r="A897" t="s">
        <v>121</v>
      </c>
      <c r="B897" t="s">
        <v>337</v>
      </c>
      <c r="C897" t="s">
        <v>331</v>
      </c>
      <c r="E897" t="s">
        <v>124</v>
      </c>
      <c r="F897" t="s">
        <v>125</v>
      </c>
      <c r="G897">
        <v>0.62451799999999902</v>
      </c>
      <c r="H897">
        <v>0.68558599999999903</v>
      </c>
      <c r="I897">
        <v>0.73584600000000111</v>
      </c>
      <c r="J897">
        <v>0.77877599999999902</v>
      </c>
      <c r="K897">
        <v>0.81322900000000009</v>
      </c>
      <c r="L897">
        <v>0.84668500000000102</v>
      </c>
      <c r="M897">
        <v>0.87828199999999912</v>
      </c>
      <c r="N897">
        <v>0.90112700000000001</v>
      </c>
    </row>
    <row r="898" spans="1:14" hidden="1" x14ac:dyDescent="0.3">
      <c r="A898" t="s">
        <v>121</v>
      </c>
      <c r="B898" t="s">
        <v>337</v>
      </c>
      <c r="C898" t="s">
        <v>49</v>
      </c>
      <c r="E898" t="s">
        <v>124</v>
      </c>
      <c r="F898" t="s">
        <v>125</v>
      </c>
      <c r="G898">
        <v>8565.7893380000005</v>
      </c>
      <c r="H898">
        <v>9360.9843929999988</v>
      </c>
      <c r="I898">
        <v>10093.373206</v>
      </c>
      <c r="J898">
        <v>10770.760005</v>
      </c>
      <c r="K898">
        <v>11406.313579</v>
      </c>
      <c r="L898">
        <v>11987.472742</v>
      </c>
      <c r="M898">
        <v>12533.952723</v>
      </c>
      <c r="N898">
        <v>13058.982037</v>
      </c>
    </row>
    <row r="899" spans="1:14" hidden="1" x14ac:dyDescent="0.3">
      <c r="A899" t="s">
        <v>121</v>
      </c>
      <c r="B899" t="s">
        <v>337</v>
      </c>
      <c r="C899" t="s">
        <v>332</v>
      </c>
      <c r="E899" t="s">
        <v>124</v>
      </c>
      <c r="F899" t="s">
        <v>125</v>
      </c>
      <c r="G899">
        <v>40.367289</v>
      </c>
      <c r="H899">
        <v>49.592274000000003</v>
      </c>
      <c r="I899">
        <v>58.806427000000014</v>
      </c>
      <c r="J899">
        <v>67.339808999999988</v>
      </c>
      <c r="K899">
        <v>74.435854000000006</v>
      </c>
      <c r="L899">
        <v>79.821964000000008</v>
      </c>
      <c r="M899">
        <v>84.482484999999997</v>
      </c>
      <c r="N899">
        <v>88.346202999999903</v>
      </c>
    </row>
    <row r="900" spans="1:14" hidden="1" x14ac:dyDescent="0.3">
      <c r="A900" t="s">
        <v>121</v>
      </c>
      <c r="B900" t="s">
        <v>337</v>
      </c>
      <c r="C900" t="s">
        <v>333</v>
      </c>
      <c r="E900" t="s">
        <v>124</v>
      </c>
      <c r="F900" t="s">
        <v>125</v>
      </c>
      <c r="G900">
        <v>24.148254999999999</v>
      </c>
      <c r="H900">
        <v>30.361803999999999</v>
      </c>
      <c r="I900">
        <v>36.738052000000003</v>
      </c>
      <c r="J900">
        <v>42.951487999999998</v>
      </c>
      <c r="K900">
        <v>48.530313999999997</v>
      </c>
      <c r="L900">
        <v>52.932357000000003</v>
      </c>
      <c r="M900">
        <v>56.433095000000002</v>
      </c>
      <c r="N900">
        <v>59.216082999999998</v>
      </c>
    </row>
    <row r="901" spans="1:14" hidden="1" x14ac:dyDescent="0.3">
      <c r="A901" t="s">
        <v>121</v>
      </c>
      <c r="B901" t="s">
        <v>337</v>
      </c>
      <c r="C901" t="s">
        <v>334</v>
      </c>
      <c r="E901" t="s">
        <v>124</v>
      </c>
      <c r="F901" t="s">
        <v>125</v>
      </c>
      <c r="G901">
        <v>18.652367999999999</v>
      </c>
      <c r="H901">
        <v>21.773889</v>
      </c>
      <c r="I901">
        <v>24.553753</v>
      </c>
      <c r="J901">
        <v>26.726205</v>
      </c>
      <c r="K901">
        <v>28.185106999999999</v>
      </c>
      <c r="L901">
        <v>29.230447000000002</v>
      </c>
      <c r="M901">
        <v>29.956211</v>
      </c>
      <c r="N901">
        <v>30.370238000000001</v>
      </c>
    </row>
    <row r="902" spans="1:14" hidden="1" x14ac:dyDescent="0.3">
      <c r="A902" t="s">
        <v>121</v>
      </c>
      <c r="B902" t="s">
        <v>338</v>
      </c>
      <c r="C902" t="s">
        <v>123</v>
      </c>
      <c r="E902" t="s">
        <v>124</v>
      </c>
      <c r="F902" t="s">
        <v>125</v>
      </c>
      <c r="G902">
        <v>51.316727999999998</v>
      </c>
      <c r="H902">
        <v>66.639335000000003</v>
      </c>
      <c r="I902">
        <v>82.654167000000101</v>
      </c>
      <c r="J902">
        <v>98.795444000000003</v>
      </c>
      <c r="K902">
        <v>113.990897</v>
      </c>
      <c r="L902">
        <v>126.775627</v>
      </c>
      <c r="M902">
        <v>136.76090500000001</v>
      </c>
      <c r="N902">
        <v>145.293497</v>
      </c>
    </row>
    <row r="903" spans="1:14" hidden="1" x14ac:dyDescent="0.3">
      <c r="A903" t="s">
        <v>121</v>
      </c>
      <c r="B903" t="s">
        <v>338</v>
      </c>
      <c r="C903" t="s">
        <v>126</v>
      </c>
      <c r="E903" t="s">
        <v>124</v>
      </c>
      <c r="F903" t="s">
        <v>125</v>
      </c>
      <c r="G903">
        <v>1718.6744160000001</v>
      </c>
      <c r="H903">
        <v>2165.1480080000001</v>
      </c>
      <c r="I903">
        <v>2654.7454170000001</v>
      </c>
      <c r="J903">
        <v>3166.3339449999999</v>
      </c>
      <c r="K903">
        <v>3668.1553210000002</v>
      </c>
      <c r="L903">
        <v>4131.4835829999993</v>
      </c>
      <c r="M903">
        <v>4544.0789069999992</v>
      </c>
      <c r="N903">
        <v>4894.8655920000001</v>
      </c>
    </row>
    <row r="904" spans="1:14" hidden="1" x14ac:dyDescent="0.3">
      <c r="A904" t="s">
        <v>121</v>
      </c>
      <c r="B904" t="s">
        <v>338</v>
      </c>
      <c r="C904" t="s">
        <v>127</v>
      </c>
      <c r="E904" t="s">
        <v>124</v>
      </c>
      <c r="F904" t="s">
        <v>125</v>
      </c>
      <c r="G904">
        <v>2.6969189999999998</v>
      </c>
      <c r="H904">
        <v>2.4535040000000001</v>
      </c>
      <c r="I904">
        <v>2.185187</v>
      </c>
      <c r="J904">
        <v>1.925584999999999</v>
      </c>
      <c r="K904">
        <v>1.7058599999999999</v>
      </c>
      <c r="L904">
        <v>1.516230999999999</v>
      </c>
      <c r="M904">
        <v>1.339936</v>
      </c>
      <c r="N904">
        <v>1.184248999999999</v>
      </c>
    </row>
    <row r="905" spans="1:14" hidden="1" x14ac:dyDescent="0.3">
      <c r="A905" t="s">
        <v>121</v>
      </c>
      <c r="B905" t="s">
        <v>338</v>
      </c>
      <c r="C905" t="s">
        <v>128</v>
      </c>
      <c r="E905" t="s">
        <v>124</v>
      </c>
      <c r="F905" t="s">
        <v>125</v>
      </c>
      <c r="G905">
        <v>50.480342</v>
      </c>
      <c r="H905">
        <v>57.168135000000007</v>
      </c>
      <c r="I905">
        <v>63.776026000000002</v>
      </c>
      <c r="J905">
        <v>69.097515000000001</v>
      </c>
      <c r="K905">
        <v>72.930514000000002</v>
      </c>
      <c r="L905">
        <v>76.909134000000009</v>
      </c>
      <c r="M905">
        <v>81.066661999999994</v>
      </c>
      <c r="N905">
        <v>84.41120500000001</v>
      </c>
    </row>
    <row r="906" spans="1:14" hidden="1" x14ac:dyDescent="0.3">
      <c r="A906" t="s">
        <v>121</v>
      </c>
      <c r="B906" t="s">
        <v>338</v>
      </c>
      <c r="C906" t="s">
        <v>129</v>
      </c>
      <c r="E906" t="s">
        <v>124</v>
      </c>
      <c r="F906" t="s">
        <v>125</v>
      </c>
      <c r="G906">
        <v>45.189086000000003</v>
      </c>
      <c r="H906">
        <v>60.728495000000002</v>
      </c>
      <c r="I906">
        <v>78.158024999999995</v>
      </c>
      <c r="J906">
        <v>96.709516999999906</v>
      </c>
      <c r="K906">
        <v>115.015697</v>
      </c>
      <c r="L906">
        <v>131.290447</v>
      </c>
      <c r="M906">
        <v>143.89471900000001</v>
      </c>
      <c r="N906">
        <v>153.895858</v>
      </c>
    </row>
    <row r="907" spans="1:14" hidden="1" x14ac:dyDescent="0.3">
      <c r="A907" t="s">
        <v>121</v>
      </c>
      <c r="B907" t="s">
        <v>338</v>
      </c>
      <c r="C907" t="s">
        <v>130</v>
      </c>
      <c r="E907" t="s">
        <v>124</v>
      </c>
      <c r="F907" t="s">
        <v>125</v>
      </c>
      <c r="G907">
        <v>9.8598999999999007E-2</v>
      </c>
      <c r="H907">
        <v>0.103504</v>
      </c>
      <c r="I907">
        <v>0.106418</v>
      </c>
      <c r="J907">
        <v>0.10851999999999901</v>
      </c>
      <c r="K907">
        <v>0.110219</v>
      </c>
      <c r="L907">
        <v>0.11109999999999901</v>
      </c>
      <c r="M907">
        <v>0.110998</v>
      </c>
      <c r="N907">
        <v>0.10990899999999899</v>
      </c>
    </row>
    <row r="908" spans="1:14" hidden="1" x14ac:dyDescent="0.3">
      <c r="A908" t="s">
        <v>121</v>
      </c>
      <c r="B908" t="s">
        <v>338</v>
      </c>
      <c r="C908" t="s">
        <v>75</v>
      </c>
      <c r="E908" t="s">
        <v>124</v>
      </c>
      <c r="F908" t="s">
        <v>125</v>
      </c>
      <c r="G908">
        <v>47.612005000000003</v>
      </c>
      <c r="H908">
        <v>50.618582000000004</v>
      </c>
      <c r="I908">
        <v>53.188757000000003</v>
      </c>
      <c r="J908">
        <v>55.302318999999997</v>
      </c>
      <c r="K908">
        <v>57.006883999999999</v>
      </c>
      <c r="L908">
        <v>58.482000999999997</v>
      </c>
      <c r="M908">
        <v>59.777575999999897</v>
      </c>
      <c r="N908">
        <v>61.148068000000002</v>
      </c>
    </row>
    <row r="909" spans="1:14" hidden="1" x14ac:dyDescent="0.3">
      <c r="A909" t="s">
        <v>121</v>
      </c>
      <c r="B909" t="s">
        <v>338</v>
      </c>
      <c r="C909" t="s">
        <v>131</v>
      </c>
      <c r="E909" t="s">
        <v>124</v>
      </c>
      <c r="F909" t="s">
        <v>125</v>
      </c>
      <c r="G909">
        <v>2.70051</v>
      </c>
      <c r="H909">
        <v>2.5543269999999998</v>
      </c>
      <c r="I909">
        <v>2.4027779999999992</v>
      </c>
      <c r="J909">
        <v>2.2497310000000001</v>
      </c>
      <c r="K909">
        <v>2.1083400000000001</v>
      </c>
      <c r="L909">
        <v>1.970378999999999</v>
      </c>
      <c r="M909">
        <v>1.839246999999999</v>
      </c>
      <c r="N909">
        <v>1.729114</v>
      </c>
    </row>
    <row r="910" spans="1:14" hidden="1" x14ac:dyDescent="0.3">
      <c r="A910" t="s">
        <v>121</v>
      </c>
      <c r="B910" t="s">
        <v>338</v>
      </c>
      <c r="C910" t="s">
        <v>132</v>
      </c>
      <c r="E910" t="s">
        <v>124</v>
      </c>
      <c r="F910" t="s">
        <v>125</v>
      </c>
      <c r="G910">
        <v>0.11150399999999901</v>
      </c>
      <c r="H910">
        <v>0.116948</v>
      </c>
      <c r="I910">
        <v>0.122333</v>
      </c>
      <c r="J910">
        <v>0.12883600000000001</v>
      </c>
      <c r="K910">
        <v>0.13653299999999999</v>
      </c>
      <c r="L910">
        <v>0.14369399999999999</v>
      </c>
      <c r="M910">
        <v>0.14896000000000001</v>
      </c>
      <c r="N910">
        <v>0.152311</v>
      </c>
    </row>
    <row r="911" spans="1:14" hidden="1" x14ac:dyDescent="0.3">
      <c r="A911" t="s">
        <v>121</v>
      </c>
      <c r="B911" t="s">
        <v>338</v>
      </c>
      <c r="C911" t="s">
        <v>133</v>
      </c>
      <c r="E911" t="s">
        <v>124</v>
      </c>
      <c r="F911" t="s">
        <v>125</v>
      </c>
      <c r="G911">
        <v>4328.4825270000001</v>
      </c>
      <c r="H911">
        <v>4533.9228800000001</v>
      </c>
      <c r="I911">
        <v>4640.3707590000004</v>
      </c>
      <c r="J911">
        <v>4676.8822150000015</v>
      </c>
      <c r="K911">
        <v>4666.6576620000014</v>
      </c>
      <c r="L911">
        <v>4621.7716170000012</v>
      </c>
      <c r="M911">
        <v>4572.2776770000009</v>
      </c>
      <c r="N911">
        <v>4543.3653150000009</v>
      </c>
    </row>
    <row r="912" spans="1:14" hidden="1" x14ac:dyDescent="0.3">
      <c r="A912" t="s">
        <v>121</v>
      </c>
      <c r="B912" t="s">
        <v>338</v>
      </c>
      <c r="C912" t="s">
        <v>134</v>
      </c>
      <c r="E912" t="s">
        <v>124</v>
      </c>
      <c r="F912" t="s">
        <v>125</v>
      </c>
      <c r="G912">
        <v>27.340202000000001</v>
      </c>
      <c r="H912">
        <v>28.62445</v>
      </c>
      <c r="I912">
        <v>29.659555999999998</v>
      </c>
      <c r="J912">
        <v>30.39893</v>
      </c>
      <c r="K912">
        <v>30.666443999999998</v>
      </c>
      <c r="L912">
        <v>30.416264999999999</v>
      </c>
      <c r="M912">
        <v>29.52064</v>
      </c>
      <c r="N912">
        <v>28.056163000000002</v>
      </c>
    </row>
    <row r="913" spans="1:14" hidden="1" x14ac:dyDescent="0.3">
      <c r="A913" t="s">
        <v>121</v>
      </c>
      <c r="B913" t="s">
        <v>338</v>
      </c>
      <c r="C913" t="s">
        <v>135</v>
      </c>
      <c r="E913" t="s">
        <v>124</v>
      </c>
      <c r="F913" t="s">
        <v>125</v>
      </c>
      <c r="G913">
        <v>9.0487570000000002</v>
      </c>
      <c r="H913">
        <v>9.0044590000000007</v>
      </c>
      <c r="I913">
        <v>8.9136509999999998</v>
      </c>
      <c r="J913">
        <v>8.7269629999999996</v>
      </c>
      <c r="K913">
        <v>8.4637320000000003</v>
      </c>
      <c r="L913">
        <v>8.1417619999999999</v>
      </c>
      <c r="M913">
        <v>7.6947200000000002</v>
      </c>
      <c r="N913">
        <v>7.1601689999999998</v>
      </c>
    </row>
    <row r="914" spans="1:14" hidden="1" x14ac:dyDescent="0.3">
      <c r="A914" t="s">
        <v>121</v>
      </c>
      <c r="B914" t="s">
        <v>338</v>
      </c>
      <c r="C914" t="s">
        <v>136</v>
      </c>
      <c r="E914" t="s">
        <v>124</v>
      </c>
      <c r="F914" t="s">
        <v>125</v>
      </c>
      <c r="G914">
        <v>10.638984000000001</v>
      </c>
      <c r="H914">
        <v>10.795949999999999</v>
      </c>
      <c r="I914">
        <v>10.595345999999999</v>
      </c>
      <c r="J914">
        <v>10.149433999999999</v>
      </c>
      <c r="K914">
        <v>9.5630110000000013</v>
      </c>
      <c r="L914">
        <v>8.8404990000000101</v>
      </c>
      <c r="M914">
        <v>8.0621779999999994</v>
      </c>
      <c r="N914">
        <v>7.2744460000000002</v>
      </c>
    </row>
    <row r="915" spans="1:14" hidden="1" x14ac:dyDescent="0.3">
      <c r="A915" t="s">
        <v>121</v>
      </c>
      <c r="B915" t="s">
        <v>338</v>
      </c>
      <c r="C915" t="s">
        <v>137</v>
      </c>
      <c r="E915" t="s">
        <v>124</v>
      </c>
      <c r="F915" t="s">
        <v>125</v>
      </c>
      <c r="G915">
        <v>0.42803999999999998</v>
      </c>
      <c r="H915">
        <v>0.44861499999999999</v>
      </c>
      <c r="I915">
        <v>0.46046199999999998</v>
      </c>
      <c r="J915">
        <v>0.46700700000000001</v>
      </c>
      <c r="K915">
        <v>0.47128999999999999</v>
      </c>
      <c r="L915">
        <v>0.47362799999999999</v>
      </c>
      <c r="M915">
        <v>0.47328199999999898</v>
      </c>
      <c r="N915">
        <v>0.47260999999999997</v>
      </c>
    </row>
    <row r="916" spans="1:14" hidden="1" x14ac:dyDescent="0.3">
      <c r="A916" t="s">
        <v>121</v>
      </c>
      <c r="B916" t="s">
        <v>338</v>
      </c>
      <c r="C916" t="s">
        <v>138</v>
      </c>
      <c r="E916" t="s">
        <v>124</v>
      </c>
      <c r="F916" t="s">
        <v>125</v>
      </c>
      <c r="G916">
        <v>1.75935</v>
      </c>
      <c r="H916">
        <v>2.0072269999999999</v>
      </c>
      <c r="I916">
        <v>2.2239499999999999</v>
      </c>
      <c r="J916">
        <v>2.3845169999999989</v>
      </c>
      <c r="K916">
        <v>2.4635199999999999</v>
      </c>
      <c r="L916">
        <v>2.4920870000000002</v>
      </c>
      <c r="M916">
        <v>2.5190709999999998</v>
      </c>
      <c r="N916">
        <v>2.52603</v>
      </c>
    </row>
    <row r="917" spans="1:14" hidden="1" x14ac:dyDescent="0.3">
      <c r="A917" t="s">
        <v>121</v>
      </c>
      <c r="B917" t="s">
        <v>338</v>
      </c>
      <c r="C917" t="s">
        <v>139</v>
      </c>
      <c r="E917" t="s">
        <v>124</v>
      </c>
      <c r="F917" t="s">
        <v>125</v>
      </c>
      <c r="G917">
        <v>185.07465999999999</v>
      </c>
      <c r="H917">
        <v>199.10503800000001</v>
      </c>
      <c r="I917">
        <v>207.94767200000001</v>
      </c>
      <c r="J917">
        <v>212.966151</v>
      </c>
      <c r="K917">
        <v>214.167609</v>
      </c>
      <c r="L917">
        <v>212.91382200000001</v>
      </c>
      <c r="M917">
        <v>210.82079200000001</v>
      </c>
      <c r="N917">
        <v>209.32164900000001</v>
      </c>
    </row>
    <row r="918" spans="1:14" hidden="1" x14ac:dyDescent="0.3">
      <c r="A918" t="s">
        <v>121</v>
      </c>
      <c r="B918" t="s">
        <v>338</v>
      </c>
      <c r="C918" t="s">
        <v>140</v>
      </c>
      <c r="E918" t="s">
        <v>124</v>
      </c>
      <c r="F918" t="s">
        <v>125</v>
      </c>
      <c r="G918">
        <v>0.28561700000000001</v>
      </c>
      <c r="H918">
        <v>0.28859899999999999</v>
      </c>
      <c r="I918">
        <v>0.28820499999999999</v>
      </c>
      <c r="J918">
        <v>0.28959499999999999</v>
      </c>
      <c r="K918">
        <v>0.29453699999999999</v>
      </c>
      <c r="L918">
        <v>0.30083599999999999</v>
      </c>
      <c r="M918">
        <v>0.307614</v>
      </c>
      <c r="N918">
        <v>0.31509100000000001</v>
      </c>
    </row>
    <row r="919" spans="1:14" hidden="1" x14ac:dyDescent="0.3">
      <c r="A919" t="s">
        <v>121</v>
      </c>
      <c r="B919" t="s">
        <v>338</v>
      </c>
      <c r="C919" t="s">
        <v>141</v>
      </c>
      <c r="E919" t="s">
        <v>124</v>
      </c>
      <c r="F919" t="s">
        <v>125</v>
      </c>
      <c r="G919">
        <v>9.1650170000000006</v>
      </c>
      <c r="H919">
        <v>8.7172479999999997</v>
      </c>
      <c r="I919">
        <v>8.2868370000000002</v>
      </c>
      <c r="J919">
        <v>7.8287040000000001</v>
      </c>
      <c r="K919">
        <v>7.3401620000000003</v>
      </c>
      <c r="L919">
        <v>6.83101</v>
      </c>
      <c r="M919">
        <v>6.3228479999999996</v>
      </c>
      <c r="N919">
        <v>5.8057679999999996</v>
      </c>
    </row>
    <row r="920" spans="1:14" hidden="1" x14ac:dyDescent="0.3">
      <c r="A920" t="s">
        <v>121</v>
      </c>
      <c r="B920" t="s">
        <v>338</v>
      </c>
      <c r="C920" t="s">
        <v>142</v>
      </c>
      <c r="E920" t="s">
        <v>124</v>
      </c>
      <c r="F920" t="s">
        <v>125</v>
      </c>
      <c r="G920">
        <v>11.731394999999999</v>
      </c>
      <c r="H920">
        <v>11.797198</v>
      </c>
      <c r="I920">
        <v>11.802146</v>
      </c>
      <c r="J920">
        <v>11.680809999999999</v>
      </c>
      <c r="K920">
        <v>11.457646</v>
      </c>
      <c r="L920">
        <v>11.139737</v>
      </c>
      <c r="M920">
        <v>10.656777999999999</v>
      </c>
      <c r="N920">
        <v>10.019501</v>
      </c>
    </row>
    <row r="921" spans="1:14" hidden="1" x14ac:dyDescent="0.3">
      <c r="A921" t="s">
        <v>121</v>
      </c>
      <c r="B921" t="s">
        <v>338</v>
      </c>
      <c r="C921" t="s">
        <v>143</v>
      </c>
      <c r="E921" t="s">
        <v>124</v>
      </c>
      <c r="F921" t="s">
        <v>125</v>
      </c>
      <c r="G921">
        <v>0.46121199999999901</v>
      </c>
      <c r="H921">
        <v>0.52616600000000002</v>
      </c>
      <c r="I921">
        <v>0.58306099999999905</v>
      </c>
      <c r="J921">
        <v>0.63661800000000102</v>
      </c>
      <c r="K921">
        <v>0.68287499999999901</v>
      </c>
      <c r="L921">
        <v>0.72055999999999909</v>
      </c>
      <c r="M921">
        <v>0.753251</v>
      </c>
      <c r="N921">
        <v>0.78339000000000003</v>
      </c>
    </row>
    <row r="922" spans="1:14" hidden="1" x14ac:dyDescent="0.3">
      <c r="A922" t="s">
        <v>121</v>
      </c>
      <c r="B922" t="s">
        <v>338</v>
      </c>
      <c r="C922" t="s">
        <v>144</v>
      </c>
      <c r="E922" t="s">
        <v>124</v>
      </c>
      <c r="F922" t="s">
        <v>125</v>
      </c>
      <c r="G922">
        <v>16.554203999999999</v>
      </c>
      <c r="H922">
        <v>21.481487999999999</v>
      </c>
      <c r="I922">
        <v>26.84685</v>
      </c>
      <c r="J922">
        <v>32.446931999999997</v>
      </c>
      <c r="K922">
        <v>38.017775</v>
      </c>
      <c r="L922">
        <v>43.086129999999997</v>
      </c>
      <c r="M922">
        <v>47.363275999999907</v>
      </c>
      <c r="N922">
        <v>51.058951999999998</v>
      </c>
    </row>
    <row r="923" spans="1:14" hidden="1" x14ac:dyDescent="0.3">
      <c r="A923" t="s">
        <v>121</v>
      </c>
      <c r="B923" t="s">
        <v>338</v>
      </c>
      <c r="C923" t="s">
        <v>145</v>
      </c>
      <c r="E923" t="s">
        <v>124</v>
      </c>
      <c r="F923" t="s">
        <v>125</v>
      </c>
      <c r="G923">
        <v>0.82904200000000006</v>
      </c>
      <c r="H923">
        <v>0.87893999999999906</v>
      </c>
      <c r="I923">
        <v>0.90592299999999903</v>
      </c>
      <c r="J923">
        <v>0.91223999999999905</v>
      </c>
      <c r="K923">
        <v>0.89966900000000105</v>
      </c>
      <c r="L923">
        <v>0.87165899999999996</v>
      </c>
      <c r="M923">
        <v>0.84234000000000009</v>
      </c>
      <c r="N923">
        <v>0.81862400000000002</v>
      </c>
    </row>
    <row r="924" spans="1:14" hidden="1" x14ac:dyDescent="0.3">
      <c r="A924" t="s">
        <v>121</v>
      </c>
      <c r="B924" t="s">
        <v>338</v>
      </c>
      <c r="C924" t="s">
        <v>146</v>
      </c>
      <c r="E924" t="s">
        <v>124</v>
      </c>
      <c r="F924" t="s">
        <v>125</v>
      </c>
      <c r="G924">
        <v>13.661168999999999</v>
      </c>
      <c r="H924">
        <v>15.576053</v>
      </c>
      <c r="I924">
        <v>17.167874000000001</v>
      </c>
      <c r="J924">
        <v>18.374328999999999</v>
      </c>
      <c r="K924">
        <v>19.401776000000002</v>
      </c>
      <c r="L924">
        <v>20.253453</v>
      </c>
      <c r="M924">
        <v>20.96078</v>
      </c>
      <c r="N924">
        <v>21.661677000000001</v>
      </c>
    </row>
    <row r="925" spans="1:14" hidden="1" x14ac:dyDescent="0.3">
      <c r="A925" t="s">
        <v>121</v>
      </c>
      <c r="B925" t="s">
        <v>338</v>
      </c>
      <c r="C925" t="s">
        <v>147</v>
      </c>
      <c r="E925" t="s">
        <v>124</v>
      </c>
      <c r="F925" t="s">
        <v>125</v>
      </c>
      <c r="G925">
        <v>3.0450650000000001</v>
      </c>
      <c r="H925">
        <v>2.7542649999999989</v>
      </c>
      <c r="I925">
        <v>2.462513</v>
      </c>
      <c r="J925">
        <v>2.1981920000000001</v>
      </c>
      <c r="K925">
        <v>1.9710160000000001</v>
      </c>
      <c r="L925">
        <v>1.773282</v>
      </c>
      <c r="M925">
        <v>1.601918</v>
      </c>
      <c r="N925">
        <v>1.448532999999999</v>
      </c>
    </row>
    <row r="926" spans="1:14" hidden="1" x14ac:dyDescent="0.3">
      <c r="A926" t="s">
        <v>121</v>
      </c>
      <c r="B926" t="s">
        <v>338</v>
      </c>
      <c r="C926" t="s">
        <v>148</v>
      </c>
      <c r="E926" t="s">
        <v>124</v>
      </c>
      <c r="F926" t="s">
        <v>125</v>
      </c>
      <c r="G926">
        <v>2.9362469999999998</v>
      </c>
      <c r="H926">
        <v>3.3149549999999999</v>
      </c>
      <c r="I926">
        <v>3.6078100000000002</v>
      </c>
      <c r="J926">
        <v>3.80287</v>
      </c>
      <c r="K926">
        <v>3.9378359999999999</v>
      </c>
      <c r="L926">
        <v>4.0110140000000003</v>
      </c>
      <c r="M926">
        <v>4.0292269999999997</v>
      </c>
      <c r="N926">
        <v>4.0066860000000002</v>
      </c>
    </row>
    <row r="927" spans="1:14" hidden="1" x14ac:dyDescent="0.3">
      <c r="A927" t="s">
        <v>121</v>
      </c>
      <c r="B927" t="s">
        <v>338</v>
      </c>
      <c r="C927" t="s">
        <v>78</v>
      </c>
      <c r="E927" t="s">
        <v>124</v>
      </c>
      <c r="F927" t="s">
        <v>125</v>
      </c>
      <c r="G927">
        <v>223.930521</v>
      </c>
      <c r="H927">
        <v>232.65759800000001</v>
      </c>
      <c r="I927">
        <v>236.16161600000001</v>
      </c>
      <c r="J927">
        <v>236.19291799999999</v>
      </c>
      <c r="K927">
        <v>233.811241</v>
      </c>
      <c r="L927">
        <v>230.04819699999999</v>
      </c>
      <c r="M927">
        <v>226.932648</v>
      </c>
      <c r="N927">
        <v>225.877622</v>
      </c>
    </row>
    <row r="928" spans="1:14" hidden="1" x14ac:dyDescent="0.3">
      <c r="A928" t="s">
        <v>121</v>
      </c>
      <c r="B928" t="s">
        <v>338</v>
      </c>
      <c r="C928" t="s">
        <v>149</v>
      </c>
      <c r="E928" t="s">
        <v>124</v>
      </c>
      <c r="F928" t="s">
        <v>125</v>
      </c>
      <c r="G928">
        <v>0.48429000000000011</v>
      </c>
      <c r="H928">
        <v>0.523034</v>
      </c>
      <c r="I928">
        <v>0.55334699999999803</v>
      </c>
      <c r="J928">
        <v>0.57674799999999904</v>
      </c>
      <c r="K928">
        <v>0.59650099999999995</v>
      </c>
      <c r="L928">
        <v>0.61505700000000008</v>
      </c>
      <c r="M928">
        <v>0.63367999999999902</v>
      </c>
      <c r="N928">
        <v>0.65302099999999907</v>
      </c>
    </row>
    <row r="929" spans="1:14" hidden="1" x14ac:dyDescent="0.3">
      <c r="A929" t="s">
        <v>121</v>
      </c>
      <c r="B929" t="s">
        <v>338</v>
      </c>
      <c r="C929" t="s">
        <v>150</v>
      </c>
      <c r="E929" t="s">
        <v>124</v>
      </c>
      <c r="F929" t="s">
        <v>125</v>
      </c>
      <c r="G929">
        <v>6.3873950000000006</v>
      </c>
      <c r="H929">
        <v>5.8396150000000002</v>
      </c>
      <c r="I929">
        <v>5.3395049999999999</v>
      </c>
      <c r="J929">
        <v>4.8761760000000001</v>
      </c>
      <c r="K929">
        <v>4.4219689999999998</v>
      </c>
      <c r="L929">
        <v>3.9947910000000002</v>
      </c>
      <c r="M929">
        <v>3.628482</v>
      </c>
      <c r="N929">
        <v>3.3025630000000001</v>
      </c>
    </row>
    <row r="930" spans="1:14" hidden="1" x14ac:dyDescent="0.3">
      <c r="A930" t="s">
        <v>121</v>
      </c>
      <c r="B930" t="s">
        <v>338</v>
      </c>
      <c r="C930" t="s">
        <v>151</v>
      </c>
      <c r="E930" t="s">
        <v>124</v>
      </c>
      <c r="F930" t="s">
        <v>125</v>
      </c>
      <c r="G930">
        <v>27.948314</v>
      </c>
      <c r="H930">
        <v>36.402790000000003</v>
      </c>
      <c r="I930">
        <v>45.747791999999997</v>
      </c>
      <c r="J930">
        <v>55.259588999999998</v>
      </c>
      <c r="K930">
        <v>64.680847999999997</v>
      </c>
      <c r="L930">
        <v>73.411389999999898</v>
      </c>
      <c r="M930">
        <v>80.671466999999907</v>
      </c>
      <c r="N930">
        <v>87.051648</v>
      </c>
    </row>
    <row r="931" spans="1:14" hidden="1" x14ac:dyDescent="0.3">
      <c r="A931" t="s">
        <v>121</v>
      </c>
      <c r="B931" t="s">
        <v>338</v>
      </c>
      <c r="C931" t="s">
        <v>152</v>
      </c>
      <c r="E931" t="s">
        <v>124</v>
      </c>
      <c r="F931" t="s">
        <v>125</v>
      </c>
      <c r="G931">
        <v>15.621895</v>
      </c>
      <c r="H931">
        <v>19.932566999999999</v>
      </c>
      <c r="I931">
        <v>24.418962000000001</v>
      </c>
      <c r="J931">
        <v>28.651333000000001</v>
      </c>
      <c r="K931">
        <v>32.553288000000002</v>
      </c>
      <c r="L931">
        <v>35.852637999999999</v>
      </c>
      <c r="M931">
        <v>38.352724000000002</v>
      </c>
      <c r="N931">
        <v>40.440211000000012</v>
      </c>
    </row>
    <row r="932" spans="1:14" hidden="1" x14ac:dyDescent="0.3">
      <c r="A932" t="s">
        <v>121</v>
      </c>
      <c r="B932" t="s">
        <v>338</v>
      </c>
      <c r="C932" t="s">
        <v>153</v>
      </c>
      <c r="E932" t="s">
        <v>124</v>
      </c>
      <c r="F932" t="s">
        <v>125</v>
      </c>
      <c r="G932">
        <v>0.64133600000000102</v>
      </c>
      <c r="H932">
        <v>0.69304099999999902</v>
      </c>
      <c r="I932">
        <v>0.72897499999999904</v>
      </c>
      <c r="J932">
        <v>0.75245999999999902</v>
      </c>
      <c r="K932">
        <v>0.76575599999999999</v>
      </c>
      <c r="L932">
        <v>0.77083499999999905</v>
      </c>
      <c r="M932">
        <v>0.77632600000000007</v>
      </c>
      <c r="N932">
        <v>0.78836699999999904</v>
      </c>
    </row>
    <row r="933" spans="1:14" hidden="1" x14ac:dyDescent="0.3">
      <c r="A933" t="s">
        <v>121</v>
      </c>
      <c r="B933" t="s">
        <v>338</v>
      </c>
      <c r="C933" t="s">
        <v>154</v>
      </c>
      <c r="E933" t="s">
        <v>124</v>
      </c>
      <c r="F933" t="s">
        <v>125</v>
      </c>
      <c r="G933">
        <v>18.385417</v>
      </c>
      <c r="H933">
        <v>20.219412999999999</v>
      </c>
      <c r="I933">
        <v>21.505327999999999</v>
      </c>
      <c r="J933">
        <v>22.571206</v>
      </c>
      <c r="K933">
        <v>23.362048999999999</v>
      </c>
      <c r="L933">
        <v>23.855938999999999</v>
      </c>
      <c r="M933">
        <v>24.268801</v>
      </c>
      <c r="N933">
        <v>24.592791999999999</v>
      </c>
    </row>
    <row r="934" spans="1:14" hidden="1" x14ac:dyDescent="0.3">
      <c r="A934" t="s">
        <v>121</v>
      </c>
      <c r="B934" t="s">
        <v>338</v>
      </c>
      <c r="C934" t="s">
        <v>155</v>
      </c>
      <c r="E934" t="s">
        <v>124</v>
      </c>
      <c r="F934" t="s">
        <v>125</v>
      </c>
      <c r="G934">
        <v>33.488398999999902</v>
      </c>
      <c r="H934">
        <v>41.676839999999999</v>
      </c>
      <c r="I934">
        <v>50.024664999999999</v>
      </c>
      <c r="J934">
        <v>58.0253149999999</v>
      </c>
      <c r="K934">
        <v>65.172887000000003</v>
      </c>
      <c r="L934">
        <v>70.734370999999996</v>
      </c>
      <c r="M934">
        <v>74.691837000000007</v>
      </c>
      <c r="N934">
        <v>77.745840000000101</v>
      </c>
    </row>
    <row r="935" spans="1:14" hidden="1" x14ac:dyDescent="0.3">
      <c r="A935" t="s">
        <v>121</v>
      </c>
      <c r="B935" t="s">
        <v>338</v>
      </c>
      <c r="C935" t="s">
        <v>13</v>
      </c>
      <c r="E935" t="s">
        <v>124</v>
      </c>
      <c r="F935" t="s">
        <v>125</v>
      </c>
      <c r="G935">
        <v>39.188844000000003</v>
      </c>
      <c r="H935">
        <v>39.969659</v>
      </c>
      <c r="I935">
        <v>40.390979000000002</v>
      </c>
      <c r="J935">
        <v>40.457021999999988</v>
      </c>
      <c r="K935">
        <v>40.211156000000003</v>
      </c>
      <c r="L935">
        <v>39.450857999999997</v>
      </c>
      <c r="M935">
        <v>37.919156000000001</v>
      </c>
      <c r="N935">
        <v>35.708477000000002</v>
      </c>
    </row>
    <row r="936" spans="1:14" hidden="1" x14ac:dyDescent="0.3">
      <c r="A936" t="s">
        <v>121</v>
      </c>
      <c r="B936" t="s">
        <v>338</v>
      </c>
      <c r="C936" t="s">
        <v>156</v>
      </c>
      <c r="E936" t="s">
        <v>124</v>
      </c>
      <c r="F936" t="s">
        <v>125</v>
      </c>
      <c r="G936">
        <v>7.0843569999999998</v>
      </c>
      <c r="H936">
        <v>9.3405350000000116</v>
      </c>
      <c r="I936">
        <v>11.707276</v>
      </c>
      <c r="J936">
        <v>14.167849</v>
      </c>
      <c r="K936">
        <v>16.581244000000002</v>
      </c>
      <c r="L936">
        <v>18.815546000000001</v>
      </c>
      <c r="M936">
        <v>20.771875999999999</v>
      </c>
      <c r="N936">
        <v>22.389371000000001</v>
      </c>
    </row>
    <row r="937" spans="1:14" hidden="1" x14ac:dyDescent="0.3">
      <c r="A937" t="s">
        <v>121</v>
      </c>
      <c r="B937" t="s">
        <v>338</v>
      </c>
      <c r="C937" t="s">
        <v>157</v>
      </c>
      <c r="E937" t="s">
        <v>124</v>
      </c>
      <c r="F937" t="s">
        <v>125</v>
      </c>
      <c r="G937">
        <v>22.849233000000002</v>
      </c>
      <c r="H937">
        <v>31.415137999999999</v>
      </c>
      <c r="I937">
        <v>41.435716999999997</v>
      </c>
      <c r="J937">
        <v>52.404459000000003</v>
      </c>
      <c r="K937">
        <v>63.518265999999898</v>
      </c>
      <c r="L937">
        <v>74.129550000000108</v>
      </c>
      <c r="M937">
        <v>83.632638999999998</v>
      </c>
      <c r="N937">
        <v>91.099348000000006</v>
      </c>
    </row>
    <row r="938" spans="1:14" hidden="1" x14ac:dyDescent="0.3">
      <c r="A938" t="s">
        <v>121</v>
      </c>
      <c r="B938" t="s">
        <v>338</v>
      </c>
      <c r="C938" t="s">
        <v>158</v>
      </c>
      <c r="E938" t="s">
        <v>124</v>
      </c>
      <c r="F938" t="s">
        <v>125</v>
      </c>
      <c r="G938">
        <v>20.066714000000001</v>
      </c>
      <c r="H938">
        <v>20.731100000000001</v>
      </c>
      <c r="I938">
        <v>20.976386999999999</v>
      </c>
      <c r="J938">
        <v>20.928842</v>
      </c>
      <c r="K938">
        <v>20.669639</v>
      </c>
      <c r="L938">
        <v>20.251951999999999</v>
      </c>
      <c r="M938">
        <v>19.786193999999998</v>
      </c>
      <c r="N938">
        <v>19.468968</v>
      </c>
    </row>
    <row r="939" spans="1:14" hidden="1" x14ac:dyDescent="0.3">
      <c r="A939" t="s">
        <v>121</v>
      </c>
      <c r="B939" t="s">
        <v>338</v>
      </c>
      <c r="C939" t="s">
        <v>16</v>
      </c>
      <c r="E939" t="s">
        <v>124</v>
      </c>
      <c r="F939" t="s">
        <v>125</v>
      </c>
      <c r="G939">
        <v>1410.4671900000001</v>
      </c>
      <c r="H939">
        <v>1356.0537710000001</v>
      </c>
      <c r="I939">
        <v>1266.9602420000001</v>
      </c>
      <c r="J939">
        <v>1143.350833</v>
      </c>
      <c r="K939">
        <v>1008.839868</v>
      </c>
      <c r="L939">
        <v>878.27228100000104</v>
      </c>
      <c r="M939">
        <v>753.00460900000007</v>
      </c>
      <c r="N939">
        <v>640.13186700000108</v>
      </c>
    </row>
    <row r="940" spans="1:14" hidden="1" x14ac:dyDescent="0.3">
      <c r="A940" t="s">
        <v>121</v>
      </c>
      <c r="B940" t="s">
        <v>338</v>
      </c>
      <c r="C940" t="s">
        <v>159</v>
      </c>
      <c r="E940" t="s">
        <v>124</v>
      </c>
      <c r="F940" t="s">
        <v>125</v>
      </c>
      <c r="G940">
        <v>1418.7024160000001</v>
      </c>
      <c r="H940">
        <v>1364.2048749999999</v>
      </c>
      <c r="I940">
        <v>1274.973647</v>
      </c>
      <c r="J940">
        <v>1151.1567299999999</v>
      </c>
      <c r="K940">
        <v>1016.342399</v>
      </c>
      <c r="L940">
        <v>885.39536700000099</v>
      </c>
      <c r="M940">
        <v>759.65680300000008</v>
      </c>
      <c r="N940">
        <v>646.24652200000105</v>
      </c>
    </row>
    <row r="941" spans="1:14" hidden="1" x14ac:dyDescent="0.3">
      <c r="A941" t="s">
        <v>121</v>
      </c>
      <c r="B941" t="s">
        <v>338</v>
      </c>
      <c r="C941" t="s">
        <v>160</v>
      </c>
      <c r="E941" t="s">
        <v>124</v>
      </c>
      <c r="F941" t="s">
        <v>125</v>
      </c>
      <c r="G941">
        <v>1578.4629729999999</v>
      </c>
      <c r="H941">
        <v>1531.6633159999999</v>
      </c>
      <c r="I941">
        <v>1446.7331630000001</v>
      </c>
      <c r="J941">
        <v>1325.0295149999999</v>
      </c>
      <c r="K941">
        <v>1190.299839</v>
      </c>
      <c r="L941">
        <v>1058.577275000001</v>
      </c>
      <c r="M941">
        <v>932.49645700000019</v>
      </c>
      <c r="N941">
        <v>819.31860000000108</v>
      </c>
    </row>
    <row r="942" spans="1:14" hidden="1" x14ac:dyDescent="0.3">
      <c r="A942" t="s">
        <v>121</v>
      </c>
      <c r="B942" t="s">
        <v>338</v>
      </c>
      <c r="C942" t="s">
        <v>83</v>
      </c>
      <c r="E942" t="s">
        <v>124</v>
      </c>
      <c r="F942" t="s">
        <v>125</v>
      </c>
      <c r="G942">
        <v>54.717013000000001</v>
      </c>
      <c r="H942">
        <v>58.167028000000002</v>
      </c>
      <c r="I942">
        <v>60.242699999999999</v>
      </c>
      <c r="J942">
        <v>61.593699000000001</v>
      </c>
      <c r="K942">
        <v>62.406934</v>
      </c>
      <c r="L942">
        <v>62.723588000000007</v>
      </c>
      <c r="M942">
        <v>63.064813999999998</v>
      </c>
      <c r="N942">
        <v>64.011376999999896</v>
      </c>
    </row>
    <row r="943" spans="1:14" hidden="1" x14ac:dyDescent="0.3">
      <c r="A943" t="s">
        <v>121</v>
      </c>
      <c r="B943" t="s">
        <v>338</v>
      </c>
      <c r="C943" t="s">
        <v>161</v>
      </c>
      <c r="E943" t="s">
        <v>124</v>
      </c>
      <c r="F943" t="s">
        <v>125</v>
      </c>
      <c r="G943">
        <v>0.98191499999999998</v>
      </c>
      <c r="H943">
        <v>1.184626999999999</v>
      </c>
      <c r="I943">
        <v>1.38889</v>
      </c>
      <c r="J943">
        <v>1.5814379999999999</v>
      </c>
      <c r="K943">
        <v>1.7498670000000001</v>
      </c>
      <c r="L943">
        <v>1.8841760000000001</v>
      </c>
      <c r="M943">
        <v>1.99841</v>
      </c>
      <c r="N943">
        <v>2.0992069999999998</v>
      </c>
    </row>
    <row r="944" spans="1:14" hidden="1" x14ac:dyDescent="0.3">
      <c r="A944" t="s">
        <v>121</v>
      </c>
      <c r="B944" t="s">
        <v>338</v>
      </c>
      <c r="C944" t="s">
        <v>162</v>
      </c>
      <c r="E944" t="s">
        <v>124</v>
      </c>
      <c r="F944" t="s">
        <v>125</v>
      </c>
      <c r="G944">
        <v>7.123278</v>
      </c>
      <c r="H944">
        <v>8.8193880000000107</v>
      </c>
      <c r="I944">
        <v>10.528891</v>
      </c>
      <c r="J944">
        <v>12.157488000000001</v>
      </c>
      <c r="K944">
        <v>13.64141</v>
      </c>
      <c r="L944">
        <v>14.796245000000001</v>
      </c>
      <c r="M944">
        <v>15.731032000000001</v>
      </c>
      <c r="N944">
        <v>16.498588999999999</v>
      </c>
    </row>
    <row r="945" spans="1:14" hidden="1" x14ac:dyDescent="0.3">
      <c r="A945" t="s">
        <v>121</v>
      </c>
      <c r="B945" t="s">
        <v>338</v>
      </c>
      <c r="C945" t="s">
        <v>163</v>
      </c>
      <c r="E945" t="s">
        <v>124</v>
      </c>
      <c r="F945" t="s">
        <v>125</v>
      </c>
      <c r="G945">
        <v>5.4493429999999998</v>
      </c>
      <c r="H945">
        <v>5.7642550000000004</v>
      </c>
      <c r="I945">
        <v>5.9646049999999997</v>
      </c>
      <c r="J945">
        <v>6.0832079999999999</v>
      </c>
      <c r="K945">
        <v>6.1474260000000003</v>
      </c>
      <c r="L945">
        <v>6.1453760000000006</v>
      </c>
      <c r="M945">
        <v>6.1172209999999998</v>
      </c>
      <c r="N945">
        <v>6.1090489999999997</v>
      </c>
    </row>
    <row r="946" spans="1:14" hidden="1" x14ac:dyDescent="0.3">
      <c r="A946" t="s">
        <v>121</v>
      </c>
      <c r="B946" t="s">
        <v>338</v>
      </c>
      <c r="C946" t="s">
        <v>164</v>
      </c>
      <c r="E946" t="s">
        <v>124</v>
      </c>
      <c r="F946" t="s">
        <v>125</v>
      </c>
      <c r="G946">
        <v>3.8260239999999999</v>
      </c>
      <c r="H946">
        <v>3.5345849999999999</v>
      </c>
      <c r="I946">
        <v>3.2655989999999999</v>
      </c>
      <c r="J946">
        <v>3.0294059999999998</v>
      </c>
      <c r="K946">
        <v>2.8185789999999988</v>
      </c>
      <c r="L946">
        <v>2.6165180000000001</v>
      </c>
      <c r="M946">
        <v>2.4232849999999999</v>
      </c>
      <c r="N946">
        <v>2.2318600000000002</v>
      </c>
    </row>
    <row r="947" spans="1:14" hidden="1" x14ac:dyDescent="0.3">
      <c r="A947" t="s">
        <v>121</v>
      </c>
      <c r="B947" t="s">
        <v>338</v>
      </c>
      <c r="C947" t="s">
        <v>165</v>
      </c>
      <c r="E947" t="s">
        <v>124</v>
      </c>
      <c r="F947" t="s">
        <v>125</v>
      </c>
      <c r="G947">
        <v>11.192190999999999</v>
      </c>
      <c r="H947">
        <v>11.024789</v>
      </c>
      <c r="I947">
        <v>10.702018000000001</v>
      </c>
      <c r="J947">
        <v>10.328298999999999</v>
      </c>
      <c r="K947">
        <v>10.059077</v>
      </c>
      <c r="L947">
        <v>9.9333360000000113</v>
      </c>
      <c r="M947">
        <v>9.8846330000000009</v>
      </c>
      <c r="N947">
        <v>9.9288430000000094</v>
      </c>
    </row>
    <row r="948" spans="1:14" hidden="1" x14ac:dyDescent="0.3">
      <c r="A948" t="s">
        <v>121</v>
      </c>
      <c r="B948" t="s">
        <v>338</v>
      </c>
      <c r="C948" t="s">
        <v>166</v>
      </c>
      <c r="E948" t="s">
        <v>124</v>
      </c>
      <c r="F948" t="s">
        <v>125</v>
      </c>
      <c r="G948">
        <v>0.202096</v>
      </c>
      <c r="H948">
        <v>0.21567499999999901</v>
      </c>
      <c r="I948">
        <v>0.22855799999999901</v>
      </c>
      <c r="J948">
        <v>0.24304499999999901</v>
      </c>
      <c r="K948">
        <v>0.25603599999999999</v>
      </c>
      <c r="L948">
        <v>0.26386399999999999</v>
      </c>
      <c r="M948">
        <v>0.26673399999999903</v>
      </c>
      <c r="N948">
        <v>0.265926</v>
      </c>
    </row>
    <row r="949" spans="1:14" hidden="1" x14ac:dyDescent="0.3">
      <c r="A949" t="s">
        <v>121</v>
      </c>
      <c r="B949" t="s">
        <v>338</v>
      </c>
      <c r="C949" t="s">
        <v>167</v>
      </c>
      <c r="E949" t="s">
        <v>124</v>
      </c>
      <c r="F949" t="s">
        <v>125</v>
      </c>
      <c r="G949">
        <v>1.307423</v>
      </c>
      <c r="H949">
        <v>1.341799999999999</v>
      </c>
      <c r="I949">
        <v>1.3691329999999999</v>
      </c>
      <c r="J949">
        <v>1.376881</v>
      </c>
      <c r="K949">
        <v>1.3502339999999999</v>
      </c>
      <c r="L949">
        <v>1.2881</v>
      </c>
      <c r="M949">
        <v>1.199084</v>
      </c>
      <c r="N949">
        <v>1.1031219999999999</v>
      </c>
    </row>
    <row r="950" spans="1:14" hidden="1" x14ac:dyDescent="0.3">
      <c r="A950" t="s">
        <v>121</v>
      </c>
      <c r="B950" t="s">
        <v>338</v>
      </c>
      <c r="C950" t="s">
        <v>168</v>
      </c>
      <c r="E950" t="s">
        <v>124</v>
      </c>
      <c r="F950" t="s">
        <v>125</v>
      </c>
      <c r="G950">
        <v>10.641577</v>
      </c>
      <c r="H950">
        <v>10.200805000000001</v>
      </c>
      <c r="I950">
        <v>9.8237009999999998</v>
      </c>
      <c r="J950">
        <v>9.4208449999999999</v>
      </c>
      <c r="K950">
        <v>8.851291999999999</v>
      </c>
      <c r="L950">
        <v>8.2229039999999998</v>
      </c>
      <c r="M950">
        <v>7.6522830000000006</v>
      </c>
      <c r="N950">
        <v>7.0993459999999997</v>
      </c>
    </row>
    <row r="951" spans="1:14" hidden="1" x14ac:dyDescent="0.3">
      <c r="A951" t="s">
        <v>121</v>
      </c>
      <c r="B951" t="s">
        <v>338</v>
      </c>
      <c r="C951" t="s">
        <v>169</v>
      </c>
      <c r="E951" t="s">
        <v>124</v>
      </c>
      <c r="F951" t="s">
        <v>125</v>
      </c>
      <c r="G951">
        <v>33.326788999999998</v>
      </c>
      <c r="H951">
        <v>40.887655000000002</v>
      </c>
      <c r="I951">
        <v>48.357754999999997</v>
      </c>
      <c r="J951">
        <v>55.401111</v>
      </c>
      <c r="K951">
        <v>61.651203000000002</v>
      </c>
      <c r="L951">
        <v>66.537442000000098</v>
      </c>
      <c r="M951">
        <v>70.691801000000012</v>
      </c>
      <c r="N951">
        <v>74.417366000000001</v>
      </c>
    </row>
    <row r="952" spans="1:14" hidden="1" x14ac:dyDescent="0.3">
      <c r="A952" t="s">
        <v>121</v>
      </c>
      <c r="B952" t="s">
        <v>338</v>
      </c>
      <c r="C952" t="s">
        <v>170</v>
      </c>
      <c r="E952" t="s">
        <v>124</v>
      </c>
      <c r="F952" t="s">
        <v>125</v>
      </c>
      <c r="G952">
        <v>128.40659199999999</v>
      </c>
      <c r="H952">
        <v>176.83553499999999</v>
      </c>
      <c r="I952">
        <v>233.63821899999999</v>
      </c>
      <c r="J952">
        <v>296.59064599999999</v>
      </c>
      <c r="K952">
        <v>361.59790400000003</v>
      </c>
      <c r="L952">
        <v>424.311081</v>
      </c>
      <c r="M952">
        <v>479.99163299999998</v>
      </c>
      <c r="N952">
        <v>523.762697</v>
      </c>
    </row>
    <row r="953" spans="1:14" hidden="1" x14ac:dyDescent="0.3">
      <c r="A953" t="s">
        <v>121</v>
      </c>
      <c r="B953" t="s">
        <v>338</v>
      </c>
      <c r="C953" t="s">
        <v>171</v>
      </c>
      <c r="E953" t="s">
        <v>124</v>
      </c>
      <c r="F953" t="s">
        <v>125</v>
      </c>
      <c r="G953">
        <v>5.9173520000000002</v>
      </c>
      <c r="H953">
        <v>5.9040559999999997</v>
      </c>
      <c r="I953">
        <v>5.8607330000000024</v>
      </c>
      <c r="J953">
        <v>5.7881669999999996</v>
      </c>
      <c r="K953">
        <v>5.6766450000000006</v>
      </c>
      <c r="L953">
        <v>5.5351729999999986</v>
      </c>
      <c r="M953">
        <v>5.3104060000000004</v>
      </c>
      <c r="N953">
        <v>5.0095460000000003</v>
      </c>
    </row>
    <row r="954" spans="1:14" hidden="1" x14ac:dyDescent="0.3">
      <c r="A954" t="s">
        <v>121</v>
      </c>
      <c r="B954" t="s">
        <v>338</v>
      </c>
      <c r="C954" t="s">
        <v>172</v>
      </c>
      <c r="E954" t="s">
        <v>124</v>
      </c>
      <c r="F954" t="s">
        <v>125</v>
      </c>
      <c r="G954">
        <v>1.2370049999999999</v>
      </c>
      <c r="H954">
        <v>1.393573</v>
      </c>
      <c r="I954">
        <v>1.5182370000000001</v>
      </c>
      <c r="J954">
        <v>1.6029929999999999</v>
      </c>
      <c r="K954">
        <v>1.670561</v>
      </c>
      <c r="L954">
        <v>1.721902</v>
      </c>
      <c r="M954">
        <v>1.7517320000000001</v>
      </c>
      <c r="N954">
        <v>1.7747959999999989</v>
      </c>
    </row>
    <row r="955" spans="1:14" hidden="1" x14ac:dyDescent="0.3">
      <c r="A955" t="s">
        <v>121</v>
      </c>
      <c r="B955" t="s">
        <v>338</v>
      </c>
      <c r="C955" t="s">
        <v>173</v>
      </c>
      <c r="E955" t="s">
        <v>124</v>
      </c>
      <c r="F955" t="s">
        <v>125</v>
      </c>
      <c r="G955">
        <v>12.224549</v>
      </c>
      <c r="H955">
        <v>13.342840000000001</v>
      </c>
      <c r="I955">
        <v>14.155173</v>
      </c>
      <c r="J955">
        <v>14.85711</v>
      </c>
      <c r="K955">
        <v>15.432971</v>
      </c>
      <c r="L955">
        <v>15.920432</v>
      </c>
      <c r="M955">
        <v>16.408992000000001</v>
      </c>
      <c r="N955">
        <v>16.930381000000001</v>
      </c>
    </row>
    <row r="956" spans="1:14" hidden="1" x14ac:dyDescent="0.3">
      <c r="A956" t="s">
        <v>121</v>
      </c>
      <c r="B956" t="s">
        <v>338</v>
      </c>
      <c r="C956" t="s">
        <v>174</v>
      </c>
      <c r="E956" t="s">
        <v>124</v>
      </c>
      <c r="F956" t="s">
        <v>125</v>
      </c>
      <c r="G956">
        <v>19.544467999999998</v>
      </c>
      <c r="H956">
        <v>21.396816000000001</v>
      </c>
      <c r="I956">
        <v>22.834208</v>
      </c>
      <c r="J956">
        <v>24.017973999999999</v>
      </c>
      <c r="K956">
        <v>24.913008999999999</v>
      </c>
      <c r="L956">
        <v>25.552676999999999</v>
      </c>
      <c r="M956">
        <v>26.083805000000002</v>
      </c>
      <c r="N956">
        <v>26.656447</v>
      </c>
    </row>
    <row r="957" spans="1:14" hidden="1" x14ac:dyDescent="0.3">
      <c r="A957" t="s">
        <v>121</v>
      </c>
      <c r="B957" t="s">
        <v>338</v>
      </c>
      <c r="C957" t="s">
        <v>175</v>
      </c>
      <c r="E957" t="s">
        <v>124</v>
      </c>
      <c r="F957" t="s">
        <v>125</v>
      </c>
      <c r="G957">
        <v>127.183179</v>
      </c>
      <c r="H957">
        <v>150.896997</v>
      </c>
      <c r="I957">
        <v>175.174961</v>
      </c>
      <c r="J957">
        <v>198.23740699999999</v>
      </c>
      <c r="K957">
        <v>218.58933999999999</v>
      </c>
      <c r="L957">
        <v>237.053867</v>
      </c>
      <c r="M957">
        <v>254.25549699999999</v>
      </c>
      <c r="N957">
        <v>269.284581</v>
      </c>
    </row>
    <row r="958" spans="1:14" hidden="1" x14ac:dyDescent="0.3">
      <c r="A958" t="s">
        <v>121</v>
      </c>
      <c r="B958" t="s">
        <v>338</v>
      </c>
      <c r="C958" t="s">
        <v>176</v>
      </c>
      <c r="E958" t="s">
        <v>124</v>
      </c>
      <c r="F958" t="s">
        <v>125</v>
      </c>
      <c r="G958">
        <v>6.5186859999999998</v>
      </c>
      <c r="H958">
        <v>6.6760530000000102</v>
      </c>
      <c r="I958">
        <v>6.7081499999999998</v>
      </c>
      <c r="J958">
        <v>6.6670290000000003</v>
      </c>
      <c r="K958">
        <v>6.6134690000000003</v>
      </c>
      <c r="L958">
        <v>6.5691629999999996</v>
      </c>
      <c r="M958">
        <v>6.5739840000000003</v>
      </c>
      <c r="N958">
        <v>6.6892639999999997</v>
      </c>
    </row>
    <row r="959" spans="1:14" hidden="1" x14ac:dyDescent="0.3">
      <c r="A959" t="s">
        <v>121</v>
      </c>
      <c r="B959" t="s">
        <v>338</v>
      </c>
      <c r="C959" t="s">
        <v>177</v>
      </c>
      <c r="E959" t="s">
        <v>124</v>
      </c>
      <c r="F959" t="s">
        <v>125</v>
      </c>
      <c r="G959">
        <v>2.0190899999999998</v>
      </c>
      <c r="H959">
        <v>2.5128509999999999</v>
      </c>
      <c r="I959">
        <v>3.0199220000000002</v>
      </c>
      <c r="J959">
        <v>3.5021329999999988</v>
      </c>
      <c r="K959">
        <v>3.9122399999999988</v>
      </c>
      <c r="L959">
        <v>4.2060460000000006</v>
      </c>
      <c r="M959">
        <v>4.3987730000000003</v>
      </c>
      <c r="N959">
        <v>4.481414</v>
      </c>
    </row>
    <row r="960" spans="1:14" hidden="1" x14ac:dyDescent="0.3">
      <c r="A960" t="s">
        <v>121</v>
      </c>
      <c r="B960" t="s">
        <v>338</v>
      </c>
      <c r="C960" t="s">
        <v>178</v>
      </c>
      <c r="E960" t="s">
        <v>124</v>
      </c>
      <c r="F960" t="s">
        <v>125</v>
      </c>
      <c r="G960">
        <v>4.2895760000000003</v>
      </c>
      <c r="H960">
        <v>5.1657430000000009</v>
      </c>
      <c r="I960">
        <v>5.9407189999999996</v>
      </c>
      <c r="J960">
        <v>6.6398169999999999</v>
      </c>
      <c r="K960">
        <v>7.2646689999999996</v>
      </c>
      <c r="L960">
        <v>7.7559840000000024</v>
      </c>
      <c r="M960">
        <v>8.2457790000000006</v>
      </c>
      <c r="N960">
        <v>8.7472849999999998</v>
      </c>
    </row>
    <row r="961" spans="1:14" hidden="1" x14ac:dyDescent="0.3">
      <c r="A961" t="s">
        <v>121</v>
      </c>
      <c r="B961" t="s">
        <v>338</v>
      </c>
      <c r="C961" t="s">
        <v>179</v>
      </c>
      <c r="E961" t="s">
        <v>124</v>
      </c>
      <c r="F961" t="s">
        <v>125</v>
      </c>
      <c r="G961">
        <v>1.3034429999999999</v>
      </c>
      <c r="H961">
        <v>1.225662</v>
      </c>
      <c r="I961">
        <v>1.1617090000000001</v>
      </c>
      <c r="J961">
        <v>1.097909</v>
      </c>
      <c r="K961">
        <v>1.0293870000000001</v>
      </c>
      <c r="L961">
        <v>0.95847500000000008</v>
      </c>
      <c r="M961">
        <v>0.88839899999999905</v>
      </c>
      <c r="N961">
        <v>0.81937799999999905</v>
      </c>
    </row>
    <row r="962" spans="1:14" hidden="1" x14ac:dyDescent="0.3">
      <c r="A962" t="s">
        <v>121</v>
      </c>
      <c r="B962" t="s">
        <v>338</v>
      </c>
      <c r="C962" t="s">
        <v>180</v>
      </c>
      <c r="E962" t="s">
        <v>124</v>
      </c>
      <c r="F962" t="s">
        <v>125</v>
      </c>
      <c r="G962">
        <v>1.282216</v>
      </c>
      <c r="H962">
        <v>1.3774310000000001</v>
      </c>
      <c r="I962">
        <v>1.4412469999999999</v>
      </c>
      <c r="J962">
        <v>1.4649730000000001</v>
      </c>
      <c r="K962">
        <v>1.4740719999999989</v>
      </c>
      <c r="L962">
        <v>1.4756860000000001</v>
      </c>
      <c r="M962">
        <v>1.4730449999999999</v>
      </c>
      <c r="N962">
        <v>1.473004</v>
      </c>
    </row>
    <row r="963" spans="1:14" hidden="1" x14ac:dyDescent="0.3">
      <c r="A963" t="s">
        <v>121</v>
      </c>
      <c r="B963" t="s">
        <v>338</v>
      </c>
      <c r="C963" t="s">
        <v>181</v>
      </c>
      <c r="E963" t="s">
        <v>124</v>
      </c>
      <c r="F963" t="s">
        <v>125</v>
      </c>
      <c r="G963">
        <v>149.810734</v>
      </c>
      <c r="H963">
        <v>190.58490900000001</v>
      </c>
      <c r="I963">
        <v>234.51592500000001</v>
      </c>
      <c r="J963">
        <v>281.30784799999998</v>
      </c>
      <c r="K963">
        <v>325.44806999999997</v>
      </c>
      <c r="L963">
        <v>362.07384999999999</v>
      </c>
      <c r="M963">
        <v>395.74806100000001</v>
      </c>
      <c r="N963">
        <v>426.41834000000011</v>
      </c>
    </row>
    <row r="964" spans="1:14" hidden="1" x14ac:dyDescent="0.3">
      <c r="A964" t="s">
        <v>121</v>
      </c>
      <c r="B964" t="s">
        <v>338</v>
      </c>
      <c r="C964" t="s">
        <v>182</v>
      </c>
      <c r="E964" t="s">
        <v>124</v>
      </c>
      <c r="F964" t="s">
        <v>125</v>
      </c>
      <c r="G964">
        <v>516.21234200000004</v>
      </c>
      <c r="H964">
        <v>515.28495900000007</v>
      </c>
      <c r="I964">
        <v>510.61969699999992</v>
      </c>
      <c r="J964">
        <v>499.16827799999999</v>
      </c>
      <c r="K964">
        <v>481.82211999999998</v>
      </c>
      <c r="L964">
        <v>461.65455500000002</v>
      </c>
      <c r="M964">
        <v>437.666022</v>
      </c>
      <c r="N964">
        <v>409.00821700000012</v>
      </c>
    </row>
    <row r="965" spans="1:14" hidden="1" x14ac:dyDescent="0.3">
      <c r="A965" t="s">
        <v>121</v>
      </c>
      <c r="B965" t="s">
        <v>338</v>
      </c>
      <c r="C965" t="s">
        <v>183</v>
      </c>
      <c r="E965" t="s">
        <v>124</v>
      </c>
      <c r="F965" t="s">
        <v>125</v>
      </c>
      <c r="G965">
        <v>441.14533399999999</v>
      </c>
      <c r="H965">
        <v>430.67787900000008</v>
      </c>
      <c r="I965">
        <v>419.21405600000008</v>
      </c>
      <c r="J965">
        <v>404.38802099999998</v>
      </c>
      <c r="K965">
        <v>386.11595199999999</v>
      </c>
      <c r="L965">
        <v>366.805386</v>
      </c>
      <c r="M965">
        <v>346.289941</v>
      </c>
      <c r="N965">
        <v>323.22012799999999</v>
      </c>
    </row>
    <row r="966" spans="1:14" hidden="1" x14ac:dyDescent="0.3">
      <c r="A966" t="s">
        <v>121</v>
      </c>
      <c r="B966" t="s">
        <v>338</v>
      </c>
      <c r="C966" t="s">
        <v>184</v>
      </c>
      <c r="E966" t="s">
        <v>124</v>
      </c>
      <c r="F966" t="s">
        <v>125</v>
      </c>
      <c r="G966">
        <v>0.97163499999999903</v>
      </c>
      <c r="H966">
        <v>1.0113589999999999</v>
      </c>
      <c r="I966">
        <v>1.0267269999999999</v>
      </c>
      <c r="J966">
        <v>1.0311809999999999</v>
      </c>
      <c r="K966">
        <v>1.03853</v>
      </c>
      <c r="L966">
        <v>1.051340999999999</v>
      </c>
      <c r="M966">
        <v>1.0724089999999999</v>
      </c>
      <c r="N966">
        <v>1.102498</v>
      </c>
    </row>
    <row r="967" spans="1:14" hidden="1" x14ac:dyDescent="0.3">
      <c r="A967" t="s">
        <v>121</v>
      </c>
      <c r="B967" t="s">
        <v>338</v>
      </c>
      <c r="C967" t="s">
        <v>185</v>
      </c>
      <c r="E967" t="s">
        <v>124</v>
      </c>
      <c r="F967" t="s">
        <v>125</v>
      </c>
      <c r="G967">
        <v>5.4787419999999996</v>
      </c>
      <c r="H967">
        <v>5.35226600000001</v>
      </c>
      <c r="I967">
        <v>5.2233179999999999</v>
      </c>
      <c r="J967">
        <v>5.073709</v>
      </c>
      <c r="K967">
        <v>4.9170020000000001</v>
      </c>
      <c r="L967">
        <v>4.7253879999999997</v>
      </c>
      <c r="M967">
        <v>4.4710190000000001</v>
      </c>
      <c r="N967">
        <v>4.1781270000000008</v>
      </c>
    </row>
    <row r="968" spans="1:14" hidden="1" x14ac:dyDescent="0.3">
      <c r="A968" t="s">
        <v>121</v>
      </c>
      <c r="B968" t="s">
        <v>338</v>
      </c>
      <c r="C968" t="s">
        <v>186</v>
      </c>
      <c r="E968" t="s">
        <v>124</v>
      </c>
      <c r="F968" t="s">
        <v>125</v>
      </c>
      <c r="G968">
        <v>65.318825000000004</v>
      </c>
      <c r="H968">
        <v>65.701730999999896</v>
      </c>
      <c r="I968">
        <v>65.473148999999992</v>
      </c>
      <c r="J968">
        <v>64.614341999999994</v>
      </c>
      <c r="K968">
        <v>63.362139999999997</v>
      </c>
      <c r="L968">
        <v>61.879716999999999</v>
      </c>
      <c r="M968">
        <v>60.024059999999999</v>
      </c>
      <c r="N968">
        <v>57.534022</v>
      </c>
    </row>
    <row r="969" spans="1:14" hidden="1" x14ac:dyDescent="0.3">
      <c r="A969" t="s">
        <v>121</v>
      </c>
      <c r="B969" t="s">
        <v>338</v>
      </c>
      <c r="C969" t="s">
        <v>187</v>
      </c>
      <c r="E969" t="s">
        <v>124</v>
      </c>
      <c r="F969" t="s">
        <v>125</v>
      </c>
      <c r="G969">
        <v>0.36274599999999901</v>
      </c>
      <c r="H969">
        <v>0.441751</v>
      </c>
      <c r="I969">
        <v>0.51716499999999999</v>
      </c>
      <c r="J969">
        <v>0.59162000000000003</v>
      </c>
      <c r="K969">
        <v>0.65957199999999905</v>
      </c>
      <c r="L969">
        <v>0.72234100000000001</v>
      </c>
      <c r="M969">
        <v>0.783771</v>
      </c>
      <c r="N969">
        <v>0.84146100000000001</v>
      </c>
    </row>
    <row r="970" spans="1:14" hidden="1" x14ac:dyDescent="0.3">
      <c r="A970" t="s">
        <v>121</v>
      </c>
      <c r="B970" t="s">
        <v>338</v>
      </c>
      <c r="C970" t="s">
        <v>188</v>
      </c>
      <c r="E970" t="s">
        <v>124</v>
      </c>
      <c r="F970" t="s">
        <v>125</v>
      </c>
      <c r="G970">
        <v>1.0893459999999999</v>
      </c>
      <c r="H970">
        <v>1.1472020000000001</v>
      </c>
      <c r="I970">
        <v>1.1741809999999999</v>
      </c>
      <c r="J970">
        <v>1.16652</v>
      </c>
      <c r="K970">
        <v>1.145799</v>
      </c>
      <c r="L970">
        <v>1.1212230000000001</v>
      </c>
      <c r="M970">
        <v>1.0974349999999999</v>
      </c>
      <c r="N970">
        <v>1.079062</v>
      </c>
    </row>
    <row r="971" spans="1:14" hidden="1" x14ac:dyDescent="0.3">
      <c r="A971" t="s">
        <v>121</v>
      </c>
      <c r="B971" t="s">
        <v>338</v>
      </c>
      <c r="C971" t="s">
        <v>189</v>
      </c>
      <c r="E971" t="s">
        <v>124</v>
      </c>
      <c r="F971" t="s">
        <v>125</v>
      </c>
      <c r="G971">
        <v>2.7632699999999999</v>
      </c>
      <c r="H971">
        <v>3.266146</v>
      </c>
      <c r="I971">
        <v>3.73875</v>
      </c>
      <c r="J971">
        <v>4.1459080000000004</v>
      </c>
      <c r="K971">
        <v>4.4536790000000002</v>
      </c>
      <c r="L971">
        <v>4.7068180000000002</v>
      </c>
      <c r="M971">
        <v>4.9135730000000004</v>
      </c>
      <c r="N971">
        <v>5.0580400000000001</v>
      </c>
    </row>
    <row r="972" spans="1:14" hidden="1" x14ac:dyDescent="0.3">
      <c r="A972" t="s">
        <v>121</v>
      </c>
      <c r="B972" t="s">
        <v>338</v>
      </c>
      <c r="C972" t="s">
        <v>190</v>
      </c>
      <c r="E972" t="s">
        <v>124</v>
      </c>
      <c r="F972" t="s">
        <v>125</v>
      </c>
      <c r="G972">
        <v>3.2224699999999999</v>
      </c>
      <c r="H972">
        <v>4.0351160000000004</v>
      </c>
      <c r="I972">
        <v>4.8398950000000003</v>
      </c>
      <c r="J972">
        <v>5.5764200000000006</v>
      </c>
      <c r="K972">
        <v>6.2387400000000097</v>
      </c>
      <c r="L972">
        <v>6.770079</v>
      </c>
      <c r="M972">
        <v>7.2106319999999986</v>
      </c>
      <c r="N972">
        <v>7.601413</v>
      </c>
    </row>
    <row r="973" spans="1:14" hidden="1" x14ac:dyDescent="0.3">
      <c r="A973" t="s">
        <v>121</v>
      </c>
      <c r="B973" t="s">
        <v>338</v>
      </c>
      <c r="C973" t="s">
        <v>191</v>
      </c>
      <c r="E973" t="s">
        <v>124</v>
      </c>
      <c r="F973" t="s">
        <v>125</v>
      </c>
      <c r="G973">
        <v>3.440496</v>
      </c>
      <c r="H973">
        <v>3.097556</v>
      </c>
      <c r="I973">
        <v>2.776697</v>
      </c>
      <c r="J973">
        <v>2.4586639999999989</v>
      </c>
      <c r="K973">
        <v>2.1849539999999998</v>
      </c>
      <c r="L973">
        <v>1.959223999999999</v>
      </c>
      <c r="M973">
        <v>1.778487999999999</v>
      </c>
      <c r="N973">
        <v>1.6360479999999999</v>
      </c>
    </row>
    <row r="974" spans="1:14" hidden="1" x14ac:dyDescent="0.3">
      <c r="A974" t="s">
        <v>121</v>
      </c>
      <c r="B974" t="s">
        <v>338</v>
      </c>
      <c r="C974" t="s">
        <v>192</v>
      </c>
      <c r="E974" t="s">
        <v>124</v>
      </c>
      <c r="F974" t="s">
        <v>125</v>
      </c>
      <c r="G974">
        <v>82.504068000000004</v>
      </c>
      <c r="H974">
        <v>80.267900000000097</v>
      </c>
      <c r="I974">
        <v>77.924654000000103</v>
      </c>
      <c r="J974">
        <v>75.140664000000001</v>
      </c>
      <c r="K974">
        <v>72.10178599999999</v>
      </c>
      <c r="L974">
        <v>68.794495999999995</v>
      </c>
      <c r="M974">
        <v>64.634045</v>
      </c>
      <c r="N974">
        <v>59.959332000000003</v>
      </c>
    </row>
    <row r="975" spans="1:14" hidden="1" x14ac:dyDescent="0.3">
      <c r="A975" t="s">
        <v>121</v>
      </c>
      <c r="B975" t="s">
        <v>338</v>
      </c>
      <c r="C975" t="s">
        <v>193</v>
      </c>
      <c r="E975" t="s">
        <v>124</v>
      </c>
      <c r="F975" t="s">
        <v>125</v>
      </c>
      <c r="G975">
        <v>39.434711000000007</v>
      </c>
      <c r="H975">
        <v>48.283892000000002</v>
      </c>
      <c r="I975">
        <v>57.756836999999997</v>
      </c>
      <c r="J975">
        <v>67.158405999999999</v>
      </c>
      <c r="K975">
        <v>76.090986999999913</v>
      </c>
      <c r="L975">
        <v>84.114532999999895</v>
      </c>
      <c r="M975">
        <v>91.292380999999992</v>
      </c>
      <c r="N975">
        <v>98.006240000000005</v>
      </c>
    </row>
    <row r="976" spans="1:14" hidden="1" x14ac:dyDescent="0.3">
      <c r="A976" t="s">
        <v>121</v>
      </c>
      <c r="B976" t="s">
        <v>338</v>
      </c>
      <c r="C976" t="s">
        <v>194</v>
      </c>
      <c r="E976" t="s">
        <v>124</v>
      </c>
      <c r="F976" t="s">
        <v>125</v>
      </c>
      <c r="G976">
        <v>10.15469</v>
      </c>
      <c r="H976">
        <v>9.7849430000000108</v>
      </c>
      <c r="I976">
        <v>9.4362829999999995</v>
      </c>
      <c r="J976">
        <v>9.0254480000000008</v>
      </c>
      <c r="K976">
        <v>8.534796</v>
      </c>
      <c r="L976">
        <v>8.0249059999999997</v>
      </c>
      <c r="M976">
        <v>7.5348329999999999</v>
      </c>
      <c r="N976">
        <v>6.9856780000000001</v>
      </c>
    </row>
    <row r="977" spans="1:14" hidden="1" x14ac:dyDescent="0.3">
      <c r="A977" t="s">
        <v>121</v>
      </c>
      <c r="B977" t="s">
        <v>338</v>
      </c>
      <c r="C977" t="s">
        <v>195</v>
      </c>
      <c r="E977" t="s">
        <v>124</v>
      </c>
      <c r="F977" t="s">
        <v>125</v>
      </c>
      <c r="G977">
        <v>0.12923499999999999</v>
      </c>
      <c r="H977">
        <v>0.13340199999999999</v>
      </c>
      <c r="I977">
        <v>0.137351</v>
      </c>
      <c r="J977">
        <v>0.140239</v>
      </c>
      <c r="K977">
        <v>0.14289399999999999</v>
      </c>
      <c r="L977">
        <v>0.14570900000000001</v>
      </c>
      <c r="M977">
        <v>0.14935799999999999</v>
      </c>
      <c r="N977">
        <v>0.15428999999999901</v>
      </c>
    </row>
    <row r="978" spans="1:14" hidden="1" x14ac:dyDescent="0.3">
      <c r="A978" t="s">
        <v>121</v>
      </c>
      <c r="B978" t="s">
        <v>338</v>
      </c>
      <c r="C978" t="s">
        <v>196</v>
      </c>
      <c r="E978" t="s">
        <v>124</v>
      </c>
      <c r="F978" t="s">
        <v>125</v>
      </c>
      <c r="G978">
        <v>0.397704</v>
      </c>
      <c r="H978">
        <v>0.39156999999999997</v>
      </c>
      <c r="I978">
        <v>0.37725899999999901</v>
      </c>
      <c r="J978">
        <v>0.36042799999999903</v>
      </c>
      <c r="K978">
        <v>0.34597800000000001</v>
      </c>
      <c r="L978">
        <v>0.33596899999999902</v>
      </c>
      <c r="M978">
        <v>0.327573</v>
      </c>
      <c r="N978">
        <v>0.31491199999999903</v>
      </c>
    </row>
    <row r="979" spans="1:14" hidden="1" x14ac:dyDescent="0.3">
      <c r="A979" t="s">
        <v>121</v>
      </c>
      <c r="B979" t="s">
        <v>338</v>
      </c>
      <c r="C979" t="s">
        <v>197</v>
      </c>
      <c r="E979" t="s">
        <v>124</v>
      </c>
      <c r="F979" t="s">
        <v>125</v>
      </c>
      <c r="G979">
        <v>0.17987599999999901</v>
      </c>
      <c r="H979">
        <v>0.191083</v>
      </c>
      <c r="I979">
        <v>0.19824</v>
      </c>
      <c r="J979">
        <v>0.202767</v>
      </c>
      <c r="K979">
        <v>0.209618</v>
      </c>
      <c r="L979">
        <v>0.218029</v>
      </c>
      <c r="M979">
        <v>0.22672599999999901</v>
      </c>
      <c r="N979">
        <v>0.23638699999999899</v>
      </c>
    </row>
    <row r="980" spans="1:14" hidden="1" x14ac:dyDescent="0.3">
      <c r="A980" t="s">
        <v>121</v>
      </c>
      <c r="B980" t="s">
        <v>338</v>
      </c>
      <c r="C980" t="s">
        <v>198</v>
      </c>
      <c r="E980" t="s">
        <v>124</v>
      </c>
      <c r="F980" t="s">
        <v>125</v>
      </c>
      <c r="G980">
        <v>20.317442</v>
      </c>
      <c r="H980">
        <v>23.453389000000001</v>
      </c>
      <c r="I980">
        <v>26.016766000000001</v>
      </c>
      <c r="J980">
        <v>28.077612999999999</v>
      </c>
      <c r="K980">
        <v>29.808653</v>
      </c>
      <c r="L980">
        <v>31.113731000000001</v>
      </c>
      <c r="M980">
        <v>32.136347000000001</v>
      </c>
      <c r="N980">
        <v>33.117675000000013</v>
      </c>
    </row>
    <row r="981" spans="1:14" hidden="1" x14ac:dyDescent="0.3">
      <c r="A981" t="s">
        <v>121</v>
      </c>
      <c r="B981" t="s">
        <v>338</v>
      </c>
      <c r="C981" t="s">
        <v>199</v>
      </c>
      <c r="E981" t="s">
        <v>124</v>
      </c>
      <c r="F981" t="s">
        <v>125</v>
      </c>
      <c r="G981">
        <v>16.535305999999999</v>
      </c>
      <c r="H981">
        <v>20.435033000000001</v>
      </c>
      <c r="I981">
        <v>24.364407</v>
      </c>
      <c r="J981">
        <v>28.131108999999999</v>
      </c>
      <c r="K981">
        <v>31.494634000000001</v>
      </c>
      <c r="L981">
        <v>34.165368000000001</v>
      </c>
      <c r="M981">
        <v>36.262856999999997</v>
      </c>
      <c r="N981">
        <v>38.154603000000002</v>
      </c>
    </row>
    <row r="982" spans="1:14" hidden="1" x14ac:dyDescent="0.3">
      <c r="A982" t="s">
        <v>121</v>
      </c>
      <c r="B982" t="s">
        <v>338</v>
      </c>
      <c r="C982" t="s">
        <v>200</v>
      </c>
      <c r="E982" t="s">
        <v>124</v>
      </c>
      <c r="F982" t="s">
        <v>125</v>
      </c>
      <c r="G982">
        <v>2.4423970000000002</v>
      </c>
      <c r="H982">
        <v>2.9023209999999988</v>
      </c>
      <c r="I982">
        <v>3.3164020000000001</v>
      </c>
      <c r="J982">
        <v>3.6539570000000001</v>
      </c>
      <c r="K982">
        <v>3.904099</v>
      </c>
      <c r="L982">
        <v>4.0558149999999999</v>
      </c>
      <c r="M982">
        <v>4.1434280000000001</v>
      </c>
      <c r="N982">
        <v>4.1794589999999996</v>
      </c>
    </row>
    <row r="983" spans="1:14" hidden="1" x14ac:dyDescent="0.3">
      <c r="A983" t="s">
        <v>121</v>
      </c>
      <c r="B983" t="s">
        <v>338</v>
      </c>
      <c r="C983" t="s">
        <v>201</v>
      </c>
      <c r="E983" t="s">
        <v>124</v>
      </c>
      <c r="F983" t="s">
        <v>125</v>
      </c>
      <c r="G983">
        <v>0.83215000000000106</v>
      </c>
      <c r="H983">
        <v>0.8545019999999991</v>
      </c>
      <c r="I983">
        <v>0.84969299999999903</v>
      </c>
      <c r="J983">
        <v>0.83657799999999805</v>
      </c>
      <c r="K983">
        <v>0.82663800000000009</v>
      </c>
      <c r="L983">
        <v>0.82128000000000001</v>
      </c>
      <c r="M983">
        <v>0.823847</v>
      </c>
      <c r="N983">
        <v>0.83633099999999905</v>
      </c>
    </row>
    <row r="984" spans="1:14" hidden="1" x14ac:dyDescent="0.3">
      <c r="A984" t="s">
        <v>121</v>
      </c>
      <c r="B984" t="s">
        <v>338</v>
      </c>
      <c r="C984" t="s">
        <v>202</v>
      </c>
      <c r="E984" t="s">
        <v>124</v>
      </c>
      <c r="F984" t="s">
        <v>125</v>
      </c>
      <c r="G984">
        <v>12.969231000000001</v>
      </c>
      <c r="H984">
        <v>14.699909999999999</v>
      </c>
      <c r="I984">
        <v>16.132968999999999</v>
      </c>
      <c r="J984">
        <v>17.103947000000002</v>
      </c>
      <c r="K984">
        <v>17.855888</v>
      </c>
      <c r="L984">
        <v>18.459648000000001</v>
      </c>
      <c r="M984">
        <v>18.936923</v>
      </c>
      <c r="N984">
        <v>19.379740000000002</v>
      </c>
    </row>
    <row r="985" spans="1:14" hidden="1" x14ac:dyDescent="0.3">
      <c r="A985" t="s">
        <v>121</v>
      </c>
      <c r="B985" t="s">
        <v>338</v>
      </c>
      <c r="C985" t="s">
        <v>203</v>
      </c>
      <c r="E985" t="s">
        <v>124</v>
      </c>
      <c r="F985" t="s">
        <v>125</v>
      </c>
      <c r="G985">
        <v>11.756874</v>
      </c>
      <c r="H985">
        <v>13.394477999999999</v>
      </c>
      <c r="I985">
        <v>14.709811999999999</v>
      </c>
      <c r="J985">
        <v>15.862753</v>
      </c>
      <c r="K985">
        <v>16.800526999999999</v>
      </c>
      <c r="L985">
        <v>17.516992999999999</v>
      </c>
      <c r="M985">
        <v>18.146566</v>
      </c>
      <c r="N985">
        <v>18.788969000000002</v>
      </c>
    </row>
    <row r="986" spans="1:14" hidden="1" x14ac:dyDescent="0.3">
      <c r="A986" t="s">
        <v>121</v>
      </c>
      <c r="B986" t="s">
        <v>338</v>
      </c>
      <c r="C986" t="s">
        <v>204</v>
      </c>
      <c r="E986" t="s">
        <v>124</v>
      </c>
      <c r="F986" t="s">
        <v>125</v>
      </c>
      <c r="G986">
        <v>7.5155060000000002</v>
      </c>
      <c r="H986">
        <v>7.4001770000000002</v>
      </c>
      <c r="I986">
        <v>7.2405120000000096</v>
      </c>
      <c r="J986">
        <v>7.0256000000000007</v>
      </c>
      <c r="K986">
        <v>6.7331269999999996</v>
      </c>
      <c r="L986">
        <v>6.3826930000000006</v>
      </c>
      <c r="M986">
        <v>5.9635190000000016</v>
      </c>
      <c r="N986">
        <v>5.490405</v>
      </c>
    </row>
    <row r="987" spans="1:14" hidden="1" x14ac:dyDescent="0.3">
      <c r="A987" t="s">
        <v>121</v>
      </c>
      <c r="B987" t="s">
        <v>338</v>
      </c>
      <c r="C987" t="s">
        <v>205</v>
      </c>
      <c r="E987" t="s">
        <v>124</v>
      </c>
      <c r="F987" t="s">
        <v>125</v>
      </c>
      <c r="G987">
        <v>9.3549600000000002</v>
      </c>
      <c r="H987">
        <v>8.8328230000000101</v>
      </c>
      <c r="I987">
        <v>8.299982</v>
      </c>
      <c r="J987">
        <v>7.7671830000000002</v>
      </c>
      <c r="K987">
        <v>7.1552369999999996</v>
      </c>
      <c r="L987">
        <v>6.5222220000000002</v>
      </c>
      <c r="M987">
        <v>5.9179930000000009</v>
      </c>
      <c r="N987">
        <v>5.3175429999999997</v>
      </c>
    </row>
    <row r="988" spans="1:14" hidden="1" x14ac:dyDescent="0.3">
      <c r="A988" t="s">
        <v>121</v>
      </c>
      <c r="B988" t="s">
        <v>338</v>
      </c>
      <c r="C988" t="s">
        <v>206</v>
      </c>
      <c r="E988" t="s">
        <v>124</v>
      </c>
      <c r="F988" t="s">
        <v>125</v>
      </c>
      <c r="G988">
        <v>0.38373700000000011</v>
      </c>
      <c r="H988">
        <v>0.39425699999999902</v>
      </c>
      <c r="I988">
        <v>0.39943899999999999</v>
      </c>
      <c r="J988">
        <v>0.39956399999999997</v>
      </c>
      <c r="K988">
        <v>0.395094</v>
      </c>
      <c r="L988">
        <v>0.38547199999999998</v>
      </c>
      <c r="M988">
        <v>0.36973600000000001</v>
      </c>
      <c r="N988">
        <v>0.349995</v>
      </c>
    </row>
    <row r="989" spans="1:14" hidden="1" x14ac:dyDescent="0.3">
      <c r="A989" t="s">
        <v>121</v>
      </c>
      <c r="B989" t="s">
        <v>338</v>
      </c>
      <c r="C989" t="s">
        <v>26</v>
      </c>
      <c r="E989" t="s">
        <v>124</v>
      </c>
      <c r="F989" t="s">
        <v>125</v>
      </c>
      <c r="G989">
        <v>1517.6749440000001</v>
      </c>
      <c r="H989">
        <v>1633.11499</v>
      </c>
      <c r="I989">
        <v>1706.477412</v>
      </c>
      <c r="J989">
        <v>1759.3094590000001</v>
      </c>
      <c r="K989">
        <v>1792.738468</v>
      </c>
      <c r="L989">
        <v>1804.5794599999999</v>
      </c>
      <c r="M989">
        <v>1814.871075</v>
      </c>
      <c r="N989">
        <v>1833.6433199999999</v>
      </c>
    </row>
    <row r="990" spans="1:14" hidden="1" x14ac:dyDescent="0.3">
      <c r="A990" t="s">
        <v>121</v>
      </c>
      <c r="B990" t="s">
        <v>338</v>
      </c>
      <c r="C990" t="s">
        <v>207</v>
      </c>
      <c r="E990" t="s">
        <v>124</v>
      </c>
      <c r="F990" t="s">
        <v>125</v>
      </c>
      <c r="G990">
        <v>1517.6749440000001</v>
      </c>
      <c r="H990">
        <v>1633.11499</v>
      </c>
      <c r="I990">
        <v>1706.477412</v>
      </c>
      <c r="J990">
        <v>1759.3094590000001</v>
      </c>
      <c r="K990">
        <v>1792.738468</v>
      </c>
      <c r="L990">
        <v>1804.5794599999999</v>
      </c>
      <c r="M990">
        <v>1814.871075</v>
      </c>
      <c r="N990">
        <v>1833.6433199999999</v>
      </c>
    </row>
    <row r="991" spans="1:14" hidden="1" x14ac:dyDescent="0.3">
      <c r="A991" t="s">
        <v>121</v>
      </c>
      <c r="B991" t="s">
        <v>338</v>
      </c>
      <c r="C991" t="s">
        <v>208</v>
      </c>
      <c r="E991" t="s">
        <v>124</v>
      </c>
      <c r="F991" t="s">
        <v>125</v>
      </c>
      <c r="G991">
        <v>2088.612631</v>
      </c>
      <c r="H991">
        <v>2298.2725019999998</v>
      </c>
      <c r="I991">
        <v>2462.112318</v>
      </c>
      <c r="J991">
        <v>2603.3908879999999</v>
      </c>
      <c r="K991">
        <v>2716.9855330000009</v>
      </c>
      <c r="L991">
        <v>2796.6007260000001</v>
      </c>
      <c r="M991">
        <v>2867.8520990000011</v>
      </c>
      <c r="N991">
        <v>2946.2071190000001</v>
      </c>
    </row>
    <row r="992" spans="1:14" hidden="1" x14ac:dyDescent="0.3">
      <c r="A992" t="s">
        <v>121</v>
      </c>
      <c r="B992" t="s">
        <v>338</v>
      </c>
      <c r="C992" t="s">
        <v>94</v>
      </c>
      <c r="E992" t="s">
        <v>124</v>
      </c>
      <c r="F992" t="s">
        <v>125</v>
      </c>
      <c r="G992">
        <v>292.86710399999998</v>
      </c>
      <c r="H992">
        <v>311.39557600000001</v>
      </c>
      <c r="I992">
        <v>322.42163099999999</v>
      </c>
      <c r="J992">
        <v>329.38424800000001</v>
      </c>
      <c r="K992">
        <v>333.81959899999998</v>
      </c>
      <c r="L992">
        <v>336.39284300000003</v>
      </c>
      <c r="M992">
        <v>338.139298</v>
      </c>
      <c r="N992">
        <v>339.98663699999997</v>
      </c>
    </row>
    <row r="993" spans="1:14" hidden="1" x14ac:dyDescent="0.3">
      <c r="A993" t="s">
        <v>121</v>
      </c>
      <c r="B993" t="s">
        <v>338</v>
      </c>
      <c r="C993" t="s">
        <v>209</v>
      </c>
      <c r="E993" t="s">
        <v>124</v>
      </c>
      <c r="F993" t="s">
        <v>125</v>
      </c>
      <c r="G993">
        <v>93.442234000000099</v>
      </c>
      <c r="H993">
        <v>97.110201000000004</v>
      </c>
      <c r="I993">
        <v>98.615762000000004</v>
      </c>
      <c r="J993">
        <v>97.594956999999994</v>
      </c>
      <c r="K993">
        <v>93.671721000000005</v>
      </c>
      <c r="L993">
        <v>87.508100999999996</v>
      </c>
      <c r="M993">
        <v>80.609012000000007</v>
      </c>
      <c r="N993">
        <v>74.073719000000096</v>
      </c>
    </row>
    <row r="994" spans="1:14" hidden="1" x14ac:dyDescent="0.3">
      <c r="A994" t="s">
        <v>121</v>
      </c>
      <c r="B994" t="s">
        <v>338</v>
      </c>
      <c r="C994" t="s">
        <v>210</v>
      </c>
      <c r="E994" t="s">
        <v>124</v>
      </c>
      <c r="F994" t="s">
        <v>125</v>
      </c>
      <c r="G994">
        <v>52.980867000000003</v>
      </c>
      <c r="H994">
        <v>65.564363</v>
      </c>
      <c r="I994">
        <v>78.413683000000006</v>
      </c>
      <c r="J994">
        <v>90.986153000000002</v>
      </c>
      <c r="K994">
        <v>102.345777</v>
      </c>
      <c r="L994">
        <v>112.91437999999999</v>
      </c>
      <c r="M994">
        <v>122.833078</v>
      </c>
      <c r="N994">
        <v>131.805125</v>
      </c>
    </row>
    <row r="995" spans="1:14" hidden="1" x14ac:dyDescent="0.3">
      <c r="A995" t="s">
        <v>121</v>
      </c>
      <c r="B995" t="s">
        <v>338</v>
      </c>
      <c r="C995" t="s">
        <v>211</v>
      </c>
      <c r="E995" t="s">
        <v>124</v>
      </c>
      <c r="F995" t="s">
        <v>125</v>
      </c>
      <c r="G995">
        <v>5.2293329999999996</v>
      </c>
      <c r="H995">
        <v>5.4431769999999986</v>
      </c>
      <c r="I995">
        <v>5.6403770000000009</v>
      </c>
      <c r="J995">
        <v>5.737876</v>
      </c>
      <c r="K995">
        <v>5.7186880000000002</v>
      </c>
      <c r="L995">
        <v>5.63184799999999</v>
      </c>
      <c r="M995">
        <v>5.5067349999999999</v>
      </c>
      <c r="N995">
        <v>5.2895890000000003</v>
      </c>
    </row>
    <row r="996" spans="1:14" hidden="1" x14ac:dyDescent="0.3">
      <c r="A996" t="s">
        <v>121</v>
      </c>
      <c r="B996" t="s">
        <v>338</v>
      </c>
      <c r="C996" t="s">
        <v>212</v>
      </c>
      <c r="E996" t="s">
        <v>124</v>
      </c>
      <c r="F996" t="s">
        <v>125</v>
      </c>
      <c r="G996">
        <v>9.9396649999999909</v>
      </c>
      <c r="H996">
        <v>11.042210000000001</v>
      </c>
      <c r="I996">
        <v>12.104411000000001</v>
      </c>
      <c r="J996">
        <v>13.007163</v>
      </c>
      <c r="K996">
        <v>13.689895999999999</v>
      </c>
      <c r="L996">
        <v>14.20585</v>
      </c>
      <c r="M996">
        <v>14.558101000000001</v>
      </c>
      <c r="N996">
        <v>14.707782999999999</v>
      </c>
    </row>
    <row r="997" spans="1:14" hidden="1" x14ac:dyDescent="0.3">
      <c r="A997" t="s">
        <v>121</v>
      </c>
      <c r="B997" t="s">
        <v>338</v>
      </c>
      <c r="C997" t="s">
        <v>213</v>
      </c>
      <c r="E997" t="s">
        <v>124</v>
      </c>
      <c r="F997" t="s">
        <v>125</v>
      </c>
      <c r="G997">
        <v>57.893048999999998</v>
      </c>
      <c r="H997">
        <v>55.943896000000002</v>
      </c>
      <c r="I997">
        <v>53.919030999999997</v>
      </c>
      <c r="J997">
        <v>51.204335999999998</v>
      </c>
      <c r="K997">
        <v>47.977341000000003</v>
      </c>
      <c r="L997">
        <v>45.098756000000002</v>
      </c>
      <c r="M997">
        <v>42.392960000000002</v>
      </c>
      <c r="N997">
        <v>39.194110000000002</v>
      </c>
    </row>
    <row r="998" spans="1:14" hidden="1" x14ac:dyDescent="0.3">
      <c r="A998" t="s">
        <v>121</v>
      </c>
      <c r="B998" t="s">
        <v>338</v>
      </c>
      <c r="C998" t="s">
        <v>214</v>
      </c>
      <c r="E998" t="s">
        <v>124</v>
      </c>
      <c r="F998" t="s">
        <v>125</v>
      </c>
      <c r="G998">
        <v>2.875267</v>
      </c>
      <c r="H998">
        <v>2.9004799999999999</v>
      </c>
      <c r="I998">
        <v>2.8573809999999988</v>
      </c>
      <c r="J998">
        <v>2.779353</v>
      </c>
      <c r="K998">
        <v>2.6937519999999999</v>
      </c>
      <c r="L998">
        <v>2.602976</v>
      </c>
      <c r="M998">
        <v>2.5357189999999998</v>
      </c>
      <c r="N998">
        <v>2.5102539999999989</v>
      </c>
    </row>
    <row r="999" spans="1:14" hidden="1" x14ac:dyDescent="0.3">
      <c r="A999" t="s">
        <v>121</v>
      </c>
      <c r="B999" t="s">
        <v>338</v>
      </c>
      <c r="C999" t="s">
        <v>29</v>
      </c>
      <c r="E999" t="s">
        <v>124</v>
      </c>
      <c r="F999" t="s">
        <v>125</v>
      </c>
      <c r="G999">
        <v>118.742942</v>
      </c>
      <c r="H999">
        <v>110.7032</v>
      </c>
      <c r="I999">
        <v>102.42209200000001</v>
      </c>
      <c r="J999">
        <v>94.420042000000009</v>
      </c>
      <c r="K999">
        <v>85.61689100000001</v>
      </c>
      <c r="L999">
        <v>76.624010999999896</v>
      </c>
      <c r="M999">
        <v>68.680127999999996</v>
      </c>
      <c r="N999">
        <v>61.00197</v>
      </c>
    </row>
    <row r="1000" spans="1:14" hidden="1" x14ac:dyDescent="0.3">
      <c r="A1000" t="s">
        <v>121</v>
      </c>
      <c r="B1000" t="s">
        <v>338</v>
      </c>
      <c r="C1000" t="s">
        <v>215</v>
      </c>
      <c r="E1000" t="s">
        <v>124</v>
      </c>
      <c r="F1000" t="s">
        <v>125</v>
      </c>
      <c r="G1000">
        <v>13.122165000000001</v>
      </c>
      <c r="H1000">
        <v>15.530785</v>
      </c>
      <c r="I1000">
        <v>17.644344</v>
      </c>
      <c r="J1000">
        <v>19.306854000000001</v>
      </c>
      <c r="K1000">
        <v>20.708632000000001</v>
      </c>
      <c r="L1000">
        <v>21.878509000000001</v>
      </c>
      <c r="M1000">
        <v>22.757842</v>
      </c>
      <c r="N1000">
        <v>23.457702000000001</v>
      </c>
    </row>
    <row r="1001" spans="1:14" hidden="1" x14ac:dyDescent="0.3">
      <c r="A1001" t="s">
        <v>121</v>
      </c>
      <c r="B1001" t="s">
        <v>338</v>
      </c>
      <c r="C1001" t="s">
        <v>216</v>
      </c>
      <c r="E1001" t="s">
        <v>124</v>
      </c>
      <c r="F1001" t="s">
        <v>125</v>
      </c>
      <c r="G1001">
        <v>20.884554000000001</v>
      </c>
      <c r="H1001">
        <v>22.855910999999999</v>
      </c>
      <c r="I1001">
        <v>24.768616000000002</v>
      </c>
      <c r="J1001">
        <v>26.316284</v>
      </c>
      <c r="K1001">
        <v>27.574677000000001</v>
      </c>
      <c r="L1001">
        <v>28.946389</v>
      </c>
      <c r="M1001">
        <v>30.376183999999999</v>
      </c>
      <c r="N1001">
        <v>31.713950000000001</v>
      </c>
    </row>
    <row r="1002" spans="1:14" hidden="1" x14ac:dyDescent="0.3">
      <c r="A1002" t="s">
        <v>121</v>
      </c>
      <c r="B1002" t="s">
        <v>338</v>
      </c>
      <c r="C1002" t="s">
        <v>217</v>
      </c>
      <c r="E1002" t="s">
        <v>124</v>
      </c>
      <c r="F1002" t="s">
        <v>125</v>
      </c>
      <c r="G1002">
        <v>62.766928999999998</v>
      </c>
      <c r="H1002">
        <v>75.139875000000004</v>
      </c>
      <c r="I1002">
        <v>86.865814</v>
      </c>
      <c r="J1002">
        <v>97.5296230000001</v>
      </c>
      <c r="K1002">
        <v>106.085555</v>
      </c>
      <c r="L1002">
        <v>112.686313</v>
      </c>
      <c r="M1002">
        <v>118.438654</v>
      </c>
      <c r="N1002">
        <v>122.94977900000001</v>
      </c>
    </row>
    <row r="1003" spans="1:14" hidden="1" x14ac:dyDescent="0.3">
      <c r="A1003" t="s">
        <v>121</v>
      </c>
      <c r="B1003" t="s">
        <v>338</v>
      </c>
      <c r="C1003" t="s">
        <v>218</v>
      </c>
      <c r="E1003" t="s">
        <v>124</v>
      </c>
      <c r="F1003" t="s">
        <v>125</v>
      </c>
      <c r="G1003">
        <v>0.14806899999999901</v>
      </c>
      <c r="H1003">
        <v>0.16826099999999999</v>
      </c>
      <c r="I1003">
        <v>0.18695199999999901</v>
      </c>
      <c r="J1003">
        <v>0.20075499999999999</v>
      </c>
      <c r="K1003">
        <v>0.20960799999999999</v>
      </c>
      <c r="L1003">
        <v>0.217803</v>
      </c>
      <c r="M1003">
        <v>0.22478499999999901</v>
      </c>
      <c r="N1003">
        <v>0.22941999999999901</v>
      </c>
    </row>
    <row r="1004" spans="1:14" hidden="1" x14ac:dyDescent="0.3">
      <c r="A1004" t="s">
        <v>121</v>
      </c>
      <c r="B1004" t="s">
        <v>338</v>
      </c>
      <c r="C1004" t="s">
        <v>219</v>
      </c>
      <c r="E1004" t="s">
        <v>124</v>
      </c>
      <c r="F1004" t="s">
        <v>125</v>
      </c>
      <c r="G1004">
        <v>4.9989830000000124</v>
      </c>
      <c r="H1004">
        <v>5.446415</v>
      </c>
      <c r="I1004">
        <v>5.7597800000000001</v>
      </c>
      <c r="J1004">
        <v>5.8840409999999999</v>
      </c>
      <c r="K1004">
        <v>5.9203810000000008</v>
      </c>
      <c r="L1004">
        <v>6.0305710000000099</v>
      </c>
      <c r="M1004">
        <v>6.1637030000000008</v>
      </c>
      <c r="N1004">
        <v>6.1941890000000006</v>
      </c>
    </row>
    <row r="1005" spans="1:14" hidden="1" x14ac:dyDescent="0.3">
      <c r="A1005" t="s">
        <v>121</v>
      </c>
      <c r="B1005" t="s">
        <v>338</v>
      </c>
      <c r="C1005" t="s">
        <v>220</v>
      </c>
      <c r="E1005" t="s">
        <v>124</v>
      </c>
      <c r="F1005" t="s">
        <v>125</v>
      </c>
      <c r="G1005">
        <v>7.4620990000000003</v>
      </c>
      <c r="H1005">
        <v>8.5410410000000105</v>
      </c>
      <c r="I1005">
        <v>9.5862580000000008</v>
      </c>
      <c r="J1005">
        <v>10.440879000000001</v>
      </c>
      <c r="K1005">
        <v>11.141864</v>
      </c>
      <c r="L1005">
        <v>11.81203</v>
      </c>
      <c r="M1005">
        <v>12.459412</v>
      </c>
      <c r="N1005">
        <v>13.057321999999999</v>
      </c>
    </row>
    <row r="1006" spans="1:14" hidden="1" x14ac:dyDescent="0.3">
      <c r="A1006" t="s">
        <v>121</v>
      </c>
      <c r="B1006" t="s">
        <v>338</v>
      </c>
      <c r="C1006" t="s">
        <v>221</v>
      </c>
      <c r="E1006" t="s">
        <v>124</v>
      </c>
      <c r="F1006" t="s">
        <v>125</v>
      </c>
      <c r="G1006">
        <v>8.3327540000000102</v>
      </c>
      <c r="H1006">
        <v>9.3034960000000186</v>
      </c>
      <c r="I1006">
        <v>10.036592000000001</v>
      </c>
      <c r="J1006">
        <v>10.622828999999999</v>
      </c>
      <c r="K1006">
        <v>11.091638</v>
      </c>
      <c r="L1006">
        <v>11.490815</v>
      </c>
      <c r="M1006">
        <v>11.920954</v>
      </c>
      <c r="N1006">
        <v>12.408633999999999</v>
      </c>
    </row>
    <row r="1007" spans="1:14" hidden="1" x14ac:dyDescent="0.3">
      <c r="A1007" t="s">
        <v>121</v>
      </c>
      <c r="B1007" t="s">
        <v>338</v>
      </c>
      <c r="C1007" t="s">
        <v>222</v>
      </c>
      <c r="E1007" t="s">
        <v>124</v>
      </c>
      <c r="F1007" t="s">
        <v>125</v>
      </c>
      <c r="G1007">
        <v>699.23317999999995</v>
      </c>
      <c r="H1007">
        <v>746.426061</v>
      </c>
      <c r="I1007">
        <v>778.43295599999999</v>
      </c>
      <c r="J1007">
        <v>801.0426910000001</v>
      </c>
      <c r="K1007">
        <v>817.02108100000009</v>
      </c>
      <c r="L1007">
        <v>828.07923600000004</v>
      </c>
      <c r="M1007">
        <v>838.80746399999987</v>
      </c>
      <c r="N1007">
        <v>853.35288499999979</v>
      </c>
    </row>
    <row r="1008" spans="1:14" hidden="1" x14ac:dyDescent="0.3">
      <c r="A1008" t="s">
        <v>121</v>
      </c>
      <c r="B1008" t="s">
        <v>338</v>
      </c>
      <c r="C1008" t="s">
        <v>223</v>
      </c>
      <c r="E1008" t="s">
        <v>124</v>
      </c>
      <c r="F1008" t="s">
        <v>125</v>
      </c>
      <c r="G1008">
        <v>696.98236400000008</v>
      </c>
      <c r="H1008">
        <v>744.55522400000007</v>
      </c>
      <c r="I1008">
        <v>776.89857200000006</v>
      </c>
      <c r="J1008">
        <v>799.7856240000001</v>
      </c>
      <c r="K1008">
        <v>815.96867400000008</v>
      </c>
      <c r="L1008">
        <v>827.18021299999998</v>
      </c>
      <c r="M1008">
        <v>838.03854599999988</v>
      </c>
      <c r="N1008">
        <v>852.70064599999978</v>
      </c>
    </row>
    <row r="1009" spans="1:14" hidden="1" x14ac:dyDescent="0.3">
      <c r="A1009" t="s">
        <v>121</v>
      </c>
      <c r="B1009" t="s">
        <v>338</v>
      </c>
      <c r="C1009" t="s">
        <v>224</v>
      </c>
      <c r="E1009" t="s">
        <v>124</v>
      </c>
      <c r="F1009" t="s">
        <v>125</v>
      </c>
      <c r="G1009">
        <v>696.98236400000008</v>
      </c>
      <c r="H1009">
        <v>744.55522400000007</v>
      </c>
      <c r="I1009">
        <v>776.89857200000006</v>
      </c>
      <c r="J1009">
        <v>799.7856240000001</v>
      </c>
      <c r="K1009">
        <v>815.96867400000008</v>
      </c>
      <c r="L1009">
        <v>827.18021299999998</v>
      </c>
      <c r="M1009">
        <v>838.03854599999988</v>
      </c>
      <c r="N1009">
        <v>852.70064599999978</v>
      </c>
    </row>
    <row r="1010" spans="1:14" hidden="1" x14ac:dyDescent="0.3">
      <c r="A1010" t="s">
        <v>121</v>
      </c>
      <c r="B1010" t="s">
        <v>338</v>
      </c>
      <c r="C1010" t="s">
        <v>225</v>
      </c>
      <c r="E1010" t="s">
        <v>124</v>
      </c>
      <c r="F1010" t="s">
        <v>125</v>
      </c>
      <c r="G1010">
        <v>1.724731</v>
      </c>
      <c r="H1010">
        <v>1.5370379999999999</v>
      </c>
      <c r="I1010">
        <v>1.3917729999999999</v>
      </c>
      <c r="J1010">
        <v>1.2675529999999999</v>
      </c>
      <c r="K1010">
        <v>1.1601939999999999</v>
      </c>
      <c r="L1010">
        <v>1.0666289999999989</v>
      </c>
      <c r="M1010">
        <v>0.98210799999999998</v>
      </c>
      <c r="N1010">
        <v>0.901227</v>
      </c>
    </row>
    <row r="1011" spans="1:14" hidden="1" x14ac:dyDescent="0.3">
      <c r="A1011" t="s">
        <v>121</v>
      </c>
      <c r="B1011" t="s">
        <v>338</v>
      </c>
      <c r="C1011" t="s">
        <v>226</v>
      </c>
      <c r="E1011" t="s">
        <v>124</v>
      </c>
      <c r="F1011" t="s">
        <v>125</v>
      </c>
      <c r="G1011">
        <v>6.3032820000000003</v>
      </c>
      <c r="H1011">
        <v>6.9647879999999986</v>
      </c>
      <c r="I1011">
        <v>7.4867059999999999</v>
      </c>
      <c r="J1011">
        <v>7.8966350000000007</v>
      </c>
      <c r="K1011">
        <v>8.2874560000000006</v>
      </c>
      <c r="L1011">
        <v>8.6016550000000098</v>
      </c>
      <c r="M1011">
        <v>8.8156930000000102</v>
      </c>
      <c r="N1011">
        <v>8.9902189999999997</v>
      </c>
    </row>
    <row r="1012" spans="1:14" hidden="1" x14ac:dyDescent="0.3">
      <c r="A1012" t="s">
        <v>121</v>
      </c>
      <c r="B1012" t="s">
        <v>338</v>
      </c>
      <c r="C1012" t="s">
        <v>227</v>
      </c>
      <c r="E1012" t="s">
        <v>124</v>
      </c>
      <c r="F1012" t="s">
        <v>125</v>
      </c>
      <c r="G1012">
        <v>2.432096</v>
      </c>
      <c r="H1012">
        <v>2.608994</v>
      </c>
      <c r="I1012">
        <v>2.7524869999999999</v>
      </c>
      <c r="J1012">
        <v>2.845275</v>
      </c>
      <c r="K1012">
        <v>2.8842150000000002</v>
      </c>
      <c r="L1012">
        <v>2.9067609999999999</v>
      </c>
      <c r="M1012">
        <v>2.9132880000000001</v>
      </c>
      <c r="N1012">
        <v>2.9091269999999998</v>
      </c>
    </row>
    <row r="1013" spans="1:14" hidden="1" x14ac:dyDescent="0.3">
      <c r="A1013" t="s">
        <v>121</v>
      </c>
      <c r="B1013" t="s">
        <v>338</v>
      </c>
      <c r="C1013" t="s">
        <v>228</v>
      </c>
      <c r="E1013" t="s">
        <v>124</v>
      </c>
      <c r="F1013" t="s">
        <v>125</v>
      </c>
      <c r="G1013">
        <v>6.3367010000000104</v>
      </c>
      <c r="H1013">
        <v>7.820773</v>
      </c>
      <c r="I1013">
        <v>9.2793380000000116</v>
      </c>
      <c r="J1013">
        <v>10.647886</v>
      </c>
      <c r="K1013">
        <v>11.844412</v>
      </c>
      <c r="L1013">
        <v>12.742311000000001</v>
      </c>
      <c r="M1013">
        <v>13.421465</v>
      </c>
      <c r="N1013">
        <v>13.941791</v>
      </c>
    </row>
    <row r="1014" spans="1:14" hidden="1" x14ac:dyDescent="0.3">
      <c r="A1014" t="s">
        <v>121</v>
      </c>
      <c r="B1014" t="s">
        <v>338</v>
      </c>
      <c r="C1014" t="s">
        <v>229</v>
      </c>
      <c r="E1014" t="s">
        <v>124</v>
      </c>
      <c r="F1014" t="s">
        <v>125</v>
      </c>
      <c r="G1014">
        <v>7.5480289999999997</v>
      </c>
      <c r="H1014">
        <v>8.5518689999999999</v>
      </c>
      <c r="I1014">
        <v>9.4223009999999991</v>
      </c>
      <c r="J1014">
        <v>10.05668</v>
      </c>
      <c r="K1014">
        <v>10.676149000000001</v>
      </c>
      <c r="L1014">
        <v>11.31301</v>
      </c>
      <c r="M1014">
        <v>11.866705</v>
      </c>
      <c r="N1014">
        <v>12.386131000000001</v>
      </c>
    </row>
    <row r="1015" spans="1:14" hidden="1" x14ac:dyDescent="0.3">
      <c r="A1015" t="s">
        <v>121</v>
      </c>
      <c r="B1015" t="s">
        <v>338</v>
      </c>
      <c r="C1015" t="s">
        <v>230</v>
      </c>
      <c r="E1015" t="s">
        <v>124</v>
      </c>
      <c r="F1015" t="s">
        <v>125</v>
      </c>
      <c r="G1015">
        <v>2.5678320000000001</v>
      </c>
      <c r="H1015">
        <v>2.2838229999999999</v>
      </c>
      <c r="I1015">
        <v>2.0407280000000001</v>
      </c>
      <c r="J1015">
        <v>1.8179620000000001</v>
      </c>
      <c r="K1015">
        <v>1.6289530000000001</v>
      </c>
      <c r="L1015">
        <v>1.474815</v>
      </c>
      <c r="M1015">
        <v>1.342965999999999</v>
      </c>
      <c r="N1015">
        <v>1.228121</v>
      </c>
    </row>
    <row r="1016" spans="1:14" hidden="1" x14ac:dyDescent="0.3">
      <c r="A1016" t="s">
        <v>121</v>
      </c>
      <c r="B1016" t="s">
        <v>338</v>
      </c>
      <c r="C1016" t="s">
        <v>231</v>
      </c>
      <c r="E1016" t="s">
        <v>124</v>
      </c>
      <c r="F1016" t="s">
        <v>125</v>
      </c>
      <c r="G1016">
        <v>0.67226199999999903</v>
      </c>
      <c r="H1016">
        <v>0.70165300000000108</v>
      </c>
      <c r="I1016">
        <v>0.72781899999999999</v>
      </c>
      <c r="J1016">
        <v>0.74533500000000008</v>
      </c>
      <c r="K1016">
        <v>0.74640799999999907</v>
      </c>
      <c r="L1016">
        <v>0.73236599999999996</v>
      </c>
      <c r="M1016">
        <v>0.70440599999999909</v>
      </c>
      <c r="N1016">
        <v>0.66320099999999904</v>
      </c>
    </row>
    <row r="1017" spans="1:14" hidden="1" x14ac:dyDescent="0.3">
      <c r="A1017" t="s">
        <v>121</v>
      </c>
      <c r="B1017" t="s">
        <v>338</v>
      </c>
      <c r="C1017" t="s">
        <v>232</v>
      </c>
      <c r="E1017" t="s">
        <v>124</v>
      </c>
      <c r="F1017" t="s">
        <v>125</v>
      </c>
      <c r="G1017">
        <v>0.71972000000000003</v>
      </c>
      <c r="H1017">
        <v>0.75092700000000001</v>
      </c>
      <c r="I1017">
        <v>0.77289299999999905</v>
      </c>
      <c r="J1017">
        <v>0.78029700000000002</v>
      </c>
      <c r="K1017">
        <v>0.76940399999999998</v>
      </c>
      <c r="L1017">
        <v>0.74039299999999908</v>
      </c>
      <c r="M1017">
        <v>0.68867499999999904</v>
      </c>
      <c r="N1017">
        <v>0.62425000000000008</v>
      </c>
    </row>
    <row r="1018" spans="1:14" hidden="1" x14ac:dyDescent="0.3">
      <c r="A1018" t="s">
        <v>121</v>
      </c>
      <c r="B1018" t="s">
        <v>338</v>
      </c>
      <c r="C1018" t="s">
        <v>233</v>
      </c>
      <c r="E1018" t="s">
        <v>124</v>
      </c>
      <c r="F1018" t="s">
        <v>125</v>
      </c>
      <c r="G1018">
        <v>35.712267999999987</v>
      </c>
      <c r="H1018">
        <v>44.777182000000003</v>
      </c>
      <c r="I1018">
        <v>54.409993</v>
      </c>
      <c r="J1018">
        <v>64.299873000000005</v>
      </c>
      <c r="K1018">
        <v>73.664479999999998</v>
      </c>
      <c r="L1018">
        <v>82.069906999999901</v>
      </c>
      <c r="M1018">
        <v>90.063789</v>
      </c>
      <c r="N1018">
        <v>97.440650000000105</v>
      </c>
    </row>
    <row r="1019" spans="1:14" hidden="1" x14ac:dyDescent="0.3">
      <c r="A1019" t="s">
        <v>121</v>
      </c>
      <c r="B1019" t="s">
        <v>338</v>
      </c>
      <c r="C1019" t="s">
        <v>234</v>
      </c>
      <c r="E1019" t="s">
        <v>124</v>
      </c>
      <c r="F1019" t="s">
        <v>125</v>
      </c>
      <c r="G1019">
        <v>24.763348000000001</v>
      </c>
      <c r="H1019">
        <v>31.619444999999999</v>
      </c>
      <c r="I1019">
        <v>38.921526</v>
      </c>
      <c r="J1019">
        <v>46.521626999999903</v>
      </c>
      <c r="K1019">
        <v>53.691493000000001</v>
      </c>
      <c r="L1019">
        <v>59.741259999999997</v>
      </c>
      <c r="M1019">
        <v>64.645386000000002</v>
      </c>
      <c r="N1019">
        <v>68.870238999999998</v>
      </c>
    </row>
    <row r="1020" spans="1:14" hidden="1" x14ac:dyDescent="0.3">
      <c r="A1020" t="s">
        <v>121</v>
      </c>
      <c r="B1020" t="s">
        <v>338</v>
      </c>
      <c r="C1020" t="s">
        <v>235</v>
      </c>
      <c r="E1020" t="s">
        <v>124</v>
      </c>
      <c r="F1020" t="s">
        <v>125</v>
      </c>
      <c r="G1020">
        <v>36.589596</v>
      </c>
      <c r="H1020">
        <v>39.862828</v>
      </c>
      <c r="I1020">
        <v>42.489908999999997</v>
      </c>
      <c r="J1020">
        <v>44.573701999999997</v>
      </c>
      <c r="K1020">
        <v>46.058720000000001</v>
      </c>
      <c r="L1020">
        <v>46.906464</v>
      </c>
      <c r="M1020">
        <v>47.409332000000013</v>
      </c>
      <c r="N1020">
        <v>47.868754000000003</v>
      </c>
    </row>
    <row r="1021" spans="1:14" hidden="1" x14ac:dyDescent="0.3">
      <c r="A1021" t="s">
        <v>121</v>
      </c>
      <c r="B1021" t="s">
        <v>338</v>
      </c>
      <c r="C1021" t="s">
        <v>236</v>
      </c>
      <c r="E1021" t="s">
        <v>124</v>
      </c>
      <c r="F1021" t="s">
        <v>125</v>
      </c>
      <c r="G1021">
        <v>0.58520399999999995</v>
      </c>
      <c r="H1021">
        <v>0.65134399999999903</v>
      </c>
      <c r="I1021">
        <v>0.71533300000000111</v>
      </c>
      <c r="J1021">
        <v>0.76377600000000001</v>
      </c>
      <c r="K1021">
        <v>0.78804799999999997</v>
      </c>
      <c r="L1021">
        <v>0.79280300000000103</v>
      </c>
      <c r="M1021">
        <v>0.78774499999999903</v>
      </c>
      <c r="N1021">
        <v>0.78514799999999907</v>
      </c>
    </row>
    <row r="1022" spans="1:14" hidden="1" x14ac:dyDescent="0.3">
      <c r="A1022" t="s">
        <v>121</v>
      </c>
      <c r="B1022" t="s">
        <v>338</v>
      </c>
      <c r="C1022" t="s">
        <v>237</v>
      </c>
      <c r="E1022" t="s">
        <v>124</v>
      </c>
      <c r="F1022" t="s">
        <v>125</v>
      </c>
      <c r="G1022">
        <v>28.898972000000001</v>
      </c>
      <c r="H1022">
        <v>39.076269000000003</v>
      </c>
      <c r="I1022">
        <v>50.154559999999996</v>
      </c>
      <c r="J1022">
        <v>61.747544999999903</v>
      </c>
      <c r="K1022">
        <v>73.213068999999905</v>
      </c>
      <c r="L1022">
        <v>83.686306000000002</v>
      </c>
      <c r="M1022">
        <v>92.230349000000103</v>
      </c>
      <c r="N1022">
        <v>98.875481000000207</v>
      </c>
    </row>
    <row r="1023" spans="1:14" hidden="1" x14ac:dyDescent="0.3">
      <c r="A1023" t="s">
        <v>121</v>
      </c>
      <c r="B1023" t="s">
        <v>338</v>
      </c>
      <c r="C1023" t="s">
        <v>238</v>
      </c>
      <c r="E1023" t="s">
        <v>124</v>
      </c>
      <c r="F1023" t="s">
        <v>125</v>
      </c>
      <c r="G1023">
        <v>0.51827699999999999</v>
      </c>
      <c r="H1023">
        <v>0.51011000000000006</v>
      </c>
      <c r="I1023">
        <v>0.49865299999999901</v>
      </c>
      <c r="J1023">
        <v>0.48628199999999999</v>
      </c>
      <c r="K1023">
        <v>0.46458699999999897</v>
      </c>
      <c r="L1023">
        <v>0.43049899999999902</v>
      </c>
      <c r="M1023">
        <v>0.38799600000000001</v>
      </c>
      <c r="N1023">
        <v>0.34576599999999902</v>
      </c>
    </row>
    <row r="1024" spans="1:14" hidden="1" x14ac:dyDescent="0.3">
      <c r="A1024" t="s">
        <v>121</v>
      </c>
      <c r="B1024" t="s">
        <v>338</v>
      </c>
      <c r="C1024" t="s">
        <v>239</v>
      </c>
      <c r="E1024" t="s">
        <v>124</v>
      </c>
      <c r="F1024" t="s">
        <v>125</v>
      </c>
      <c r="G1024">
        <v>0.36102200000000001</v>
      </c>
      <c r="H1024">
        <v>0.34816900000000001</v>
      </c>
      <c r="I1024">
        <v>0.327154</v>
      </c>
      <c r="J1024">
        <v>0.30327799999999999</v>
      </c>
      <c r="K1024">
        <v>0.28545999999999999</v>
      </c>
      <c r="L1024">
        <v>0.27374100000000001</v>
      </c>
      <c r="M1024">
        <v>0.26354899999999998</v>
      </c>
      <c r="N1024">
        <v>0.25094</v>
      </c>
    </row>
    <row r="1025" spans="1:14" hidden="1" x14ac:dyDescent="0.3">
      <c r="A1025" t="s">
        <v>121</v>
      </c>
      <c r="B1025" t="s">
        <v>338</v>
      </c>
      <c r="C1025" t="s">
        <v>240</v>
      </c>
      <c r="E1025" t="s">
        <v>124</v>
      </c>
      <c r="F1025" t="s">
        <v>125</v>
      </c>
      <c r="G1025">
        <v>5.7311390000000104</v>
      </c>
      <c r="H1025">
        <v>7.2832120000000007</v>
      </c>
      <c r="I1025">
        <v>8.9154549999999997</v>
      </c>
      <c r="J1025">
        <v>10.565227</v>
      </c>
      <c r="K1025">
        <v>12.174566</v>
      </c>
      <c r="L1025">
        <v>13.564052999999999</v>
      </c>
      <c r="M1025">
        <v>14.818406</v>
      </c>
      <c r="N1025">
        <v>16.039061</v>
      </c>
    </row>
    <row r="1026" spans="1:14" hidden="1" x14ac:dyDescent="0.3">
      <c r="A1026" t="s">
        <v>121</v>
      </c>
      <c r="B1026" t="s">
        <v>338</v>
      </c>
      <c r="C1026" t="s">
        <v>241</v>
      </c>
      <c r="E1026" t="s">
        <v>124</v>
      </c>
      <c r="F1026" t="s">
        <v>125</v>
      </c>
      <c r="G1026">
        <v>1.303993</v>
      </c>
      <c r="H1026">
        <v>1.293375999999999</v>
      </c>
      <c r="I1026">
        <v>1.2534209999999999</v>
      </c>
      <c r="J1026">
        <v>1.209851</v>
      </c>
      <c r="K1026">
        <v>1.174782</v>
      </c>
      <c r="L1026">
        <v>1.1405259999999999</v>
      </c>
      <c r="M1026">
        <v>1.112069</v>
      </c>
      <c r="N1026">
        <v>1.0972</v>
      </c>
    </row>
    <row r="1027" spans="1:14" hidden="1" x14ac:dyDescent="0.3">
      <c r="A1027" t="s">
        <v>121</v>
      </c>
      <c r="B1027" t="s">
        <v>338</v>
      </c>
      <c r="C1027" t="s">
        <v>242</v>
      </c>
      <c r="E1027" t="s">
        <v>124</v>
      </c>
      <c r="F1027" t="s">
        <v>125</v>
      </c>
      <c r="G1027">
        <v>0.43188499999999902</v>
      </c>
      <c r="H1027">
        <v>0.618335999999999</v>
      </c>
      <c r="I1027">
        <v>0.86974499999999999</v>
      </c>
      <c r="J1027">
        <v>1.210439</v>
      </c>
      <c r="K1027">
        <v>1.66882</v>
      </c>
      <c r="L1027">
        <v>2.2813759999999998</v>
      </c>
      <c r="M1027">
        <v>3.0953089999999999</v>
      </c>
      <c r="N1027">
        <v>4.1631620000000007</v>
      </c>
    </row>
    <row r="1028" spans="1:14" hidden="1" x14ac:dyDescent="0.3">
      <c r="A1028" t="s">
        <v>121</v>
      </c>
      <c r="B1028" t="s">
        <v>338</v>
      </c>
      <c r="C1028" t="s">
        <v>34</v>
      </c>
      <c r="E1028" t="s">
        <v>124</v>
      </c>
      <c r="F1028" t="s">
        <v>125</v>
      </c>
      <c r="G1028">
        <v>137.11124100000001</v>
      </c>
      <c r="H1028">
        <v>148.65587199999999</v>
      </c>
      <c r="I1028">
        <v>157.396739</v>
      </c>
      <c r="J1028">
        <v>164.792157</v>
      </c>
      <c r="K1028">
        <v>171.21280899999999</v>
      </c>
      <c r="L1028">
        <v>176.83188200000001</v>
      </c>
      <c r="M1028">
        <v>182.41903400000001</v>
      </c>
      <c r="N1028">
        <v>188.60142200000001</v>
      </c>
    </row>
    <row r="1029" spans="1:14" hidden="1" x14ac:dyDescent="0.3">
      <c r="A1029" t="s">
        <v>121</v>
      </c>
      <c r="B1029" t="s">
        <v>338</v>
      </c>
      <c r="C1029" t="s">
        <v>243</v>
      </c>
      <c r="E1029" t="s">
        <v>124</v>
      </c>
      <c r="F1029" t="s">
        <v>125</v>
      </c>
      <c r="G1029">
        <v>0.70329799999999998</v>
      </c>
      <c r="H1029">
        <v>0.75815499999999902</v>
      </c>
      <c r="I1029">
        <v>0.79332299999999911</v>
      </c>
      <c r="J1029">
        <v>0.81230700000000111</v>
      </c>
      <c r="K1029">
        <v>0.83055400000000001</v>
      </c>
      <c r="L1029">
        <v>0.84969000000000006</v>
      </c>
      <c r="M1029">
        <v>0.86966300000000007</v>
      </c>
      <c r="N1029">
        <v>0.89446000000000003</v>
      </c>
    </row>
    <row r="1030" spans="1:14" hidden="1" x14ac:dyDescent="0.3">
      <c r="A1030" t="s">
        <v>121</v>
      </c>
      <c r="B1030" t="s">
        <v>338</v>
      </c>
      <c r="C1030" t="s">
        <v>244</v>
      </c>
      <c r="E1030" t="s">
        <v>124</v>
      </c>
      <c r="F1030" t="s">
        <v>125</v>
      </c>
      <c r="G1030">
        <v>2027.3608650000001</v>
      </c>
      <c r="H1030">
        <v>2516.51899</v>
      </c>
      <c r="I1030">
        <v>3043.7195550000001</v>
      </c>
      <c r="J1030">
        <v>3585.9812299999999</v>
      </c>
      <c r="K1030">
        <v>4110.4477419999994</v>
      </c>
      <c r="L1030">
        <v>4590.0561729999999</v>
      </c>
      <c r="M1030">
        <v>5016.0195579999991</v>
      </c>
      <c r="N1030">
        <v>5377.9215180000001</v>
      </c>
    </row>
    <row r="1031" spans="1:14" hidden="1" x14ac:dyDescent="0.3">
      <c r="A1031" t="s">
        <v>121</v>
      </c>
      <c r="B1031" t="s">
        <v>338</v>
      </c>
      <c r="C1031" t="s">
        <v>245</v>
      </c>
      <c r="E1031" t="s">
        <v>124</v>
      </c>
      <c r="F1031" t="s">
        <v>125</v>
      </c>
      <c r="G1031">
        <v>2027.3608650000001</v>
      </c>
      <c r="H1031">
        <v>2516.51899</v>
      </c>
      <c r="I1031">
        <v>3043.7195550000001</v>
      </c>
      <c r="J1031">
        <v>3585.9812299999999</v>
      </c>
      <c r="K1031">
        <v>4110.4477419999994</v>
      </c>
      <c r="L1031">
        <v>4590.0561729999999</v>
      </c>
      <c r="M1031">
        <v>5016.0195579999991</v>
      </c>
      <c r="N1031">
        <v>5377.9215180000001</v>
      </c>
    </row>
    <row r="1032" spans="1:14" hidden="1" x14ac:dyDescent="0.3">
      <c r="A1032" t="s">
        <v>121</v>
      </c>
      <c r="B1032" t="s">
        <v>338</v>
      </c>
      <c r="C1032" t="s">
        <v>246</v>
      </c>
      <c r="E1032" t="s">
        <v>124</v>
      </c>
      <c r="F1032" t="s">
        <v>125</v>
      </c>
      <c r="G1032">
        <v>308.6864490000001</v>
      </c>
      <c r="H1032">
        <v>351.37098200000003</v>
      </c>
      <c r="I1032">
        <v>388.97413799999993</v>
      </c>
      <c r="J1032">
        <v>419.64728500000001</v>
      </c>
      <c r="K1032">
        <v>442.29242099999988</v>
      </c>
      <c r="L1032">
        <v>458.57258999999999</v>
      </c>
      <c r="M1032">
        <v>471.940651</v>
      </c>
      <c r="N1032">
        <v>483.05592600000011</v>
      </c>
    </row>
    <row r="1033" spans="1:14" hidden="1" x14ac:dyDescent="0.3">
      <c r="A1033" t="s">
        <v>121</v>
      </c>
      <c r="B1033" t="s">
        <v>338</v>
      </c>
      <c r="C1033" t="s">
        <v>247</v>
      </c>
      <c r="E1033" t="s">
        <v>124</v>
      </c>
      <c r="F1033" t="s">
        <v>125</v>
      </c>
      <c r="G1033">
        <v>2.9068389999999988</v>
      </c>
      <c r="H1033">
        <v>2.6242299999999998</v>
      </c>
      <c r="I1033">
        <v>2.3858539999999988</v>
      </c>
      <c r="J1033">
        <v>2.157308</v>
      </c>
      <c r="K1033">
        <v>1.9391969999999989</v>
      </c>
      <c r="L1033">
        <v>1.740972999999999</v>
      </c>
      <c r="M1033">
        <v>1.570408</v>
      </c>
      <c r="N1033">
        <v>1.419349</v>
      </c>
    </row>
    <row r="1034" spans="1:14" hidden="1" x14ac:dyDescent="0.3">
      <c r="A1034" t="s">
        <v>121</v>
      </c>
      <c r="B1034" t="s">
        <v>338</v>
      </c>
      <c r="C1034" t="s">
        <v>248</v>
      </c>
      <c r="E1034" t="s">
        <v>124</v>
      </c>
      <c r="F1034" t="s">
        <v>125</v>
      </c>
      <c r="G1034">
        <v>3.7781659999999988</v>
      </c>
      <c r="H1034">
        <v>4.3356899999999996</v>
      </c>
      <c r="I1034">
        <v>4.9395829999999998</v>
      </c>
      <c r="J1034">
        <v>5.5074759999999996</v>
      </c>
      <c r="K1034">
        <v>6.0153950000000007</v>
      </c>
      <c r="L1034">
        <v>6.5006130000000004</v>
      </c>
      <c r="M1034">
        <v>6.9913900000000009</v>
      </c>
      <c r="N1034">
        <v>7.4393230000000008</v>
      </c>
    </row>
    <row r="1035" spans="1:14" hidden="1" x14ac:dyDescent="0.3">
      <c r="A1035" t="s">
        <v>121</v>
      </c>
      <c r="B1035" t="s">
        <v>338</v>
      </c>
      <c r="C1035" t="s">
        <v>249</v>
      </c>
      <c r="E1035" t="s">
        <v>124</v>
      </c>
      <c r="F1035" t="s">
        <v>125</v>
      </c>
      <c r="G1035">
        <v>0.63667899999999999</v>
      </c>
      <c r="H1035">
        <v>0.61330499999999999</v>
      </c>
      <c r="I1035">
        <v>0.59067499999999995</v>
      </c>
      <c r="J1035">
        <v>0.56639800000000007</v>
      </c>
      <c r="K1035">
        <v>0.53890499999999997</v>
      </c>
      <c r="L1035">
        <v>0.50828499999999999</v>
      </c>
      <c r="M1035">
        <v>0.47598699999999999</v>
      </c>
      <c r="N1035">
        <v>0.44159099999999901</v>
      </c>
    </row>
    <row r="1036" spans="1:14" hidden="1" x14ac:dyDescent="0.3">
      <c r="A1036" t="s">
        <v>121</v>
      </c>
      <c r="B1036" t="s">
        <v>338</v>
      </c>
      <c r="C1036" t="s">
        <v>250</v>
      </c>
      <c r="E1036" t="s">
        <v>124</v>
      </c>
      <c r="F1036" t="s">
        <v>125</v>
      </c>
      <c r="G1036">
        <v>40.488598000000003</v>
      </c>
      <c r="H1036">
        <v>43.932983</v>
      </c>
      <c r="I1036">
        <v>46.408351000000003</v>
      </c>
      <c r="J1036">
        <v>48.394796000000007</v>
      </c>
      <c r="K1036">
        <v>50.088797</v>
      </c>
      <c r="L1036">
        <v>51.572508999999897</v>
      </c>
      <c r="M1036">
        <v>53.086764000000002</v>
      </c>
      <c r="N1036">
        <v>54.714373000000002</v>
      </c>
    </row>
    <row r="1037" spans="1:14" hidden="1" x14ac:dyDescent="0.3">
      <c r="A1037" t="s">
        <v>121</v>
      </c>
      <c r="B1037" t="s">
        <v>338</v>
      </c>
      <c r="C1037" t="s">
        <v>251</v>
      </c>
      <c r="E1037" t="s">
        <v>124</v>
      </c>
      <c r="F1037" t="s">
        <v>125</v>
      </c>
      <c r="G1037">
        <v>39.960563</v>
      </c>
      <c r="H1037">
        <v>50.855675000000012</v>
      </c>
      <c r="I1037">
        <v>62.524690999999997</v>
      </c>
      <c r="J1037">
        <v>74.459514999999996</v>
      </c>
      <c r="K1037">
        <v>85.585339999999903</v>
      </c>
      <c r="L1037">
        <v>94.556386999999901</v>
      </c>
      <c r="M1037">
        <v>101.579812</v>
      </c>
      <c r="N1037">
        <v>107.379186</v>
      </c>
    </row>
    <row r="1038" spans="1:14" hidden="1" x14ac:dyDescent="0.3">
      <c r="A1038" t="s">
        <v>121</v>
      </c>
      <c r="B1038" t="s">
        <v>338</v>
      </c>
      <c r="C1038" t="s">
        <v>252</v>
      </c>
      <c r="E1038" t="s">
        <v>124</v>
      </c>
      <c r="F1038" t="s">
        <v>125</v>
      </c>
      <c r="G1038">
        <v>56.863008999999998</v>
      </c>
      <c r="H1038">
        <v>59.151774000000003</v>
      </c>
      <c r="I1038">
        <v>60.084736999999997</v>
      </c>
      <c r="J1038">
        <v>60.412199999999999</v>
      </c>
      <c r="K1038">
        <v>60.353217000000001</v>
      </c>
      <c r="L1038">
        <v>60.265774</v>
      </c>
      <c r="M1038">
        <v>60.501078999999898</v>
      </c>
      <c r="N1038">
        <v>61.122383000000013</v>
      </c>
    </row>
    <row r="1039" spans="1:14" hidden="1" x14ac:dyDescent="0.3">
      <c r="A1039" t="s">
        <v>121</v>
      </c>
      <c r="B1039" t="s">
        <v>338</v>
      </c>
      <c r="C1039" t="s">
        <v>253</v>
      </c>
      <c r="E1039" t="s">
        <v>124</v>
      </c>
      <c r="F1039" t="s">
        <v>125</v>
      </c>
      <c r="G1039">
        <v>2.901265</v>
      </c>
      <c r="H1039">
        <v>3.3455729999999999</v>
      </c>
      <c r="I1039">
        <v>3.772421</v>
      </c>
      <c r="J1039">
        <v>4.1359839999999997</v>
      </c>
      <c r="K1039">
        <v>4.4144049999999986</v>
      </c>
      <c r="L1039">
        <v>4.6406919999999996</v>
      </c>
      <c r="M1039">
        <v>4.8308119999999999</v>
      </c>
      <c r="N1039">
        <v>4.9704629999999996</v>
      </c>
    </row>
    <row r="1040" spans="1:14" hidden="1" x14ac:dyDescent="0.3">
      <c r="A1040" t="s">
        <v>121</v>
      </c>
      <c r="B1040" t="s">
        <v>338</v>
      </c>
      <c r="C1040" t="s">
        <v>254</v>
      </c>
      <c r="E1040" t="s">
        <v>124</v>
      </c>
      <c r="F1040" t="s">
        <v>125</v>
      </c>
      <c r="G1040">
        <v>32.386991000000002</v>
      </c>
      <c r="H1040">
        <v>35.072980000000001</v>
      </c>
      <c r="I1040">
        <v>37.167662</v>
      </c>
      <c r="J1040">
        <v>38.925722</v>
      </c>
      <c r="K1040">
        <v>40.210270999999999</v>
      </c>
      <c r="L1040">
        <v>41.217078999999998</v>
      </c>
      <c r="M1040">
        <v>42.183866999999999</v>
      </c>
      <c r="N1040">
        <v>43.459125999999998</v>
      </c>
    </row>
    <row r="1041" spans="1:14" hidden="1" x14ac:dyDescent="0.3">
      <c r="A1041" t="s">
        <v>121</v>
      </c>
      <c r="B1041" t="s">
        <v>338</v>
      </c>
      <c r="C1041" t="s">
        <v>255</v>
      </c>
      <c r="E1041" t="s">
        <v>124</v>
      </c>
      <c r="F1041" t="s">
        <v>125</v>
      </c>
      <c r="G1041">
        <v>17.589151999999999</v>
      </c>
      <c r="H1041">
        <v>17.437860000000001</v>
      </c>
      <c r="I1041">
        <v>17.085595999999999</v>
      </c>
      <c r="J1041">
        <v>16.598967999999999</v>
      </c>
      <c r="K1041">
        <v>16.074271</v>
      </c>
      <c r="L1041">
        <v>15.54735</v>
      </c>
      <c r="M1041">
        <v>14.81392</v>
      </c>
      <c r="N1041">
        <v>13.871719000000001</v>
      </c>
    </row>
    <row r="1042" spans="1:14" hidden="1" x14ac:dyDescent="0.3">
      <c r="A1042" t="s">
        <v>121</v>
      </c>
      <c r="B1042" t="s">
        <v>338</v>
      </c>
      <c r="C1042" t="s">
        <v>256</v>
      </c>
      <c r="E1042" t="s">
        <v>124</v>
      </c>
      <c r="F1042" t="s">
        <v>125</v>
      </c>
      <c r="G1042">
        <v>0.30855399999999999</v>
      </c>
      <c r="H1042">
        <v>0.32283600000000001</v>
      </c>
      <c r="I1042">
        <v>0.33111700000000011</v>
      </c>
      <c r="J1042">
        <v>0.33219599999999999</v>
      </c>
      <c r="K1042">
        <v>0.32669099999999901</v>
      </c>
      <c r="L1042">
        <v>0.31673299999999999</v>
      </c>
      <c r="M1042">
        <v>0.30263200000000001</v>
      </c>
      <c r="N1042">
        <v>0.28399799999999997</v>
      </c>
    </row>
    <row r="1043" spans="1:14" hidden="1" x14ac:dyDescent="0.3">
      <c r="A1043" t="s">
        <v>121</v>
      </c>
      <c r="B1043" t="s">
        <v>338</v>
      </c>
      <c r="C1043" t="s">
        <v>257</v>
      </c>
      <c r="E1043" t="s">
        <v>124</v>
      </c>
      <c r="F1043" t="s">
        <v>125</v>
      </c>
      <c r="G1043">
        <v>5.2811470000000096</v>
      </c>
      <c r="H1043">
        <v>5.4296740000000003</v>
      </c>
      <c r="I1043">
        <v>5.5132680000000001</v>
      </c>
      <c r="J1043">
        <v>5.5260720000000001</v>
      </c>
      <c r="K1043">
        <v>5.4754050000000003</v>
      </c>
      <c r="L1043">
        <v>5.3554919999999999</v>
      </c>
      <c r="M1043">
        <v>5.1426570000000007</v>
      </c>
      <c r="N1043">
        <v>4.8387060000000002</v>
      </c>
    </row>
    <row r="1044" spans="1:14" hidden="1" x14ac:dyDescent="0.3">
      <c r="A1044" t="s">
        <v>121</v>
      </c>
      <c r="B1044" t="s">
        <v>338</v>
      </c>
      <c r="C1044" t="s">
        <v>258</v>
      </c>
      <c r="E1044" t="s">
        <v>124</v>
      </c>
      <c r="F1044" t="s">
        <v>125</v>
      </c>
      <c r="G1044">
        <v>7.6872340000000001</v>
      </c>
      <c r="H1044">
        <v>8.5681330000000102</v>
      </c>
      <c r="I1044">
        <v>9.2156640000000092</v>
      </c>
      <c r="J1044">
        <v>9.7585169999999994</v>
      </c>
      <c r="K1044">
        <v>10.18735</v>
      </c>
      <c r="L1044">
        <v>10.529184000000001</v>
      </c>
      <c r="M1044">
        <v>10.885234000000001</v>
      </c>
      <c r="N1044">
        <v>11.303288</v>
      </c>
    </row>
    <row r="1045" spans="1:14" hidden="1" x14ac:dyDescent="0.3">
      <c r="A1045" t="s">
        <v>121</v>
      </c>
      <c r="B1045" t="s">
        <v>338</v>
      </c>
      <c r="C1045" t="s">
        <v>259</v>
      </c>
      <c r="E1045" t="s">
        <v>124</v>
      </c>
      <c r="F1045" t="s">
        <v>125</v>
      </c>
      <c r="G1045">
        <v>35.290103000000002</v>
      </c>
      <c r="H1045">
        <v>51.937241999999998</v>
      </c>
      <c r="I1045">
        <v>73.618578999999897</v>
      </c>
      <c r="J1045">
        <v>100.315766</v>
      </c>
      <c r="K1045">
        <v>130.03841199999999</v>
      </c>
      <c r="L1045">
        <v>160.61207300000001</v>
      </c>
      <c r="M1045">
        <v>190.759682</v>
      </c>
      <c r="N1045">
        <v>217.38742999999999</v>
      </c>
    </row>
    <row r="1046" spans="1:14" hidden="1" x14ac:dyDescent="0.3">
      <c r="A1046" t="s">
        <v>121</v>
      </c>
      <c r="B1046" t="s">
        <v>338</v>
      </c>
      <c r="C1046" t="s">
        <v>260</v>
      </c>
      <c r="E1046" t="s">
        <v>124</v>
      </c>
      <c r="F1046" t="s">
        <v>125</v>
      </c>
      <c r="G1046">
        <v>266.67081900000011</v>
      </c>
      <c r="H1046">
        <v>347.93373400000002</v>
      </c>
      <c r="I1046">
        <v>444.86936700000001</v>
      </c>
      <c r="J1046">
        <v>552.81414500000005</v>
      </c>
      <c r="K1046">
        <v>666.21279000000004</v>
      </c>
      <c r="L1046">
        <v>779.559301</v>
      </c>
      <c r="M1046">
        <v>885.5115239999991</v>
      </c>
      <c r="N1046">
        <v>975.85838200000001</v>
      </c>
    </row>
    <row r="1047" spans="1:14" hidden="1" x14ac:dyDescent="0.3">
      <c r="A1047" t="s">
        <v>121</v>
      </c>
      <c r="B1047" t="s">
        <v>338</v>
      </c>
      <c r="C1047" t="s">
        <v>261</v>
      </c>
      <c r="E1047" t="s">
        <v>124</v>
      </c>
      <c r="F1047" t="s">
        <v>125</v>
      </c>
      <c r="G1047">
        <v>386.57630699999999</v>
      </c>
      <c r="H1047">
        <v>395.52030400000001</v>
      </c>
      <c r="I1047">
        <v>399.73136099999999</v>
      </c>
      <c r="J1047">
        <v>399.46276399999999</v>
      </c>
      <c r="K1047">
        <v>395.96996999999999</v>
      </c>
      <c r="L1047">
        <v>387.67930200000001</v>
      </c>
      <c r="M1047">
        <v>372.40071899999998</v>
      </c>
      <c r="N1047">
        <v>351.40366499999999</v>
      </c>
    </row>
    <row r="1048" spans="1:14" hidden="1" x14ac:dyDescent="0.3">
      <c r="A1048" t="s">
        <v>121</v>
      </c>
      <c r="B1048" t="s">
        <v>338</v>
      </c>
      <c r="C1048" t="s">
        <v>262</v>
      </c>
      <c r="E1048" t="s">
        <v>124</v>
      </c>
      <c r="F1048" t="s">
        <v>125</v>
      </c>
      <c r="G1048">
        <v>26.325779000000001</v>
      </c>
      <c r="H1048">
        <v>25.508869000000001</v>
      </c>
      <c r="I1048">
        <v>24.186088999999999</v>
      </c>
      <c r="J1048">
        <v>22.417261</v>
      </c>
      <c r="K1048">
        <v>20.309082</v>
      </c>
      <c r="L1048">
        <v>18.200368999999998</v>
      </c>
      <c r="M1048">
        <v>16.033991</v>
      </c>
      <c r="N1048">
        <v>13.862269</v>
      </c>
    </row>
    <row r="1049" spans="1:14" hidden="1" x14ac:dyDescent="0.3">
      <c r="A1049" t="s">
        <v>121</v>
      </c>
      <c r="B1049" t="s">
        <v>338</v>
      </c>
      <c r="C1049" t="s">
        <v>263</v>
      </c>
      <c r="E1049" t="s">
        <v>124</v>
      </c>
      <c r="F1049" t="s">
        <v>125</v>
      </c>
      <c r="G1049">
        <v>2.0885669999999998</v>
      </c>
      <c r="H1049">
        <v>2.0410439999999999</v>
      </c>
      <c r="I1049">
        <v>1.9613830000000001</v>
      </c>
      <c r="J1049">
        <v>1.870387</v>
      </c>
      <c r="K1049">
        <v>1.764098999999999</v>
      </c>
      <c r="L1049">
        <v>1.6404030000000001</v>
      </c>
      <c r="M1049">
        <v>1.5101579999999999</v>
      </c>
      <c r="N1049">
        <v>1.3804479999999999</v>
      </c>
    </row>
    <row r="1050" spans="1:14" hidden="1" x14ac:dyDescent="0.3">
      <c r="A1050" t="s">
        <v>121</v>
      </c>
      <c r="B1050" t="s">
        <v>338</v>
      </c>
      <c r="C1050" t="s">
        <v>264</v>
      </c>
      <c r="E1050" t="s">
        <v>124</v>
      </c>
      <c r="F1050" t="s">
        <v>125</v>
      </c>
      <c r="G1050">
        <v>5.5836930000000002</v>
      </c>
      <c r="H1050">
        <v>5.7137479999999998</v>
      </c>
      <c r="I1050">
        <v>5.8122870000000004</v>
      </c>
      <c r="J1050">
        <v>5.8349530000000014</v>
      </c>
      <c r="K1050">
        <v>5.7752150000000002</v>
      </c>
      <c r="L1050">
        <v>5.660183</v>
      </c>
      <c r="M1050">
        <v>5.4445259999999998</v>
      </c>
      <c r="N1050">
        <v>5.1409859999999998</v>
      </c>
    </row>
    <row r="1051" spans="1:14" hidden="1" x14ac:dyDescent="0.3">
      <c r="A1051" t="s">
        <v>121</v>
      </c>
      <c r="B1051" t="s">
        <v>338</v>
      </c>
      <c r="C1051" t="s">
        <v>265</v>
      </c>
      <c r="E1051" t="s">
        <v>124</v>
      </c>
      <c r="F1051" t="s">
        <v>125</v>
      </c>
      <c r="G1051">
        <v>1170.072236</v>
      </c>
      <c r="H1051">
        <v>1164.387459</v>
      </c>
      <c r="I1051">
        <v>1149.756402</v>
      </c>
      <c r="J1051">
        <v>1123.733696</v>
      </c>
      <c r="K1051">
        <v>1086.749366</v>
      </c>
      <c r="L1051">
        <v>1041.2775959999999</v>
      </c>
      <c r="M1051">
        <v>985.93184100000008</v>
      </c>
      <c r="N1051">
        <v>920.42671500000006</v>
      </c>
    </row>
    <row r="1052" spans="1:14" hidden="1" x14ac:dyDescent="0.3">
      <c r="A1052" t="s">
        <v>121</v>
      </c>
      <c r="B1052" t="s">
        <v>338</v>
      </c>
      <c r="C1052" t="s">
        <v>266</v>
      </c>
      <c r="E1052" t="s">
        <v>124</v>
      </c>
      <c r="F1052" t="s">
        <v>125</v>
      </c>
      <c r="G1052">
        <v>5.4278070000000103</v>
      </c>
      <c r="H1052">
        <v>6.1708429999999996</v>
      </c>
      <c r="I1052">
        <v>6.8745500000000002</v>
      </c>
      <c r="J1052">
        <v>7.3837260000000002</v>
      </c>
      <c r="K1052">
        <v>7.6046570000000004</v>
      </c>
      <c r="L1052">
        <v>7.7297960000000003</v>
      </c>
      <c r="M1052">
        <v>7.9560440000000003</v>
      </c>
      <c r="N1052">
        <v>8.1869779999999999</v>
      </c>
    </row>
    <row r="1053" spans="1:14" hidden="1" x14ac:dyDescent="0.3">
      <c r="A1053" t="s">
        <v>121</v>
      </c>
      <c r="B1053" t="s">
        <v>338</v>
      </c>
      <c r="C1053" t="s">
        <v>267</v>
      </c>
      <c r="E1053" t="s">
        <v>124</v>
      </c>
      <c r="F1053" t="s">
        <v>125</v>
      </c>
      <c r="G1053">
        <v>1392.1051669999999</v>
      </c>
      <c r="H1053">
        <v>1536.6030149999999</v>
      </c>
      <c r="I1053">
        <v>1658.9196999999999</v>
      </c>
      <c r="J1053">
        <v>1766.4160260000001</v>
      </c>
      <c r="K1053">
        <v>1857.5767950000011</v>
      </c>
      <c r="L1053">
        <v>1931.7967900000001</v>
      </c>
      <c r="M1053">
        <v>1997.7497990000011</v>
      </c>
      <c r="N1053">
        <v>2063.475473</v>
      </c>
    </row>
    <row r="1054" spans="1:14" hidden="1" x14ac:dyDescent="0.3">
      <c r="A1054" t="s">
        <v>121</v>
      </c>
      <c r="B1054" t="s">
        <v>338</v>
      </c>
      <c r="C1054" t="s">
        <v>268</v>
      </c>
      <c r="E1054" t="s">
        <v>124</v>
      </c>
      <c r="F1054" t="s">
        <v>125</v>
      </c>
      <c r="G1054">
        <v>381.71931500000011</v>
      </c>
      <c r="H1054">
        <v>378.35001799999998</v>
      </c>
      <c r="I1054">
        <v>371.4002039999998</v>
      </c>
      <c r="J1054">
        <v>360.54270000000002</v>
      </c>
      <c r="K1054">
        <v>345.08421800000002</v>
      </c>
      <c r="L1054">
        <v>326.46179499999988</v>
      </c>
      <c r="M1054">
        <v>305.38706300000001</v>
      </c>
      <c r="N1054">
        <v>281.74778600000002</v>
      </c>
    </row>
    <row r="1055" spans="1:14" hidden="1" x14ac:dyDescent="0.3">
      <c r="A1055" t="s">
        <v>121</v>
      </c>
      <c r="B1055" t="s">
        <v>338</v>
      </c>
      <c r="C1055" t="s">
        <v>269</v>
      </c>
      <c r="E1055" t="s">
        <v>124</v>
      </c>
      <c r="F1055" t="s">
        <v>125</v>
      </c>
      <c r="G1055">
        <v>153.17341200000001</v>
      </c>
      <c r="H1055">
        <v>146.914187</v>
      </c>
      <c r="I1055">
        <v>140.100527</v>
      </c>
      <c r="J1055">
        <v>133.17982000000001</v>
      </c>
      <c r="K1055">
        <v>124.89252500000001</v>
      </c>
      <c r="L1055">
        <v>115.7833719999999</v>
      </c>
      <c r="M1055">
        <v>106.957328</v>
      </c>
      <c r="N1055">
        <v>97.711917999999997</v>
      </c>
    </row>
    <row r="1056" spans="1:14" hidden="1" x14ac:dyDescent="0.3">
      <c r="A1056" t="s">
        <v>121</v>
      </c>
      <c r="B1056" t="s">
        <v>338</v>
      </c>
      <c r="C1056" t="s">
        <v>96</v>
      </c>
      <c r="E1056" t="s">
        <v>124</v>
      </c>
      <c r="F1056" t="s">
        <v>125</v>
      </c>
      <c r="G1056">
        <v>277.96516800000001</v>
      </c>
      <c r="H1056">
        <v>339.16591199999999</v>
      </c>
      <c r="I1056">
        <v>402.12919399999998</v>
      </c>
      <c r="J1056">
        <v>467.33005600000001</v>
      </c>
      <c r="K1056">
        <v>529.48858800000107</v>
      </c>
      <c r="L1056">
        <v>584.44953300000009</v>
      </c>
      <c r="M1056">
        <v>636.23507800000107</v>
      </c>
      <c r="N1056">
        <v>687.09184400000004</v>
      </c>
    </row>
    <row r="1057" spans="1:14" hidden="1" x14ac:dyDescent="0.3">
      <c r="A1057" t="s">
        <v>121</v>
      </c>
      <c r="B1057" t="s">
        <v>338</v>
      </c>
      <c r="C1057" t="s">
        <v>270</v>
      </c>
      <c r="E1057" t="s">
        <v>124</v>
      </c>
      <c r="F1057" t="s">
        <v>125</v>
      </c>
      <c r="G1057">
        <v>6.2609680000000001</v>
      </c>
      <c r="H1057">
        <v>7.6250349999999996</v>
      </c>
      <c r="I1057">
        <v>8.9223520000000107</v>
      </c>
      <c r="J1057">
        <v>10.070342</v>
      </c>
      <c r="K1057">
        <v>11.031787</v>
      </c>
      <c r="L1057">
        <v>11.907142</v>
      </c>
      <c r="M1057">
        <v>12.769679999999999</v>
      </c>
      <c r="N1057">
        <v>13.615517000000001</v>
      </c>
    </row>
    <row r="1058" spans="1:14" hidden="1" x14ac:dyDescent="0.3">
      <c r="A1058" t="s">
        <v>121</v>
      </c>
      <c r="B1058" t="s">
        <v>338</v>
      </c>
      <c r="C1058" t="s">
        <v>271</v>
      </c>
      <c r="E1058" t="s">
        <v>124</v>
      </c>
      <c r="F1058" t="s">
        <v>125</v>
      </c>
      <c r="G1058">
        <v>4.8630719999999901</v>
      </c>
      <c r="H1058">
        <v>5.4340580000000003</v>
      </c>
      <c r="I1058">
        <v>5.8932359999999999</v>
      </c>
      <c r="J1058">
        <v>6.2848379999999997</v>
      </c>
      <c r="K1058">
        <v>6.6279120000000002</v>
      </c>
      <c r="L1058">
        <v>6.9098510000000086</v>
      </c>
      <c r="M1058">
        <v>7.1532299999999998</v>
      </c>
      <c r="N1058">
        <v>7.375375</v>
      </c>
    </row>
    <row r="1059" spans="1:14" hidden="1" x14ac:dyDescent="0.3">
      <c r="A1059" t="s">
        <v>121</v>
      </c>
      <c r="B1059" t="s">
        <v>338</v>
      </c>
      <c r="C1059" t="s">
        <v>272</v>
      </c>
      <c r="E1059" t="s">
        <v>124</v>
      </c>
      <c r="F1059" t="s">
        <v>125</v>
      </c>
      <c r="G1059">
        <v>11.812144999999999</v>
      </c>
      <c r="H1059">
        <v>14.043519</v>
      </c>
      <c r="I1059">
        <v>16.106722999999999</v>
      </c>
      <c r="J1059">
        <v>17.864279</v>
      </c>
      <c r="K1059">
        <v>19.250238</v>
      </c>
      <c r="L1059">
        <v>20.364809999999999</v>
      </c>
      <c r="M1059">
        <v>21.167736999999999</v>
      </c>
      <c r="N1059">
        <v>21.685337000000001</v>
      </c>
    </row>
    <row r="1060" spans="1:14" hidden="1" x14ac:dyDescent="0.3">
      <c r="A1060" t="s">
        <v>121</v>
      </c>
      <c r="B1060" t="s">
        <v>338</v>
      </c>
      <c r="C1060" t="s">
        <v>273</v>
      </c>
      <c r="E1060" t="s">
        <v>124</v>
      </c>
      <c r="F1060" t="s">
        <v>125</v>
      </c>
      <c r="G1060">
        <v>7.5234340000000106</v>
      </c>
      <c r="H1060">
        <v>8.4141820000000092</v>
      </c>
      <c r="I1060">
        <v>9.1353740000000005</v>
      </c>
      <c r="J1060">
        <v>9.6968630000000005</v>
      </c>
      <c r="K1060">
        <v>10.167634</v>
      </c>
      <c r="L1060">
        <v>10.553794</v>
      </c>
      <c r="M1060">
        <v>10.902576</v>
      </c>
      <c r="N1060">
        <v>11.272535</v>
      </c>
    </row>
    <row r="1061" spans="1:14" hidden="1" x14ac:dyDescent="0.3">
      <c r="A1061" t="s">
        <v>121</v>
      </c>
      <c r="B1061" t="s">
        <v>338</v>
      </c>
      <c r="C1061" t="s">
        <v>274</v>
      </c>
      <c r="E1061" t="s">
        <v>124</v>
      </c>
      <c r="F1061" t="s">
        <v>125</v>
      </c>
      <c r="G1061">
        <v>36.421836999999996</v>
      </c>
      <c r="H1061">
        <v>39.420808999999998</v>
      </c>
      <c r="I1061">
        <v>41.526255999999997</v>
      </c>
      <c r="J1061">
        <v>43.125324999999997</v>
      </c>
      <c r="K1061">
        <v>44.291828000000002</v>
      </c>
      <c r="L1061">
        <v>45.146563</v>
      </c>
      <c r="M1061">
        <v>46.026344999999999</v>
      </c>
      <c r="N1061">
        <v>47.063609999999898</v>
      </c>
    </row>
    <row r="1062" spans="1:14" hidden="1" x14ac:dyDescent="0.3">
      <c r="A1062" t="s">
        <v>121</v>
      </c>
      <c r="B1062" t="s">
        <v>338</v>
      </c>
      <c r="C1062" t="s">
        <v>275</v>
      </c>
      <c r="E1062" t="s">
        <v>124</v>
      </c>
      <c r="F1062" t="s">
        <v>125</v>
      </c>
      <c r="G1062">
        <v>129.852417</v>
      </c>
      <c r="H1062">
        <v>148.80442400000001</v>
      </c>
      <c r="I1062">
        <v>165.62234699999999</v>
      </c>
      <c r="J1062">
        <v>179.46407400000001</v>
      </c>
      <c r="K1062">
        <v>191.318906</v>
      </c>
      <c r="L1062">
        <v>201.76149699999999</v>
      </c>
      <c r="M1062">
        <v>210.53202099999999</v>
      </c>
      <c r="N1062">
        <v>218.697046</v>
      </c>
    </row>
    <row r="1063" spans="1:14" hidden="1" x14ac:dyDescent="0.3">
      <c r="A1063" t="s">
        <v>121</v>
      </c>
      <c r="B1063" t="s">
        <v>338</v>
      </c>
      <c r="C1063" t="s">
        <v>276</v>
      </c>
      <c r="E1063" t="s">
        <v>124</v>
      </c>
      <c r="F1063" t="s">
        <v>125</v>
      </c>
      <c r="G1063">
        <v>37.975386</v>
      </c>
      <c r="H1063">
        <v>35.834059000000003</v>
      </c>
      <c r="I1063">
        <v>33.676490000000001</v>
      </c>
      <c r="J1063">
        <v>31.420693</v>
      </c>
      <c r="K1063">
        <v>28.888265000000001</v>
      </c>
      <c r="L1063">
        <v>26.131733000000001</v>
      </c>
      <c r="M1063">
        <v>23.589312</v>
      </c>
      <c r="N1063">
        <v>21.416474999999998</v>
      </c>
    </row>
    <row r="1064" spans="1:14" hidden="1" x14ac:dyDescent="0.3">
      <c r="A1064" t="s">
        <v>121</v>
      </c>
      <c r="B1064" t="s">
        <v>338</v>
      </c>
      <c r="C1064" t="s">
        <v>277</v>
      </c>
      <c r="E1064" t="s">
        <v>124</v>
      </c>
      <c r="F1064" t="s">
        <v>125</v>
      </c>
      <c r="G1064">
        <v>10.012449999999999</v>
      </c>
      <c r="H1064">
        <v>9.6690750000000101</v>
      </c>
      <c r="I1064">
        <v>9.3040960000000101</v>
      </c>
      <c r="J1064">
        <v>8.8961240000000004</v>
      </c>
      <c r="K1064">
        <v>8.4410499999999988</v>
      </c>
      <c r="L1064">
        <v>8.0014020000000006</v>
      </c>
      <c r="M1064">
        <v>7.6028140000000004</v>
      </c>
      <c r="N1064">
        <v>7.1338470000000003</v>
      </c>
    </row>
    <row r="1065" spans="1:14" hidden="1" x14ac:dyDescent="0.3">
      <c r="A1065" t="s">
        <v>121</v>
      </c>
      <c r="B1065" t="s">
        <v>338</v>
      </c>
      <c r="C1065" t="s">
        <v>278</v>
      </c>
      <c r="E1065" t="s">
        <v>124</v>
      </c>
      <c r="F1065" t="s">
        <v>125</v>
      </c>
      <c r="G1065">
        <v>2.9509509999999999</v>
      </c>
      <c r="H1065">
        <v>2.657219</v>
      </c>
      <c r="I1065">
        <v>2.4049489999999998</v>
      </c>
      <c r="J1065">
        <v>2.2129539999999999</v>
      </c>
      <c r="K1065">
        <v>2.0895830000000002</v>
      </c>
      <c r="L1065">
        <v>2.0131030000000001</v>
      </c>
      <c r="M1065">
        <v>1.957895999999999</v>
      </c>
      <c r="N1065">
        <v>1.911630999999999</v>
      </c>
    </row>
    <row r="1066" spans="1:14" hidden="1" x14ac:dyDescent="0.3">
      <c r="A1066" t="s">
        <v>121</v>
      </c>
      <c r="B1066" t="s">
        <v>338</v>
      </c>
      <c r="C1066" t="s">
        <v>279</v>
      </c>
      <c r="E1066" t="s">
        <v>124</v>
      </c>
      <c r="F1066" t="s">
        <v>125</v>
      </c>
      <c r="G1066">
        <v>3.423047</v>
      </c>
      <c r="H1066">
        <v>4.008362</v>
      </c>
      <c r="I1066">
        <v>4.5712469999999996</v>
      </c>
      <c r="J1066">
        <v>5.0070119999999996</v>
      </c>
      <c r="K1066">
        <v>5.1941890000000006</v>
      </c>
      <c r="L1066">
        <v>5.1776650000000002</v>
      </c>
      <c r="M1066">
        <v>5.1194189999999899</v>
      </c>
      <c r="N1066">
        <v>5.0418180000000001</v>
      </c>
    </row>
    <row r="1067" spans="1:14" hidden="1" x14ac:dyDescent="0.3">
      <c r="A1067" t="s">
        <v>121</v>
      </c>
      <c r="B1067" t="s">
        <v>338</v>
      </c>
      <c r="C1067" t="s">
        <v>280</v>
      </c>
      <c r="E1067" t="s">
        <v>124</v>
      </c>
      <c r="F1067" t="s">
        <v>125</v>
      </c>
      <c r="G1067">
        <v>294.21001000000001</v>
      </c>
      <c r="H1067">
        <v>298.46741500000002</v>
      </c>
      <c r="I1067">
        <v>301.74084199999999</v>
      </c>
      <c r="J1067">
        <v>301.86225899999999</v>
      </c>
      <c r="K1067">
        <v>298.71510999999998</v>
      </c>
      <c r="L1067">
        <v>294.34337099999999</v>
      </c>
      <c r="M1067">
        <v>289.60211600000002</v>
      </c>
      <c r="N1067">
        <v>283.84931799999998</v>
      </c>
    </row>
    <row r="1068" spans="1:14" hidden="1" x14ac:dyDescent="0.3">
      <c r="A1068" t="s">
        <v>121</v>
      </c>
      <c r="B1068" t="s">
        <v>338</v>
      </c>
      <c r="C1068" t="s">
        <v>281</v>
      </c>
      <c r="E1068" t="s">
        <v>124</v>
      </c>
      <c r="F1068" t="s">
        <v>125</v>
      </c>
      <c r="G1068">
        <v>294.21001000000001</v>
      </c>
      <c r="H1068">
        <v>298.46741500000002</v>
      </c>
      <c r="I1068">
        <v>301.74084199999999</v>
      </c>
      <c r="J1068">
        <v>301.86225899999999</v>
      </c>
      <c r="K1068">
        <v>298.71510999999998</v>
      </c>
      <c r="L1068">
        <v>294.34337099999999</v>
      </c>
      <c r="M1068">
        <v>289.60211600000002</v>
      </c>
      <c r="N1068">
        <v>283.84931799999998</v>
      </c>
    </row>
    <row r="1069" spans="1:14" hidden="1" x14ac:dyDescent="0.3">
      <c r="A1069" t="s">
        <v>121</v>
      </c>
      <c r="B1069" t="s">
        <v>338</v>
      </c>
      <c r="C1069" t="s">
        <v>282</v>
      </c>
      <c r="E1069" t="s">
        <v>124</v>
      </c>
      <c r="F1069" t="s">
        <v>125</v>
      </c>
      <c r="G1069">
        <v>294.21001000000001</v>
      </c>
      <c r="H1069">
        <v>298.46741500000002</v>
      </c>
      <c r="I1069">
        <v>301.74084199999999</v>
      </c>
      <c r="J1069">
        <v>301.86225899999999</v>
      </c>
      <c r="K1069">
        <v>298.71510999999998</v>
      </c>
      <c r="L1069">
        <v>294.34337099999999</v>
      </c>
      <c r="M1069">
        <v>289.60211600000002</v>
      </c>
      <c r="N1069">
        <v>283.84931799999998</v>
      </c>
    </row>
    <row r="1070" spans="1:14" hidden="1" x14ac:dyDescent="0.3">
      <c r="A1070" t="s">
        <v>121</v>
      </c>
      <c r="B1070" t="s">
        <v>338</v>
      </c>
      <c r="C1070" t="s">
        <v>283</v>
      </c>
      <c r="E1070" t="s">
        <v>124</v>
      </c>
      <c r="F1070" t="s">
        <v>125</v>
      </c>
      <c r="G1070">
        <v>756.83685400000002</v>
      </c>
      <c r="H1070">
        <v>857.396029</v>
      </c>
      <c r="I1070">
        <v>950.16412700000001</v>
      </c>
      <c r="J1070">
        <v>1037.911261</v>
      </c>
      <c r="K1070">
        <v>1115.2666700000011</v>
      </c>
      <c r="L1070">
        <v>1179.672208</v>
      </c>
      <c r="M1070">
        <v>1238.0935110000009</v>
      </c>
      <c r="N1070">
        <v>1296.009509</v>
      </c>
    </row>
    <row r="1071" spans="1:14" hidden="1" x14ac:dyDescent="0.3">
      <c r="A1071" t="s">
        <v>121</v>
      </c>
      <c r="B1071" t="s">
        <v>338</v>
      </c>
      <c r="C1071" t="s">
        <v>284</v>
      </c>
      <c r="E1071" t="s">
        <v>124</v>
      </c>
      <c r="F1071" t="s">
        <v>125</v>
      </c>
      <c r="G1071">
        <v>18.202748</v>
      </c>
      <c r="H1071">
        <v>16.776091000000001</v>
      </c>
      <c r="I1071">
        <v>15.326122</v>
      </c>
      <c r="J1071">
        <v>13.848668</v>
      </c>
      <c r="K1071">
        <v>12.35905</v>
      </c>
      <c r="L1071">
        <v>11.040832</v>
      </c>
      <c r="M1071">
        <v>9.9215700000000009</v>
      </c>
      <c r="N1071">
        <v>8.9215360000000086</v>
      </c>
    </row>
    <row r="1072" spans="1:14" hidden="1" x14ac:dyDescent="0.3">
      <c r="A1072" t="s">
        <v>121</v>
      </c>
      <c r="B1072" t="s">
        <v>338</v>
      </c>
      <c r="C1072" t="s">
        <v>285</v>
      </c>
      <c r="E1072" t="s">
        <v>124</v>
      </c>
      <c r="F1072" t="s">
        <v>125</v>
      </c>
      <c r="G1072">
        <v>142.53987499999999</v>
      </c>
      <c r="H1072">
        <v>137.21037899999999</v>
      </c>
      <c r="I1072">
        <v>132.57198299999999</v>
      </c>
      <c r="J1072">
        <v>127.13925999999999</v>
      </c>
      <c r="K1072">
        <v>120.34477</v>
      </c>
      <c r="L1072">
        <v>112.73005499999999</v>
      </c>
      <c r="M1072">
        <v>104.95888100000001</v>
      </c>
      <c r="N1072">
        <v>96.743247000000011</v>
      </c>
    </row>
    <row r="1073" spans="1:14" hidden="1" x14ac:dyDescent="0.3">
      <c r="A1073" t="s">
        <v>121</v>
      </c>
      <c r="B1073" t="s">
        <v>338</v>
      </c>
      <c r="C1073" t="s">
        <v>286</v>
      </c>
      <c r="E1073" t="s">
        <v>124</v>
      </c>
      <c r="F1073" t="s">
        <v>125</v>
      </c>
      <c r="G1073">
        <v>16.287535999999999</v>
      </c>
      <c r="H1073">
        <v>19.957477000000001</v>
      </c>
      <c r="I1073">
        <v>23.688914</v>
      </c>
      <c r="J1073">
        <v>27.367269</v>
      </c>
      <c r="K1073">
        <v>30.672853</v>
      </c>
      <c r="L1073">
        <v>33.327731999999997</v>
      </c>
      <c r="M1073">
        <v>35.649681000000001</v>
      </c>
      <c r="N1073">
        <v>37.748524000000003</v>
      </c>
    </row>
    <row r="1074" spans="1:14" hidden="1" x14ac:dyDescent="0.3">
      <c r="A1074" t="s">
        <v>121</v>
      </c>
      <c r="B1074" t="s">
        <v>338</v>
      </c>
      <c r="C1074" t="s">
        <v>287</v>
      </c>
      <c r="E1074" t="s">
        <v>124</v>
      </c>
      <c r="F1074" t="s">
        <v>125</v>
      </c>
      <c r="G1074">
        <v>1.0302979999999999</v>
      </c>
      <c r="H1074">
        <v>1.0733109999999999</v>
      </c>
      <c r="I1074">
        <v>1.0942940000000001</v>
      </c>
      <c r="J1074">
        <v>1.0924229999999999</v>
      </c>
      <c r="K1074">
        <v>1.0784549999999999</v>
      </c>
      <c r="L1074">
        <v>1.0603629999999999</v>
      </c>
      <c r="M1074">
        <v>1.032897</v>
      </c>
      <c r="N1074">
        <v>0.98920599999999903</v>
      </c>
    </row>
    <row r="1075" spans="1:14" hidden="1" x14ac:dyDescent="0.3">
      <c r="A1075" t="s">
        <v>121</v>
      </c>
      <c r="B1075" t="s">
        <v>338</v>
      </c>
      <c r="C1075" t="s">
        <v>288</v>
      </c>
      <c r="E1075" t="s">
        <v>124</v>
      </c>
      <c r="F1075" t="s">
        <v>125</v>
      </c>
      <c r="G1075">
        <v>0.184193</v>
      </c>
      <c r="H1075">
        <v>0.187727</v>
      </c>
      <c r="I1075">
        <v>0.18743199999999999</v>
      </c>
      <c r="J1075">
        <v>0.18607799999999999</v>
      </c>
      <c r="K1075">
        <v>0.184254</v>
      </c>
      <c r="L1075">
        <v>0.18194299999999999</v>
      </c>
      <c r="M1075">
        <v>0.18052499999999999</v>
      </c>
      <c r="N1075">
        <v>0.18098699999999901</v>
      </c>
    </row>
    <row r="1076" spans="1:14" hidden="1" x14ac:dyDescent="0.3">
      <c r="A1076" t="s">
        <v>121</v>
      </c>
      <c r="B1076" t="s">
        <v>338</v>
      </c>
      <c r="C1076" t="s">
        <v>289</v>
      </c>
      <c r="E1076" t="s">
        <v>124</v>
      </c>
      <c r="F1076" t="s">
        <v>125</v>
      </c>
      <c r="G1076">
        <v>0.101704999999999</v>
      </c>
      <c r="H1076">
        <v>9.9572000000000008E-2</v>
      </c>
      <c r="I1076">
        <v>9.6416000000000002E-2</v>
      </c>
      <c r="J1076">
        <v>9.3101999999999005E-2</v>
      </c>
      <c r="K1076">
        <v>9.1077999999999007E-2</v>
      </c>
      <c r="L1076">
        <v>9.0325000000000003E-2</v>
      </c>
      <c r="M1076">
        <v>9.0733000000000008E-2</v>
      </c>
      <c r="N1076">
        <v>9.2245000000000008E-2</v>
      </c>
    </row>
    <row r="1077" spans="1:14" hidden="1" x14ac:dyDescent="0.3">
      <c r="A1077" t="s">
        <v>121</v>
      </c>
      <c r="B1077" t="s">
        <v>338</v>
      </c>
      <c r="C1077" t="s">
        <v>290</v>
      </c>
      <c r="E1077" t="s">
        <v>124</v>
      </c>
      <c r="F1077" t="s">
        <v>125</v>
      </c>
      <c r="G1077">
        <v>0.24349000000000001</v>
      </c>
      <c r="H1077">
        <v>0.272679</v>
      </c>
      <c r="I1077">
        <v>0.29627100000000001</v>
      </c>
      <c r="J1077">
        <v>0.31187699999999902</v>
      </c>
      <c r="K1077">
        <v>0.32522399999999901</v>
      </c>
      <c r="L1077">
        <v>0.33834700000000001</v>
      </c>
      <c r="M1077">
        <v>0.35381099999999999</v>
      </c>
      <c r="N1077">
        <v>0.37234</v>
      </c>
    </row>
    <row r="1078" spans="1:14" hidden="1" x14ac:dyDescent="0.3">
      <c r="A1078" t="s">
        <v>121</v>
      </c>
      <c r="B1078" t="s">
        <v>338</v>
      </c>
      <c r="C1078" t="s">
        <v>291</v>
      </c>
      <c r="E1078" t="s">
        <v>124</v>
      </c>
      <c r="F1078" t="s">
        <v>125</v>
      </c>
      <c r="G1078">
        <v>0.26394600000000001</v>
      </c>
      <c r="H1078">
        <v>0.31624399999999903</v>
      </c>
      <c r="I1078">
        <v>0.36515700000000001</v>
      </c>
      <c r="J1078">
        <v>0.40722999999999998</v>
      </c>
      <c r="K1078">
        <v>0.44185799999999997</v>
      </c>
      <c r="L1078">
        <v>0.46983399999999997</v>
      </c>
      <c r="M1078">
        <v>0.49542799999999998</v>
      </c>
      <c r="N1078">
        <v>0.51882899999999998</v>
      </c>
    </row>
    <row r="1079" spans="1:14" hidden="1" x14ac:dyDescent="0.3">
      <c r="A1079" t="s">
        <v>121</v>
      </c>
      <c r="B1079" t="s">
        <v>338</v>
      </c>
      <c r="C1079" t="s">
        <v>292</v>
      </c>
      <c r="E1079" t="s">
        <v>124</v>
      </c>
      <c r="F1079" t="s">
        <v>125</v>
      </c>
      <c r="G1079">
        <v>42.404120000000013</v>
      </c>
      <c r="H1079">
        <v>47.908969999999997</v>
      </c>
      <c r="I1079">
        <v>51.966154999999901</v>
      </c>
      <c r="J1079">
        <v>54.695377999999998</v>
      </c>
      <c r="K1079">
        <v>56.523218999999997</v>
      </c>
      <c r="L1079">
        <v>58.062521000000103</v>
      </c>
      <c r="M1079">
        <v>59.525412000000003</v>
      </c>
      <c r="N1079">
        <v>60.637686000000002</v>
      </c>
    </row>
    <row r="1080" spans="1:14" hidden="1" x14ac:dyDescent="0.3">
      <c r="A1080" t="s">
        <v>121</v>
      </c>
      <c r="B1080" t="s">
        <v>338</v>
      </c>
      <c r="C1080" t="s">
        <v>293</v>
      </c>
      <c r="E1080" t="s">
        <v>124</v>
      </c>
      <c r="F1080" t="s">
        <v>125</v>
      </c>
      <c r="G1080">
        <v>21.067433999999999</v>
      </c>
      <c r="H1080">
        <v>26.977563</v>
      </c>
      <c r="I1080">
        <v>33.439991999999997</v>
      </c>
      <c r="J1080">
        <v>40.035226000000002</v>
      </c>
      <c r="K1080">
        <v>46.62885</v>
      </c>
      <c r="L1080">
        <v>52.800646999999998</v>
      </c>
      <c r="M1080">
        <v>58.324674000000002</v>
      </c>
      <c r="N1080">
        <v>63.766806000000003</v>
      </c>
    </row>
    <row r="1081" spans="1:14" hidden="1" x14ac:dyDescent="0.3">
      <c r="A1081" t="s">
        <v>121</v>
      </c>
      <c r="B1081" t="s">
        <v>338</v>
      </c>
      <c r="C1081" t="s">
        <v>294</v>
      </c>
      <c r="E1081" t="s">
        <v>124</v>
      </c>
      <c r="F1081" t="s">
        <v>125</v>
      </c>
      <c r="G1081">
        <v>7.0008620000000104</v>
      </c>
      <c r="H1081">
        <v>6.6783680000000007</v>
      </c>
      <c r="I1081">
        <v>6.3565649999999998</v>
      </c>
      <c r="J1081">
        <v>6.0521440000000002</v>
      </c>
      <c r="K1081">
        <v>5.7112299999999996</v>
      </c>
      <c r="L1081">
        <v>5.3401750000000003</v>
      </c>
      <c r="M1081">
        <v>4.9578679999999986</v>
      </c>
      <c r="N1081">
        <v>4.5529920000000006</v>
      </c>
    </row>
    <row r="1082" spans="1:14" hidden="1" x14ac:dyDescent="0.3">
      <c r="A1082" t="s">
        <v>121</v>
      </c>
      <c r="B1082" t="s">
        <v>338</v>
      </c>
      <c r="C1082" t="s">
        <v>295</v>
      </c>
      <c r="E1082" t="s">
        <v>124</v>
      </c>
      <c r="F1082" t="s">
        <v>125</v>
      </c>
      <c r="G1082">
        <v>0.11370899999999901</v>
      </c>
      <c r="H1082">
        <v>0.121181</v>
      </c>
      <c r="I1082">
        <v>0.12606599999999901</v>
      </c>
      <c r="J1082">
        <v>0.12972600000000001</v>
      </c>
      <c r="K1082">
        <v>0.13289899999999999</v>
      </c>
      <c r="L1082">
        <v>0.13583599999999901</v>
      </c>
      <c r="M1082">
        <v>0.13853299999999999</v>
      </c>
      <c r="N1082">
        <v>0.14032899999999901</v>
      </c>
    </row>
    <row r="1083" spans="1:14" hidden="1" x14ac:dyDescent="0.3">
      <c r="A1083" t="s">
        <v>121</v>
      </c>
      <c r="B1083" t="s">
        <v>338</v>
      </c>
      <c r="C1083" t="s">
        <v>296</v>
      </c>
      <c r="E1083" t="s">
        <v>124</v>
      </c>
      <c r="F1083" t="s">
        <v>125</v>
      </c>
      <c r="G1083">
        <v>10.178115999999999</v>
      </c>
      <c r="H1083">
        <v>12.365683000000001</v>
      </c>
      <c r="I1083">
        <v>14.462278</v>
      </c>
      <c r="J1083">
        <v>16.409763000000002</v>
      </c>
      <c r="K1083">
        <v>18.007076999999999</v>
      </c>
      <c r="L1083">
        <v>19.15042</v>
      </c>
      <c r="M1083">
        <v>20.042688999999999</v>
      </c>
      <c r="N1083">
        <v>20.669253999999999</v>
      </c>
    </row>
    <row r="1084" spans="1:14" hidden="1" x14ac:dyDescent="0.3">
      <c r="A1084" t="s">
        <v>121</v>
      </c>
      <c r="B1084" t="s">
        <v>338</v>
      </c>
      <c r="C1084" t="s">
        <v>297</v>
      </c>
      <c r="E1084" t="s">
        <v>124</v>
      </c>
      <c r="F1084" t="s">
        <v>125</v>
      </c>
      <c r="G1084">
        <v>6.2670199999999996</v>
      </c>
      <c r="H1084">
        <v>6.444115</v>
      </c>
      <c r="I1084">
        <v>6.4578509999999998</v>
      </c>
      <c r="J1084">
        <v>6.3646029999999998</v>
      </c>
      <c r="K1084">
        <v>6.1559930000000103</v>
      </c>
      <c r="L1084">
        <v>5.8363050000000003</v>
      </c>
      <c r="M1084">
        <v>5.3946860000000099</v>
      </c>
      <c r="N1084">
        <v>4.842117</v>
      </c>
    </row>
    <row r="1085" spans="1:14" hidden="1" x14ac:dyDescent="0.3">
      <c r="A1085" t="s">
        <v>121</v>
      </c>
      <c r="B1085" t="s">
        <v>338</v>
      </c>
      <c r="C1085" t="s">
        <v>298</v>
      </c>
      <c r="E1085" t="s">
        <v>124</v>
      </c>
      <c r="F1085" t="s">
        <v>125</v>
      </c>
      <c r="G1085">
        <v>5.426342</v>
      </c>
      <c r="H1085">
        <v>5.2140040000000001</v>
      </c>
      <c r="I1085">
        <v>4.9601880000000103</v>
      </c>
      <c r="J1085">
        <v>4.6769410000000002</v>
      </c>
      <c r="K1085">
        <v>4.3344750000000003</v>
      </c>
      <c r="L1085">
        <v>3.9595899999999999</v>
      </c>
      <c r="M1085">
        <v>3.6131409999999988</v>
      </c>
      <c r="N1085">
        <v>3.3050949999999988</v>
      </c>
    </row>
    <row r="1086" spans="1:14" hidden="1" x14ac:dyDescent="0.3">
      <c r="A1086" t="s">
        <v>121</v>
      </c>
      <c r="B1086" t="s">
        <v>338</v>
      </c>
      <c r="C1086" t="s">
        <v>299</v>
      </c>
      <c r="E1086" t="s">
        <v>124</v>
      </c>
      <c r="F1086" t="s">
        <v>125</v>
      </c>
      <c r="G1086">
        <v>2.0901390000000002</v>
      </c>
      <c r="H1086">
        <v>2.0313370000000002</v>
      </c>
      <c r="I1086">
        <v>1.9611719999999999</v>
      </c>
      <c r="J1086">
        <v>1.874857</v>
      </c>
      <c r="K1086">
        <v>1.7742</v>
      </c>
      <c r="L1086">
        <v>1.665902</v>
      </c>
      <c r="M1086">
        <v>1.554578</v>
      </c>
      <c r="N1086">
        <v>1.4383779999999999</v>
      </c>
    </row>
    <row r="1087" spans="1:14" hidden="1" x14ac:dyDescent="0.3">
      <c r="A1087" t="s">
        <v>121</v>
      </c>
      <c r="B1087" t="s">
        <v>338</v>
      </c>
      <c r="C1087" t="s">
        <v>300</v>
      </c>
      <c r="E1087" t="s">
        <v>124</v>
      </c>
      <c r="F1087" t="s">
        <v>125</v>
      </c>
      <c r="G1087">
        <v>0.87155199999999999</v>
      </c>
      <c r="H1087">
        <v>1.088241</v>
      </c>
      <c r="I1087">
        <v>1.3141149999999999</v>
      </c>
      <c r="J1087">
        <v>1.53868</v>
      </c>
      <c r="K1087">
        <v>1.747544</v>
      </c>
      <c r="L1087">
        <v>1.9257209999999989</v>
      </c>
      <c r="M1087">
        <v>2.0814870000000001</v>
      </c>
      <c r="N1087">
        <v>2.218658</v>
      </c>
    </row>
    <row r="1088" spans="1:14" hidden="1" x14ac:dyDescent="0.3">
      <c r="A1088" t="s">
        <v>121</v>
      </c>
      <c r="B1088" t="s">
        <v>338</v>
      </c>
      <c r="C1088" t="s">
        <v>301</v>
      </c>
      <c r="E1088" t="s">
        <v>124</v>
      </c>
      <c r="F1088" t="s">
        <v>125</v>
      </c>
      <c r="G1088">
        <v>22.70533</v>
      </c>
      <c r="H1088">
        <v>31.382591000000001</v>
      </c>
      <c r="I1088">
        <v>41.736703000000013</v>
      </c>
      <c r="J1088">
        <v>53.574743000000012</v>
      </c>
      <c r="K1088">
        <v>66.07954700000009</v>
      </c>
      <c r="L1088">
        <v>78.674354000000008</v>
      </c>
      <c r="M1088">
        <v>90.954259999999991</v>
      </c>
      <c r="N1088">
        <v>101.71671499999999</v>
      </c>
    </row>
    <row r="1089" spans="1:14" hidden="1" x14ac:dyDescent="0.3">
      <c r="A1089" t="s">
        <v>121</v>
      </c>
      <c r="B1089" t="s">
        <v>338</v>
      </c>
      <c r="C1089" t="s">
        <v>98</v>
      </c>
      <c r="E1089" t="s">
        <v>124</v>
      </c>
      <c r="F1089" t="s">
        <v>125</v>
      </c>
      <c r="G1089">
        <v>62.991084000000001</v>
      </c>
      <c r="H1089">
        <v>66.637015000000105</v>
      </c>
      <c r="I1089">
        <v>68.703292000000005</v>
      </c>
      <c r="J1089">
        <v>69.607900999999998</v>
      </c>
      <c r="K1089">
        <v>69.772057000000004</v>
      </c>
      <c r="L1089">
        <v>69.340358000000094</v>
      </c>
      <c r="M1089">
        <v>68.675739000000007</v>
      </c>
      <c r="N1089">
        <v>67.750656999999904</v>
      </c>
    </row>
    <row r="1090" spans="1:14" hidden="1" x14ac:dyDescent="0.3">
      <c r="A1090" t="s">
        <v>121</v>
      </c>
      <c r="B1090" t="s">
        <v>338</v>
      </c>
      <c r="C1090" t="s">
        <v>106</v>
      </c>
      <c r="E1090" t="s">
        <v>124</v>
      </c>
      <c r="F1090" t="s">
        <v>125</v>
      </c>
      <c r="G1090">
        <v>50.773034000000003</v>
      </c>
      <c r="H1090">
        <v>48.526659000000002</v>
      </c>
      <c r="I1090">
        <v>45.156173999999901</v>
      </c>
      <c r="J1090">
        <v>40.562830000000012</v>
      </c>
      <c r="K1090">
        <v>35.563313000000001</v>
      </c>
      <c r="L1090">
        <v>30.877669000000001</v>
      </c>
      <c r="M1090">
        <v>26.545739999999999</v>
      </c>
      <c r="N1090">
        <v>22.509153000000001</v>
      </c>
    </row>
    <row r="1091" spans="1:14" hidden="1" x14ac:dyDescent="0.3">
      <c r="A1091" t="s">
        <v>121</v>
      </c>
      <c r="B1091" t="s">
        <v>338</v>
      </c>
      <c r="C1091" t="s">
        <v>302</v>
      </c>
      <c r="E1091" t="s">
        <v>124</v>
      </c>
      <c r="F1091" t="s">
        <v>125</v>
      </c>
      <c r="G1091">
        <v>11.937315999999999</v>
      </c>
      <c r="H1091">
        <v>13.904643</v>
      </c>
      <c r="I1091">
        <v>15.297325000000001</v>
      </c>
      <c r="J1091">
        <v>16.276530999999999</v>
      </c>
      <c r="K1091">
        <v>17.357406000000001</v>
      </c>
      <c r="L1091">
        <v>18.155563999999998</v>
      </c>
      <c r="M1091">
        <v>18.960408999999999</v>
      </c>
      <c r="N1091">
        <v>20.069934</v>
      </c>
    </row>
    <row r="1092" spans="1:14" hidden="1" x14ac:dyDescent="0.3">
      <c r="A1092" t="s">
        <v>121</v>
      </c>
      <c r="B1092" t="s">
        <v>338</v>
      </c>
      <c r="C1092" t="s">
        <v>303</v>
      </c>
      <c r="E1092" t="s">
        <v>124</v>
      </c>
      <c r="F1092" t="s">
        <v>125</v>
      </c>
      <c r="G1092">
        <v>47.579258000000003</v>
      </c>
      <c r="H1092">
        <v>47.616925000000002</v>
      </c>
      <c r="I1092">
        <v>47.653416</v>
      </c>
      <c r="J1092">
        <v>46.898322</v>
      </c>
      <c r="K1092">
        <v>45.112768000000003</v>
      </c>
      <c r="L1092">
        <v>43.003493000000013</v>
      </c>
      <c r="M1092">
        <v>40.999747999999997</v>
      </c>
      <c r="N1092">
        <v>38.442959000000002</v>
      </c>
    </row>
    <row r="1093" spans="1:14" hidden="1" x14ac:dyDescent="0.3">
      <c r="A1093" t="s">
        <v>121</v>
      </c>
      <c r="B1093" t="s">
        <v>338</v>
      </c>
      <c r="C1093" t="s">
        <v>304</v>
      </c>
      <c r="E1093" t="s">
        <v>124</v>
      </c>
      <c r="F1093" t="s">
        <v>125</v>
      </c>
      <c r="G1093">
        <v>22.779893999999999</v>
      </c>
      <c r="H1093">
        <v>23.643962999999999</v>
      </c>
      <c r="I1093">
        <v>24.114954999999998</v>
      </c>
      <c r="J1093">
        <v>24.38804</v>
      </c>
      <c r="K1093">
        <v>24.701982999999998</v>
      </c>
      <c r="L1093">
        <v>25.000743</v>
      </c>
      <c r="M1093">
        <v>25.350297000000001</v>
      </c>
      <c r="N1093">
        <v>25.793911000000001</v>
      </c>
    </row>
    <row r="1094" spans="1:14" hidden="1" x14ac:dyDescent="0.3">
      <c r="A1094" t="s">
        <v>121</v>
      </c>
      <c r="B1094" t="s">
        <v>338</v>
      </c>
      <c r="C1094" t="s">
        <v>305</v>
      </c>
      <c r="E1094" t="s">
        <v>124</v>
      </c>
      <c r="F1094" t="s">
        <v>125</v>
      </c>
      <c r="G1094">
        <v>54.674695999999997</v>
      </c>
      <c r="H1094">
        <v>63.798164999999898</v>
      </c>
      <c r="I1094">
        <v>71.71782299999991</v>
      </c>
      <c r="J1094">
        <v>77.515876999999989</v>
      </c>
      <c r="K1094">
        <v>80.659446000000003</v>
      </c>
      <c r="L1094">
        <v>81.183000999999905</v>
      </c>
      <c r="M1094">
        <v>79.475977</v>
      </c>
      <c r="N1094">
        <v>76.007804999999991</v>
      </c>
    </row>
    <row r="1095" spans="1:14" hidden="1" x14ac:dyDescent="0.3">
      <c r="A1095" t="s">
        <v>121</v>
      </c>
      <c r="B1095" t="s">
        <v>338</v>
      </c>
      <c r="C1095" t="s">
        <v>306</v>
      </c>
      <c r="E1095" t="s">
        <v>124</v>
      </c>
      <c r="F1095" t="s">
        <v>125</v>
      </c>
      <c r="G1095">
        <v>0.67292999999999903</v>
      </c>
      <c r="H1095">
        <v>0.740787999999999</v>
      </c>
      <c r="I1095">
        <v>0.79682599999999904</v>
      </c>
      <c r="J1095">
        <v>0.845055</v>
      </c>
      <c r="K1095">
        <v>0.88873000000000002</v>
      </c>
      <c r="L1095">
        <v>0.92943700000000007</v>
      </c>
      <c r="M1095">
        <v>0.96883099999999911</v>
      </c>
      <c r="N1095">
        <v>1.008405</v>
      </c>
    </row>
    <row r="1096" spans="1:14" hidden="1" x14ac:dyDescent="0.3">
      <c r="A1096" t="s">
        <v>121</v>
      </c>
      <c r="B1096" t="s">
        <v>338</v>
      </c>
      <c r="C1096" t="s">
        <v>307</v>
      </c>
      <c r="E1096" t="s">
        <v>124</v>
      </c>
      <c r="F1096" t="s">
        <v>125</v>
      </c>
      <c r="G1096">
        <v>10.689724</v>
      </c>
      <c r="H1096">
        <v>10.890988</v>
      </c>
      <c r="I1096">
        <v>11.135032000000001</v>
      </c>
      <c r="J1096">
        <v>11.295601</v>
      </c>
      <c r="K1096">
        <v>11.295256999999999</v>
      </c>
      <c r="L1096">
        <v>11.175981999999999</v>
      </c>
      <c r="M1096">
        <v>10.8423</v>
      </c>
      <c r="N1096">
        <v>10.347918</v>
      </c>
    </row>
    <row r="1097" spans="1:14" hidden="1" x14ac:dyDescent="0.3">
      <c r="A1097" t="s">
        <v>121</v>
      </c>
      <c r="B1097" t="s">
        <v>338</v>
      </c>
      <c r="C1097" t="s">
        <v>308</v>
      </c>
      <c r="E1097" t="s">
        <v>124</v>
      </c>
      <c r="F1097" t="s">
        <v>125</v>
      </c>
      <c r="G1097">
        <v>8.9590859999999992</v>
      </c>
      <c r="H1097">
        <v>9.1307630000000017</v>
      </c>
      <c r="I1097">
        <v>9.2884220000000095</v>
      </c>
      <c r="J1097">
        <v>9.3690090000000001</v>
      </c>
      <c r="K1097">
        <v>9.3241129999999988</v>
      </c>
      <c r="L1097">
        <v>9.1921600000000101</v>
      </c>
      <c r="M1097">
        <v>8.9217090000000017</v>
      </c>
      <c r="N1097">
        <v>8.5078110000000109</v>
      </c>
    </row>
    <row r="1098" spans="1:14" hidden="1" x14ac:dyDescent="0.3">
      <c r="A1098" t="s">
        <v>121</v>
      </c>
      <c r="B1098" t="s">
        <v>338</v>
      </c>
      <c r="C1098" t="s">
        <v>309</v>
      </c>
      <c r="E1098" t="s">
        <v>124</v>
      </c>
      <c r="F1098" t="s">
        <v>125</v>
      </c>
      <c r="G1098">
        <v>24.226299999999998</v>
      </c>
      <c r="H1098">
        <v>28.909808000000002</v>
      </c>
      <c r="I1098">
        <v>32.837395000000001</v>
      </c>
      <c r="J1098">
        <v>36.299053000000001</v>
      </c>
      <c r="K1098">
        <v>39.952864000000012</v>
      </c>
      <c r="L1098">
        <v>43.282052999999898</v>
      </c>
      <c r="M1098">
        <v>46.080776999999998</v>
      </c>
      <c r="N1098">
        <v>48.711984999999999</v>
      </c>
    </row>
    <row r="1099" spans="1:14" hidden="1" x14ac:dyDescent="0.3">
      <c r="A1099" t="s">
        <v>121</v>
      </c>
      <c r="B1099" t="s">
        <v>338</v>
      </c>
      <c r="C1099" t="s">
        <v>107</v>
      </c>
      <c r="E1099" t="s">
        <v>124</v>
      </c>
      <c r="F1099" t="s">
        <v>125</v>
      </c>
      <c r="G1099">
        <v>22.966379</v>
      </c>
      <c r="H1099">
        <v>21.488859000000001</v>
      </c>
      <c r="I1099">
        <v>19.490786</v>
      </c>
      <c r="J1099">
        <v>17.241071000000002</v>
      </c>
      <c r="K1099">
        <v>15.042400000000001</v>
      </c>
      <c r="L1099">
        <v>13.006232000000001</v>
      </c>
      <c r="M1099">
        <v>11.28984</v>
      </c>
      <c r="N1099">
        <v>9.8800360000000005</v>
      </c>
    </row>
    <row r="1100" spans="1:14" hidden="1" x14ac:dyDescent="0.3">
      <c r="A1100" t="s">
        <v>121</v>
      </c>
      <c r="B1100" t="s">
        <v>338</v>
      </c>
      <c r="C1100" t="s">
        <v>310</v>
      </c>
      <c r="E1100" t="s">
        <v>124</v>
      </c>
      <c r="F1100" t="s">
        <v>125</v>
      </c>
      <c r="G1100">
        <v>11.487004000000001</v>
      </c>
      <c r="H1100">
        <v>13.650257999999999</v>
      </c>
      <c r="I1100">
        <v>15.752596</v>
      </c>
      <c r="J1100">
        <v>17.577390999999999</v>
      </c>
      <c r="K1100">
        <v>19.156002000000001</v>
      </c>
      <c r="L1100">
        <v>20.554037000000001</v>
      </c>
      <c r="M1100">
        <v>21.835357999999999</v>
      </c>
      <c r="N1100">
        <v>22.989785999999999</v>
      </c>
    </row>
    <row r="1101" spans="1:14" hidden="1" x14ac:dyDescent="0.3">
      <c r="A1101" t="s">
        <v>121</v>
      </c>
      <c r="B1101" t="s">
        <v>338</v>
      </c>
      <c r="C1101" t="s">
        <v>311</v>
      </c>
      <c r="E1101" t="s">
        <v>124</v>
      </c>
      <c r="F1101" t="s">
        <v>125</v>
      </c>
      <c r="G1101">
        <v>81.419098000000105</v>
      </c>
      <c r="H1101">
        <v>106.942958</v>
      </c>
      <c r="I1101">
        <v>136.29493099999999</v>
      </c>
      <c r="J1101">
        <v>167.76153199999999</v>
      </c>
      <c r="K1101">
        <v>199.543913</v>
      </c>
      <c r="L1101">
        <v>230.043474</v>
      </c>
      <c r="M1101">
        <v>255.86374699999999</v>
      </c>
      <c r="N1101">
        <v>278.54299800000001</v>
      </c>
    </row>
    <row r="1102" spans="1:14" hidden="1" x14ac:dyDescent="0.3">
      <c r="A1102" t="s">
        <v>121</v>
      </c>
      <c r="B1102" t="s">
        <v>338</v>
      </c>
      <c r="C1102" t="s">
        <v>312</v>
      </c>
      <c r="E1102" t="s">
        <v>124</v>
      </c>
      <c r="F1102" t="s">
        <v>125</v>
      </c>
      <c r="G1102">
        <v>72.442587000000003</v>
      </c>
      <c r="H1102">
        <v>71.663013000000007</v>
      </c>
      <c r="I1102">
        <v>69.083228000000105</v>
      </c>
      <c r="J1102">
        <v>65.677171000000001</v>
      </c>
      <c r="K1102">
        <v>62.354878999999997</v>
      </c>
      <c r="L1102">
        <v>59.289084000000003</v>
      </c>
      <c r="M1102">
        <v>56.623033999999997</v>
      </c>
      <c r="N1102">
        <v>54.506204999999902</v>
      </c>
    </row>
    <row r="1103" spans="1:14" hidden="1" x14ac:dyDescent="0.3">
      <c r="A1103" t="s">
        <v>121</v>
      </c>
      <c r="B1103" t="s">
        <v>338</v>
      </c>
      <c r="C1103" t="s">
        <v>313</v>
      </c>
      <c r="E1103" t="s">
        <v>124</v>
      </c>
      <c r="F1103" t="s">
        <v>125</v>
      </c>
      <c r="G1103">
        <v>1.5220009999999999</v>
      </c>
      <c r="H1103">
        <v>1.7676240000000001</v>
      </c>
      <c r="I1103">
        <v>1.971898999999999</v>
      </c>
      <c r="J1103">
        <v>2.1330659999999999</v>
      </c>
      <c r="K1103">
        <v>2.2495340000000001</v>
      </c>
      <c r="L1103">
        <v>2.3279989999999988</v>
      </c>
      <c r="M1103">
        <v>2.3845800000000001</v>
      </c>
      <c r="N1103">
        <v>2.4358269999999989</v>
      </c>
    </row>
    <row r="1104" spans="1:14" hidden="1" x14ac:dyDescent="0.3">
      <c r="A1104" t="s">
        <v>121</v>
      </c>
      <c r="B1104" t="s">
        <v>338</v>
      </c>
      <c r="C1104" t="s">
        <v>314</v>
      </c>
      <c r="E1104" t="s">
        <v>124</v>
      </c>
      <c r="F1104" t="s">
        <v>125</v>
      </c>
      <c r="G1104">
        <v>10.595362</v>
      </c>
      <c r="H1104">
        <v>13.20942</v>
      </c>
      <c r="I1104">
        <v>15.917047</v>
      </c>
      <c r="J1104">
        <v>18.614932</v>
      </c>
      <c r="K1104">
        <v>21.133298</v>
      </c>
      <c r="L1104">
        <v>23.283802000000001</v>
      </c>
      <c r="M1104">
        <v>25.198101999999999</v>
      </c>
      <c r="N1104">
        <v>26.939222000000001</v>
      </c>
    </row>
    <row r="1105" spans="1:14" hidden="1" x14ac:dyDescent="0.3">
      <c r="A1105" t="s">
        <v>121</v>
      </c>
      <c r="B1105" t="s">
        <v>338</v>
      </c>
      <c r="C1105" t="s">
        <v>315</v>
      </c>
      <c r="E1105" t="s">
        <v>124</v>
      </c>
      <c r="F1105" t="s">
        <v>125</v>
      </c>
      <c r="G1105">
        <v>0.11236399999999901</v>
      </c>
      <c r="H1105">
        <v>0.119697</v>
      </c>
      <c r="I1105">
        <v>0.12390999999999899</v>
      </c>
      <c r="J1105">
        <v>0.124462999999999</v>
      </c>
      <c r="K1105">
        <v>0.124960999999999</v>
      </c>
      <c r="L1105">
        <v>0.126938</v>
      </c>
      <c r="M1105">
        <v>0.129967</v>
      </c>
      <c r="N1105">
        <v>0.13457</v>
      </c>
    </row>
    <row r="1106" spans="1:14" hidden="1" x14ac:dyDescent="0.3">
      <c r="A1106" t="s">
        <v>121</v>
      </c>
      <c r="B1106" t="s">
        <v>338</v>
      </c>
      <c r="C1106" t="s">
        <v>316</v>
      </c>
      <c r="E1106" t="s">
        <v>124</v>
      </c>
      <c r="F1106" t="s">
        <v>125</v>
      </c>
      <c r="G1106">
        <v>1.5423830000000001</v>
      </c>
      <c r="H1106">
        <v>1.5470889999999999</v>
      </c>
      <c r="I1106">
        <v>1.527744</v>
      </c>
      <c r="J1106">
        <v>1.497398</v>
      </c>
      <c r="K1106">
        <v>1.4695819999999999</v>
      </c>
      <c r="L1106">
        <v>1.45062</v>
      </c>
      <c r="M1106">
        <v>1.450912</v>
      </c>
      <c r="N1106">
        <v>1.465651</v>
      </c>
    </row>
    <row r="1107" spans="1:14" hidden="1" x14ac:dyDescent="0.3">
      <c r="A1107" t="s">
        <v>121</v>
      </c>
      <c r="B1107" t="s">
        <v>338</v>
      </c>
      <c r="C1107" t="s">
        <v>317</v>
      </c>
      <c r="E1107" t="s">
        <v>124</v>
      </c>
      <c r="F1107" t="s">
        <v>125</v>
      </c>
      <c r="G1107">
        <v>13.170885</v>
      </c>
      <c r="H1107">
        <v>13.949210000000001</v>
      </c>
      <c r="I1107">
        <v>14.540103</v>
      </c>
      <c r="J1107">
        <v>14.951494</v>
      </c>
      <c r="K1107">
        <v>15.199279000000001</v>
      </c>
      <c r="L1107">
        <v>15.45702</v>
      </c>
      <c r="M1107">
        <v>15.809297000000001</v>
      </c>
      <c r="N1107">
        <v>16.160533999999998</v>
      </c>
    </row>
    <row r="1108" spans="1:14" hidden="1" x14ac:dyDescent="0.3">
      <c r="A1108" t="s">
        <v>121</v>
      </c>
      <c r="B1108" t="s">
        <v>338</v>
      </c>
      <c r="C1108" t="s">
        <v>318</v>
      </c>
      <c r="E1108" t="s">
        <v>124</v>
      </c>
      <c r="F1108" t="s">
        <v>125</v>
      </c>
      <c r="G1108">
        <v>89.414195000000007</v>
      </c>
      <c r="H1108">
        <v>92.139941000000007</v>
      </c>
      <c r="I1108">
        <v>92.347780999999898</v>
      </c>
      <c r="J1108">
        <v>89.947676999999899</v>
      </c>
      <c r="K1108">
        <v>85.426531000000011</v>
      </c>
      <c r="L1108">
        <v>79.623138999999995</v>
      </c>
      <c r="M1108">
        <v>73.073740999999998</v>
      </c>
      <c r="N1108">
        <v>66.129317999999998</v>
      </c>
    </row>
    <row r="1109" spans="1:14" hidden="1" x14ac:dyDescent="0.3">
      <c r="A1109" t="s">
        <v>121</v>
      </c>
      <c r="B1109" t="s">
        <v>338</v>
      </c>
      <c r="C1109" t="s">
        <v>319</v>
      </c>
      <c r="E1109" t="s">
        <v>124</v>
      </c>
      <c r="F1109" t="s">
        <v>125</v>
      </c>
      <c r="G1109">
        <v>7.2355029999999996</v>
      </c>
      <c r="H1109">
        <v>8.1672210000000103</v>
      </c>
      <c r="I1109">
        <v>9.0597510000000003</v>
      </c>
      <c r="J1109">
        <v>9.757496999999999</v>
      </c>
      <c r="K1109">
        <v>10.278237000000001</v>
      </c>
      <c r="L1109">
        <v>10.768428</v>
      </c>
      <c r="M1109">
        <v>11.200377</v>
      </c>
      <c r="N1109">
        <v>11.527302000000001</v>
      </c>
    </row>
    <row r="1110" spans="1:14" hidden="1" x14ac:dyDescent="0.3">
      <c r="A1110" t="s">
        <v>121</v>
      </c>
      <c r="B1110" t="s">
        <v>338</v>
      </c>
      <c r="C1110" t="s">
        <v>320</v>
      </c>
      <c r="E1110" t="s">
        <v>124</v>
      </c>
      <c r="F1110" t="s">
        <v>125</v>
      </c>
      <c r="G1110">
        <v>347.20758699999999</v>
      </c>
      <c r="H1110">
        <v>355.35956199999998</v>
      </c>
      <c r="I1110">
        <v>359.14214199999998</v>
      </c>
      <c r="J1110">
        <v>358.802975</v>
      </c>
      <c r="K1110">
        <v>355.54919599999999</v>
      </c>
      <c r="L1110">
        <v>348.01041500000002</v>
      </c>
      <c r="M1110">
        <v>334.25483700000001</v>
      </c>
      <c r="N1110">
        <v>315.45880099999999</v>
      </c>
    </row>
    <row r="1111" spans="1:14" hidden="1" x14ac:dyDescent="0.3">
      <c r="A1111" t="s">
        <v>121</v>
      </c>
      <c r="B1111" t="s">
        <v>338</v>
      </c>
      <c r="C1111" t="s">
        <v>321</v>
      </c>
      <c r="E1111" t="s">
        <v>124</v>
      </c>
      <c r="F1111" t="s">
        <v>125</v>
      </c>
      <c r="G1111">
        <v>58.911910999999897</v>
      </c>
      <c r="H1111">
        <v>77.078838000000005</v>
      </c>
      <c r="I1111">
        <v>97.102996000000005</v>
      </c>
      <c r="J1111">
        <v>117.792154</v>
      </c>
      <c r="K1111">
        <v>138.275555</v>
      </c>
      <c r="L1111">
        <v>157.08667500000001</v>
      </c>
      <c r="M1111">
        <v>173.075771</v>
      </c>
      <c r="N1111">
        <v>187.30678399999999</v>
      </c>
    </row>
    <row r="1112" spans="1:14" hidden="1" x14ac:dyDescent="0.3">
      <c r="A1112" t="s">
        <v>121</v>
      </c>
      <c r="B1112" t="s">
        <v>338</v>
      </c>
      <c r="C1112" t="s">
        <v>322</v>
      </c>
      <c r="E1112" t="s">
        <v>124</v>
      </c>
      <c r="F1112" t="s">
        <v>125</v>
      </c>
      <c r="G1112">
        <v>36.738670999999997</v>
      </c>
      <c r="H1112">
        <v>35.793595000000003</v>
      </c>
      <c r="I1112">
        <v>33.562283000000001</v>
      </c>
      <c r="J1112">
        <v>31.081716</v>
      </c>
      <c r="K1112">
        <v>28.558364000000001</v>
      </c>
      <c r="L1112">
        <v>26.059377999999999</v>
      </c>
      <c r="M1112">
        <v>23.690526999999999</v>
      </c>
      <c r="N1112">
        <v>21.381795</v>
      </c>
    </row>
    <row r="1113" spans="1:14" hidden="1" x14ac:dyDescent="0.3">
      <c r="A1113" t="s">
        <v>121</v>
      </c>
      <c r="B1113" t="s">
        <v>338</v>
      </c>
      <c r="C1113" t="s">
        <v>323</v>
      </c>
      <c r="E1113" t="s">
        <v>124</v>
      </c>
      <c r="F1113" t="s">
        <v>125</v>
      </c>
      <c r="G1113">
        <v>10.353698</v>
      </c>
      <c r="H1113">
        <v>11.225277999999999</v>
      </c>
      <c r="I1113">
        <v>11.886625</v>
      </c>
      <c r="J1113">
        <v>12.223096999999999</v>
      </c>
      <c r="K1113">
        <v>11.982697</v>
      </c>
      <c r="L1113">
        <v>11.417742000000001</v>
      </c>
      <c r="M1113">
        <v>11.002248</v>
      </c>
      <c r="N1113">
        <v>10.651586</v>
      </c>
    </row>
    <row r="1114" spans="1:14" hidden="1" x14ac:dyDescent="0.3">
      <c r="A1114" t="s">
        <v>121</v>
      </c>
      <c r="B1114" t="s">
        <v>338</v>
      </c>
      <c r="C1114" t="s">
        <v>324</v>
      </c>
      <c r="E1114" t="s">
        <v>124</v>
      </c>
      <c r="F1114" t="s">
        <v>125</v>
      </c>
      <c r="G1114">
        <v>68.226550000000003</v>
      </c>
      <c r="H1114">
        <v>68.855537999999996</v>
      </c>
      <c r="I1114">
        <v>69.406867999999903</v>
      </c>
      <c r="J1114">
        <v>69.161004000000105</v>
      </c>
      <c r="K1114">
        <v>68.203058000000013</v>
      </c>
      <c r="L1114">
        <v>66.744706999999991</v>
      </c>
      <c r="M1114">
        <v>64.244281000000001</v>
      </c>
      <c r="N1114">
        <v>60.858528999999997</v>
      </c>
    </row>
    <row r="1115" spans="1:14" hidden="1" x14ac:dyDescent="0.3">
      <c r="A1115" t="s">
        <v>121</v>
      </c>
      <c r="B1115" t="s">
        <v>338</v>
      </c>
      <c r="C1115" t="s">
        <v>108</v>
      </c>
      <c r="E1115" t="s">
        <v>124</v>
      </c>
      <c r="F1115" t="s">
        <v>125</v>
      </c>
      <c r="G1115">
        <v>347.20758699999999</v>
      </c>
      <c r="H1115">
        <v>355.35956199999998</v>
      </c>
      <c r="I1115">
        <v>359.14214199999998</v>
      </c>
      <c r="J1115">
        <v>358.802975</v>
      </c>
      <c r="K1115">
        <v>355.54919599999999</v>
      </c>
      <c r="L1115">
        <v>348.01041500000002</v>
      </c>
      <c r="M1115">
        <v>334.25483700000001</v>
      </c>
      <c r="N1115">
        <v>315.45880099999999</v>
      </c>
    </row>
    <row r="1116" spans="1:14" hidden="1" x14ac:dyDescent="0.3">
      <c r="A1116" t="s">
        <v>121</v>
      </c>
      <c r="B1116" t="s">
        <v>338</v>
      </c>
      <c r="C1116" t="s">
        <v>325</v>
      </c>
      <c r="E1116" t="s">
        <v>124</v>
      </c>
      <c r="F1116" t="s">
        <v>125</v>
      </c>
      <c r="G1116">
        <v>9.6650000000000014E-2</v>
      </c>
      <c r="H1116">
        <v>9.428099999999999E-2</v>
      </c>
      <c r="I1116">
        <v>9.3715999999999994E-2</v>
      </c>
      <c r="J1116">
        <v>9.5191999999999999E-2</v>
      </c>
      <c r="K1116">
        <v>9.8177000000000014E-2</v>
      </c>
      <c r="L1116">
        <v>0.102336</v>
      </c>
      <c r="M1116">
        <v>0.106889</v>
      </c>
      <c r="N1116">
        <v>0.11133</v>
      </c>
    </row>
    <row r="1117" spans="1:14" hidden="1" x14ac:dyDescent="0.3">
      <c r="A1117" t="s">
        <v>121</v>
      </c>
      <c r="B1117" t="s">
        <v>338</v>
      </c>
      <c r="C1117" t="s">
        <v>326</v>
      </c>
      <c r="E1117" t="s">
        <v>124</v>
      </c>
      <c r="F1117" t="s">
        <v>125</v>
      </c>
      <c r="G1117">
        <v>3.4172159999999998</v>
      </c>
      <c r="H1117">
        <v>3.4183789999999998</v>
      </c>
      <c r="I1117">
        <v>3.3776120000000001</v>
      </c>
      <c r="J1117">
        <v>3.30179</v>
      </c>
      <c r="K1117">
        <v>3.21631</v>
      </c>
      <c r="L1117">
        <v>3.1213039999999999</v>
      </c>
      <c r="M1117">
        <v>3.018697</v>
      </c>
      <c r="N1117">
        <v>2.9299919999999999</v>
      </c>
    </row>
    <row r="1118" spans="1:14" hidden="1" x14ac:dyDescent="0.3">
      <c r="A1118" t="s">
        <v>121</v>
      </c>
      <c r="B1118" t="s">
        <v>338</v>
      </c>
      <c r="C1118" t="s">
        <v>327</v>
      </c>
      <c r="E1118" t="s">
        <v>124</v>
      </c>
      <c r="F1118" t="s">
        <v>125</v>
      </c>
      <c r="G1118">
        <v>39.010458</v>
      </c>
      <c r="H1118">
        <v>44.459699000000001</v>
      </c>
      <c r="I1118">
        <v>49.991843000000003</v>
      </c>
      <c r="J1118">
        <v>54.705391000000013</v>
      </c>
      <c r="K1118">
        <v>58.525531999999998</v>
      </c>
      <c r="L1118">
        <v>62.130969</v>
      </c>
      <c r="M1118">
        <v>65.508207999999996</v>
      </c>
      <c r="N1118">
        <v>68.571191000000013</v>
      </c>
    </row>
    <row r="1119" spans="1:14" hidden="1" x14ac:dyDescent="0.3">
      <c r="A1119" t="s">
        <v>121</v>
      </c>
      <c r="B1119" t="s">
        <v>338</v>
      </c>
      <c r="C1119" t="s">
        <v>328</v>
      </c>
      <c r="E1119" t="s">
        <v>124</v>
      </c>
      <c r="F1119" t="s">
        <v>125</v>
      </c>
      <c r="G1119">
        <v>0.38552500000000001</v>
      </c>
      <c r="H1119">
        <v>0.47310700000000011</v>
      </c>
      <c r="I1119">
        <v>0.56410799999999905</v>
      </c>
      <c r="J1119">
        <v>0.65202300000000102</v>
      </c>
      <c r="K1119">
        <v>0.73432599999999904</v>
      </c>
      <c r="L1119">
        <v>0.80680299999999905</v>
      </c>
      <c r="M1119">
        <v>0.875973</v>
      </c>
      <c r="N1119">
        <v>0.94008299999999911</v>
      </c>
    </row>
    <row r="1120" spans="1:14" hidden="1" x14ac:dyDescent="0.3">
      <c r="A1120" t="s">
        <v>121</v>
      </c>
      <c r="B1120" t="s">
        <v>338</v>
      </c>
      <c r="C1120" t="s">
        <v>329</v>
      </c>
      <c r="E1120" t="s">
        <v>124</v>
      </c>
      <c r="F1120" t="s">
        <v>125</v>
      </c>
      <c r="G1120">
        <v>31.441663999999999</v>
      </c>
      <c r="H1120">
        <v>34.308540000000001</v>
      </c>
      <c r="I1120">
        <v>36.454306000000003</v>
      </c>
      <c r="J1120">
        <v>38.464897000000001</v>
      </c>
      <c r="K1120">
        <v>40.341319000000013</v>
      </c>
      <c r="L1120">
        <v>42.093961000000007</v>
      </c>
      <c r="M1120">
        <v>43.729391000000007</v>
      </c>
      <c r="N1120">
        <v>45.169368000000013</v>
      </c>
    </row>
    <row r="1121" spans="1:14" hidden="1" x14ac:dyDescent="0.3">
      <c r="A1121" t="s">
        <v>121</v>
      </c>
      <c r="B1121" t="s">
        <v>338</v>
      </c>
      <c r="C1121" t="s">
        <v>330</v>
      </c>
      <c r="E1121" t="s">
        <v>124</v>
      </c>
      <c r="F1121" t="s">
        <v>125</v>
      </c>
      <c r="G1121">
        <v>103.65816100000001</v>
      </c>
      <c r="H1121">
        <v>108.8419</v>
      </c>
      <c r="I1121">
        <v>111.864817</v>
      </c>
      <c r="J1121">
        <v>113.53431</v>
      </c>
      <c r="K1121">
        <v>113.94868</v>
      </c>
      <c r="L1121">
        <v>113.874565</v>
      </c>
      <c r="M1121">
        <v>114.313193</v>
      </c>
      <c r="N1121">
        <v>115.39331</v>
      </c>
    </row>
    <row r="1122" spans="1:14" hidden="1" x14ac:dyDescent="0.3">
      <c r="A1122" t="s">
        <v>121</v>
      </c>
      <c r="B1122" t="s">
        <v>338</v>
      </c>
      <c r="C1122" t="s">
        <v>331</v>
      </c>
      <c r="E1122" t="s">
        <v>124</v>
      </c>
      <c r="F1122" t="s">
        <v>125</v>
      </c>
      <c r="G1122">
        <v>0.644432000000001</v>
      </c>
      <c r="H1122">
        <v>0.73054000000000008</v>
      </c>
      <c r="I1122">
        <v>0.80870399999999998</v>
      </c>
      <c r="J1122">
        <v>0.88171599999999906</v>
      </c>
      <c r="K1122">
        <v>0.94321899999999903</v>
      </c>
      <c r="L1122">
        <v>0.99652000000000007</v>
      </c>
      <c r="M1122">
        <v>1.039093</v>
      </c>
      <c r="N1122">
        <v>1.0649679999999999</v>
      </c>
    </row>
    <row r="1123" spans="1:14" hidden="1" x14ac:dyDescent="0.3">
      <c r="A1123" t="s">
        <v>121</v>
      </c>
      <c r="B1123" t="s">
        <v>338</v>
      </c>
      <c r="C1123" t="s">
        <v>49</v>
      </c>
      <c r="E1123" t="s">
        <v>124</v>
      </c>
      <c r="F1123" t="s">
        <v>125</v>
      </c>
      <c r="G1123">
        <v>8546.2639990000007</v>
      </c>
      <c r="H1123">
        <v>9286.1979520000004</v>
      </c>
      <c r="I1123">
        <v>9939.5165580000012</v>
      </c>
      <c r="J1123">
        <v>10513.499546999999</v>
      </c>
      <c r="K1123">
        <v>11001.646473999999</v>
      </c>
      <c r="L1123">
        <v>11395.574578</v>
      </c>
      <c r="M1123">
        <v>11720.583524</v>
      </c>
      <c r="N1123">
        <v>11994.709011000001</v>
      </c>
    </row>
    <row r="1124" spans="1:14" hidden="1" x14ac:dyDescent="0.3">
      <c r="A1124" t="s">
        <v>121</v>
      </c>
      <c r="B1124" t="s">
        <v>338</v>
      </c>
      <c r="C1124" t="s">
        <v>332</v>
      </c>
      <c r="E1124" t="s">
        <v>124</v>
      </c>
      <c r="F1124" t="s">
        <v>125</v>
      </c>
      <c r="G1124">
        <v>40.304931000000003</v>
      </c>
      <c r="H1124">
        <v>49.481732000000008</v>
      </c>
      <c r="I1124">
        <v>58.589530000000003</v>
      </c>
      <c r="J1124">
        <v>66.978698999999992</v>
      </c>
      <c r="K1124">
        <v>73.9474119999999</v>
      </c>
      <c r="L1124">
        <v>79.271660000000011</v>
      </c>
      <c r="M1124">
        <v>84.000251000000006</v>
      </c>
      <c r="N1124">
        <v>88.071106</v>
      </c>
    </row>
    <row r="1125" spans="1:14" hidden="1" x14ac:dyDescent="0.3">
      <c r="A1125" t="s">
        <v>121</v>
      </c>
      <c r="B1125" t="s">
        <v>338</v>
      </c>
      <c r="C1125" t="s">
        <v>333</v>
      </c>
      <c r="E1125" t="s">
        <v>124</v>
      </c>
      <c r="F1125" t="s">
        <v>125</v>
      </c>
      <c r="G1125">
        <v>24.223894000000001</v>
      </c>
      <c r="H1125">
        <v>30.552942000000002</v>
      </c>
      <c r="I1125">
        <v>37.027396000000003</v>
      </c>
      <c r="J1125">
        <v>43.311542000000003</v>
      </c>
      <c r="K1125">
        <v>48.915472999999913</v>
      </c>
      <c r="L1125">
        <v>53.281827</v>
      </c>
      <c r="M1125">
        <v>56.706882999999998</v>
      </c>
      <c r="N1125">
        <v>59.368478000000003</v>
      </c>
    </row>
    <row r="1126" spans="1:14" hidden="1" x14ac:dyDescent="0.3">
      <c r="A1126" t="s">
        <v>121</v>
      </c>
      <c r="B1126" t="s">
        <v>338</v>
      </c>
      <c r="C1126" t="s">
        <v>334</v>
      </c>
      <c r="E1126" t="s">
        <v>124</v>
      </c>
      <c r="F1126" t="s">
        <v>125</v>
      </c>
      <c r="G1126">
        <v>18.487407000000001</v>
      </c>
      <c r="H1126">
        <v>21.432877999999999</v>
      </c>
      <c r="I1126">
        <v>23.960063000000002</v>
      </c>
      <c r="J1126">
        <v>25.846775000000001</v>
      </c>
      <c r="K1126">
        <v>27.084235</v>
      </c>
      <c r="L1126">
        <v>28.021951999999999</v>
      </c>
      <c r="M1126">
        <v>28.766607</v>
      </c>
      <c r="N1126">
        <v>29.321214999999999</v>
      </c>
    </row>
    <row r="1127" spans="1:14" hidden="1" x14ac:dyDescent="0.3">
      <c r="A1127" t="s">
        <v>121</v>
      </c>
      <c r="B1127" t="s">
        <v>339</v>
      </c>
      <c r="C1127" t="s">
        <v>123</v>
      </c>
      <c r="E1127" t="s">
        <v>124</v>
      </c>
      <c r="F1127" t="s">
        <v>125</v>
      </c>
      <c r="G1127">
        <v>49.266864000000012</v>
      </c>
      <c r="H1127">
        <v>59.077688000000002</v>
      </c>
      <c r="I1127">
        <v>67.471417000000002</v>
      </c>
      <c r="J1127">
        <v>73.508945999999895</v>
      </c>
      <c r="K1127">
        <v>77.075754000000103</v>
      </c>
      <c r="L1127">
        <v>78.212069000000113</v>
      </c>
      <c r="M1127">
        <v>76.907414000000003</v>
      </c>
      <c r="N1127">
        <v>73.891365000000008</v>
      </c>
    </row>
    <row r="1128" spans="1:14" hidden="1" x14ac:dyDescent="0.3">
      <c r="A1128" t="s">
        <v>121</v>
      </c>
      <c r="B1128" t="s">
        <v>339</v>
      </c>
      <c r="C1128" t="s">
        <v>126</v>
      </c>
      <c r="E1128" t="s">
        <v>124</v>
      </c>
      <c r="F1128" t="s">
        <v>125</v>
      </c>
      <c r="G1128">
        <v>1644.4568730000001</v>
      </c>
      <c r="H1128">
        <v>1910.5354050000001</v>
      </c>
      <c r="I1128">
        <v>2148.428707</v>
      </c>
      <c r="J1128">
        <v>2326.9209449999998</v>
      </c>
      <c r="K1128">
        <v>2442.1359940000002</v>
      </c>
      <c r="L1128">
        <v>2498.8049919999999</v>
      </c>
      <c r="M1128">
        <v>2496.6121549999998</v>
      </c>
      <c r="N1128">
        <v>2439.6231160000002</v>
      </c>
    </row>
    <row r="1129" spans="1:14" hidden="1" x14ac:dyDescent="0.3">
      <c r="A1129" t="s">
        <v>121</v>
      </c>
      <c r="B1129" t="s">
        <v>339</v>
      </c>
      <c r="C1129" t="s">
        <v>127</v>
      </c>
      <c r="E1129" t="s">
        <v>124</v>
      </c>
      <c r="F1129" t="s">
        <v>125</v>
      </c>
      <c r="G1129">
        <v>2.5152429999999999</v>
      </c>
      <c r="H1129">
        <v>2.1597719999999998</v>
      </c>
      <c r="I1129">
        <v>1.8418909999999999</v>
      </c>
      <c r="J1129">
        <v>1.568347999999999</v>
      </c>
      <c r="K1129">
        <v>1.361289</v>
      </c>
      <c r="L1129">
        <v>1.209481</v>
      </c>
      <c r="M1129">
        <v>1.08249</v>
      </c>
      <c r="N1129">
        <v>0.9673210000000001</v>
      </c>
    </row>
    <row r="1130" spans="1:14" hidden="1" x14ac:dyDescent="0.3">
      <c r="A1130" t="s">
        <v>121</v>
      </c>
      <c r="B1130" t="s">
        <v>339</v>
      </c>
      <c r="C1130" t="s">
        <v>128</v>
      </c>
      <c r="E1130" t="s">
        <v>124</v>
      </c>
      <c r="F1130" t="s">
        <v>125</v>
      </c>
      <c r="G1130">
        <v>48.993266000000013</v>
      </c>
      <c r="H1130">
        <v>52.788596999999903</v>
      </c>
      <c r="I1130">
        <v>55.771666000000003</v>
      </c>
      <c r="J1130">
        <v>56.990990999999902</v>
      </c>
      <c r="K1130">
        <v>56.392232999999997</v>
      </c>
      <c r="L1130">
        <v>54.923752999999998</v>
      </c>
      <c r="M1130">
        <v>53.027650000000001</v>
      </c>
      <c r="N1130">
        <v>50.840300000000099</v>
      </c>
    </row>
    <row r="1131" spans="1:14" hidden="1" x14ac:dyDescent="0.3">
      <c r="A1131" t="s">
        <v>121</v>
      </c>
      <c r="B1131" t="s">
        <v>339</v>
      </c>
      <c r="C1131" t="s">
        <v>129</v>
      </c>
      <c r="E1131" t="s">
        <v>124</v>
      </c>
      <c r="F1131" t="s">
        <v>125</v>
      </c>
      <c r="G1131">
        <v>43.007291000000002</v>
      </c>
      <c r="H1131">
        <v>52.495823999999899</v>
      </c>
      <c r="I1131">
        <v>61.177742000000002</v>
      </c>
      <c r="J1131">
        <v>68.169892000000004</v>
      </c>
      <c r="K1131">
        <v>73.047460000000001</v>
      </c>
      <c r="L1131">
        <v>75.579179000000011</v>
      </c>
      <c r="M1131">
        <v>75.448023000000006</v>
      </c>
      <c r="N1131">
        <v>72.966906000000009</v>
      </c>
    </row>
    <row r="1132" spans="1:14" hidden="1" x14ac:dyDescent="0.3">
      <c r="A1132" t="s">
        <v>121</v>
      </c>
      <c r="B1132" t="s">
        <v>339</v>
      </c>
      <c r="C1132" t="s">
        <v>130</v>
      </c>
      <c r="E1132" t="s">
        <v>124</v>
      </c>
      <c r="F1132" t="s">
        <v>125</v>
      </c>
      <c r="G1132">
        <v>9.9790999999999991E-2</v>
      </c>
      <c r="H1132">
        <v>0.105138</v>
      </c>
      <c r="I1132">
        <v>0.108514</v>
      </c>
      <c r="J1132">
        <v>0.10987999999999901</v>
      </c>
      <c r="K1132">
        <v>0.10897699999999901</v>
      </c>
      <c r="L1132">
        <v>0.10591199999999901</v>
      </c>
      <c r="M1132">
        <v>0.10048499999999901</v>
      </c>
      <c r="N1132">
        <v>9.2814999999999995E-2</v>
      </c>
    </row>
    <row r="1133" spans="1:14" hidden="1" x14ac:dyDescent="0.3">
      <c r="A1133" t="s">
        <v>121</v>
      </c>
      <c r="B1133" t="s">
        <v>339</v>
      </c>
      <c r="C1133" t="s">
        <v>75</v>
      </c>
      <c r="E1133" t="s">
        <v>124</v>
      </c>
      <c r="F1133" t="s">
        <v>125</v>
      </c>
      <c r="G1133">
        <v>46.755412999999997</v>
      </c>
      <c r="H1133">
        <v>47.987105999999997</v>
      </c>
      <c r="I1133">
        <v>48.549838999999999</v>
      </c>
      <c r="J1133">
        <v>48.261163000000003</v>
      </c>
      <c r="K1133">
        <v>47.136851</v>
      </c>
      <c r="L1133">
        <v>45.360084000000001</v>
      </c>
      <c r="M1133">
        <v>43.006348000000003</v>
      </c>
      <c r="N1133">
        <v>40.033232000000012</v>
      </c>
    </row>
    <row r="1134" spans="1:14" hidden="1" x14ac:dyDescent="0.3">
      <c r="A1134" t="s">
        <v>121</v>
      </c>
      <c r="B1134" t="s">
        <v>339</v>
      </c>
      <c r="C1134" t="s">
        <v>131</v>
      </c>
      <c r="E1134" t="s">
        <v>124</v>
      </c>
      <c r="F1134" t="s">
        <v>125</v>
      </c>
      <c r="G1134">
        <v>2.585283</v>
      </c>
      <c r="H1134">
        <v>2.39005</v>
      </c>
      <c r="I1134">
        <v>2.2332190000000001</v>
      </c>
      <c r="J1134">
        <v>2.0918809999999999</v>
      </c>
      <c r="K1134">
        <v>1.9810300000000001</v>
      </c>
      <c r="L1134">
        <v>1.8908339999999999</v>
      </c>
      <c r="M1134">
        <v>1.804284</v>
      </c>
      <c r="N1134">
        <v>1.7311329999999989</v>
      </c>
    </row>
    <row r="1135" spans="1:14" hidden="1" x14ac:dyDescent="0.3">
      <c r="A1135" t="s">
        <v>121</v>
      </c>
      <c r="B1135" t="s">
        <v>339</v>
      </c>
      <c r="C1135" t="s">
        <v>132</v>
      </c>
      <c r="E1135" t="s">
        <v>124</v>
      </c>
      <c r="F1135" t="s">
        <v>125</v>
      </c>
      <c r="G1135">
        <v>0.115648</v>
      </c>
      <c r="H1135">
        <v>0.124542</v>
      </c>
      <c r="I1135">
        <v>0.13280699999999901</v>
      </c>
      <c r="J1135">
        <v>0.13990900000000001</v>
      </c>
      <c r="K1135">
        <v>0.14449199999999901</v>
      </c>
      <c r="L1135">
        <v>0.14627499999999999</v>
      </c>
      <c r="M1135">
        <v>0.14444299999999999</v>
      </c>
      <c r="N1135">
        <v>0.138436</v>
      </c>
    </row>
    <row r="1136" spans="1:14" hidden="1" x14ac:dyDescent="0.3">
      <c r="A1136" t="s">
        <v>121</v>
      </c>
      <c r="B1136" t="s">
        <v>339</v>
      </c>
      <c r="C1136" t="s">
        <v>133</v>
      </c>
      <c r="E1136" t="s">
        <v>124</v>
      </c>
      <c r="F1136" t="s">
        <v>125</v>
      </c>
      <c r="G1136">
        <v>4262.5495099999998</v>
      </c>
      <c r="H1136">
        <v>4345.7901110000003</v>
      </c>
      <c r="I1136">
        <v>4324.3295349999999</v>
      </c>
      <c r="J1136">
        <v>4197.0433210000001</v>
      </c>
      <c r="K1136">
        <v>3993.370903</v>
      </c>
      <c r="L1136">
        <v>3743.2135950000002</v>
      </c>
      <c r="M1136">
        <v>3455.4524339999998</v>
      </c>
      <c r="N1136">
        <v>3154.1138489999998</v>
      </c>
    </row>
    <row r="1137" spans="1:14" hidden="1" x14ac:dyDescent="0.3">
      <c r="A1137" t="s">
        <v>121</v>
      </c>
      <c r="B1137" t="s">
        <v>339</v>
      </c>
      <c r="C1137" t="s">
        <v>134</v>
      </c>
      <c r="E1137" t="s">
        <v>124</v>
      </c>
      <c r="F1137" t="s">
        <v>125</v>
      </c>
      <c r="G1137">
        <v>28.444274</v>
      </c>
      <c r="H1137">
        <v>31.281870000000001</v>
      </c>
      <c r="I1137">
        <v>34.135668000000003</v>
      </c>
      <c r="J1137">
        <v>36.703474999999997</v>
      </c>
      <c r="K1137">
        <v>38.627685</v>
      </c>
      <c r="L1137">
        <v>39.838406000000013</v>
      </c>
      <c r="M1137">
        <v>39.809500999999997</v>
      </c>
      <c r="N1137">
        <v>38.344490999999998</v>
      </c>
    </row>
    <row r="1138" spans="1:14" hidden="1" x14ac:dyDescent="0.3">
      <c r="A1138" t="s">
        <v>121</v>
      </c>
      <c r="B1138" t="s">
        <v>339</v>
      </c>
      <c r="C1138" t="s">
        <v>135</v>
      </c>
      <c r="E1138" t="s">
        <v>124</v>
      </c>
      <c r="F1138" t="s">
        <v>125</v>
      </c>
      <c r="G1138">
        <v>9.3417390000000005</v>
      </c>
      <c r="H1138">
        <v>9.7273510000000005</v>
      </c>
      <c r="I1138">
        <v>10.152749999999999</v>
      </c>
      <c r="J1138">
        <v>10.487494</v>
      </c>
      <c r="K1138">
        <v>10.658085</v>
      </c>
      <c r="L1138">
        <v>10.714321</v>
      </c>
      <c r="M1138">
        <v>10.405690999999999</v>
      </c>
      <c r="N1138">
        <v>9.7246069999999918</v>
      </c>
    </row>
    <row r="1139" spans="1:14" hidden="1" x14ac:dyDescent="0.3">
      <c r="A1139" t="s">
        <v>121</v>
      </c>
      <c r="B1139" t="s">
        <v>339</v>
      </c>
      <c r="C1139" t="s">
        <v>136</v>
      </c>
      <c r="E1139" t="s">
        <v>124</v>
      </c>
      <c r="F1139" t="s">
        <v>125</v>
      </c>
      <c r="G1139">
        <v>10.717891</v>
      </c>
      <c r="H1139">
        <v>11.084218</v>
      </c>
      <c r="I1139">
        <v>11.168793000000001</v>
      </c>
      <c r="J1139">
        <v>11.044154000000001</v>
      </c>
      <c r="K1139">
        <v>10.795695</v>
      </c>
      <c r="L1139">
        <v>10.404182</v>
      </c>
      <c r="M1139">
        <v>9.9220419999999994</v>
      </c>
      <c r="N1139">
        <v>9.4368040000000004</v>
      </c>
    </row>
    <row r="1140" spans="1:14" hidden="1" x14ac:dyDescent="0.3">
      <c r="A1140" t="s">
        <v>121</v>
      </c>
      <c r="B1140" t="s">
        <v>339</v>
      </c>
      <c r="C1140" t="s">
        <v>137</v>
      </c>
      <c r="E1140" t="s">
        <v>124</v>
      </c>
      <c r="F1140" t="s">
        <v>125</v>
      </c>
      <c r="G1140">
        <v>0.42883699999999902</v>
      </c>
      <c r="H1140">
        <v>0.44611199999999901</v>
      </c>
      <c r="I1140">
        <v>0.45599299999999998</v>
      </c>
      <c r="J1140">
        <v>0.458401</v>
      </c>
      <c r="K1140">
        <v>0.45298499999999903</v>
      </c>
      <c r="L1140">
        <v>0.44099099999999902</v>
      </c>
      <c r="M1140">
        <v>0.42167299999999902</v>
      </c>
      <c r="N1140">
        <v>0.39361399999999902</v>
      </c>
    </row>
    <row r="1141" spans="1:14" hidden="1" x14ac:dyDescent="0.3">
      <c r="A1141" t="s">
        <v>121</v>
      </c>
      <c r="B1141" t="s">
        <v>339</v>
      </c>
      <c r="C1141" t="s">
        <v>138</v>
      </c>
      <c r="E1141" t="s">
        <v>124</v>
      </c>
      <c r="F1141" t="s">
        <v>125</v>
      </c>
      <c r="G1141">
        <v>1.843024</v>
      </c>
      <c r="H1141">
        <v>2.148749</v>
      </c>
      <c r="I1141">
        <v>2.4165760000000001</v>
      </c>
      <c r="J1141">
        <v>2.618093</v>
      </c>
      <c r="K1141">
        <v>2.7042280000000001</v>
      </c>
      <c r="L1141">
        <v>2.6690529999999999</v>
      </c>
      <c r="M1141">
        <v>2.5331959999999998</v>
      </c>
      <c r="N1141">
        <v>2.3453930000000001</v>
      </c>
    </row>
    <row r="1142" spans="1:14" hidden="1" x14ac:dyDescent="0.3">
      <c r="A1142" t="s">
        <v>121</v>
      </c>
      <c r="B1142" t="s">
        <v>339</v>
      </c>
      <c r="C1142" t="s">
        <v>139</v>
      </c>
      <c r="E1142" t="s">
        <v>124</v>
      </c>
      <c r="F1142" t="s">
        <v>125</v>
      </c>
      <c r="G1142">
        <v>179.578395</v>
      </c>
      <c r="H1142">
        <v>184.88838100000001</v>
      </c>
      <c r="I1142">
        <v>184.437513</v>
      </c>
      <c r="J1142">
        <v>179.23099099999999</v>
      </c>
      <c r="K1142">
        <v>170.65272899999999</v>
      </c>
      <c r="L1142">
        <v>159.702089</v>
      </c>
      <c r="M1142">
        <v>147.273393</v>
      </c>
      <c r="N1142">
        <v>134.13270700000001</v>
      </c>
    </row>
    <row r="1143" spans="1:14" hidden="1" x14ac:dyDescent="0.3">
      <c r="A1143" t="s">
        <v>121</v>
      </c>
      <c r="B1143" t="s">
        <v>339</v>
      </c>
      <c r="C1143" t="s">
        <v>140</v>
      </c>
      <c r="E1143" t="s">
        <v>124</v>
      </c>
      <c r="F1143" t="s">
        <v>125</v>
      </c>
      <c r="G1143">
        <v>0.28165799999999902</v>
      </c>
      <c r="H1143">
        <v>0.27907100000000001</v>
      </c>
      <c r="I1143">
        <v>0.27435399999999999</v>
      </c>
      <c r="J1143">
        <v>0.26792099999999902</v>
      </c>
      <c r="K1143">
        <v>0.26029599999999897</v>
      </c>
      <c r="L1143">
        <v>0.25182399999999999</v>
      </c>
      <c r="M1143">
        <v>0.24079899999999901</v>
      </c>
      <c r="N1143">
        <v>0.22487299999999999</v>
      </c>
    </row>
    <row r="1144" spans="1:14" hidden="1" x14ac:dyDescent="0.3">
      <c r="A1144" t="s">
        <v>121</v>
      </c>
      <c r="B1144" t="s">
        <v>339</v>
      </c>
      <c r="C1144" t="s">
        <v>141</v>
      </c>
      <c r="E1144" t="s">
        <v>124</v>
      </c>
      <c r="F1144" t="s">
        <v>125</v>
      </c>
      <c r="G1144">
        <v>9.2839019999999994</v>
      </c>
      <c r="H1144">
        <v>9.0862350000000003</v>
      </c>
      <c r="I1144">
        <v>8.9728299999999912</v>
      </c>
      <c r="J1144">
        <v>8.8276870000000009</v>
      </c>
      <c r="K1144">
        <v>8.6133060000000103</v>
      </c>
      <c r="L1144">
        <v>8.3319449999999993</v>
      </c>
      <c r="M1144">
        <v>7.97670999999999</v>
      </c>
      <c r="N1144">
        <v>7.5687950000000006</v>
      </c>
    </row>
    <row r="1145" spans="1:14" hidden="1" x14ac:dyDescent="0.3">
      <c r="A1145" t="s">
        <v>121</v>
      </c>
      <c r="B1145" t="s">
        <v>339</v>
      </c>
      <c r="C1145" t="s">
        <v>142</v>
      </c>
      <c r="E1145" t="s">
        <v>124</v>
      </c>
      <c r="F1145" t="s">
        <v>125</v>
      </c>
      <c r="G1145">
        <v>12.070040000000001</v>
      </c>
      <c r="H1145">
        <v>12.648878</v>
      </c>
      <c r="I1145">
        <v>13.264836000000001</v>
      </c>
      <c r="J1145">
        <v>13.750102</v>
      </c>
      <c r="K1145">
        <v>14.069711</v>
      </c>
      <c r="L1145">
        <v>14.249801</v>
      </c>
      <c r="M1145">
        <v>14.055272</v>
      </c>
      <c r="N1145">
        <v>13.412784</v>
      </c>
    </row>
    <row r="1146" spans="1:14" hidden="1" x14ac:dyDescent="0.3">
      <c r="A1146" t="s">
        <v>121</v>
      </c>
      <c r="B1146" t="s">
        <v>339</v>
      </c>
      <c r="C1146" t="s">
        <v>143</v>
      </c>
      <c r="E1146" t="s">
        <v>124</v>
      </c>
      <c r="F1146" t="s">
        <v>125</v>
      </c>
      <c r="G1146">
        <v>0.45525499999999902</v>
      </c>
      <c r="H1146">
        <v>0.50212099999999904</v>
      </c>
      <c r="I1146">
        <v>0.53614499999999998</v>
      </c>
      <c r="J1146">
        <v>0.55851099999999998</v>
      </c>
      <c r="K1146">
        <v>0.56750499999999904</v>
      </c>
      <c r="L1146">
        <v>0.56379800000000002</v>
      </c>
      <c r="M1146">
        <v>0.54797400000000007</v>
      </c>
      <c r="N1146">
        <v>0.51931500000000008</v>
      </c>
    </row>
    <row r="1147" spans="1:14" hidden="1" x14ac:dyDescent="0.3">
      <c r="A1147" t="s">
        <v>121</v>
      </c>
      <c r="B1147" t="s">
        <v>339</v>
      </c>
      <c r="C1147" t="s">
        <v>144</v>
      </c>
      <c r="E1147" t="s">
        <v>124</v>
      </c>
      <c r="F1147" t="s">
        <v>125</v>
      </c>
      <c r="G1147">
        <v>15.711693</v>
      </c>
      <c r="H1147">
        <v>18.572381</v>
      </c>
      <c r="I1147">
        <v>21.082816000000001</v>
      </c>
      <c r="J1147">
        <v>22.912611999999999</v>
      </c>
      <c r="K1147">
        <v>24.085325000000001</v>
      </c>
      <c r="L1147">
        <v>24.645992</v>
      </c>
      <c r="M1147">
        <v>24.538361999999999</v>
      </c>
      <c r="N1147">
        <v>23.879925</v>
      </c>
    </row>
    <row r="1148" spans="1:14" hidden="1" x14ac:dyDescent="0.3">
      <c r="A1148" t="s">
        <v>121</v>
      </c>
      <c r="B1148" t="s">
        <v>339</v>
      </c>
      <c r="C1148" t="s">
        <v>145</v>
      </c>
      <c r="E1148" t="s">
        <v>124</v>
      </c>
      <c r="F1148" t="s">
        <v>125</v>
      </c>
      <c r="G1148">
        <v>0.81466499999999997</v>
      </c>
      <c r="H1148">
        <v>0.83611599999999997</v>
      </c>
      <c r="I1148">
        <v>0.83800199999999903</v>
      </c>
      <c r="J1148">
        <v>0.82126300000000008</v>
      </c>
      <c r="K1148">
        <v>0.78514099999999998</v>
      </c>
      <c r="L1148">
        <v>0.72951100000000002</v>
      </c>
      <c r="M1148">
        <v>0.66150100000000001</v>
      </c>
      <c r="N1148">
        <v>0.58971400000000007</v>
      </c>
    </row>
    <row r="1149" spans="1:14" hidden="1" x14ac:dyDescent="0.3">
      <c r="A1149" t="s">
        <v>121</v>
      </c>
      <c r="B1149" t="s">
        <v>339</v>
      </c>
      <c r="C1149" t="s">
        <v>146</v>
      </c>
      <c r="E1149" t="s">
        <v>124</v>
      </c>
      <c r="F1149" t="s">
        <v>125</v>
      </c>
      <c r="G1149">
        <v>13.154824</v>
      </c>
      <c r="H1149">
        <v>14.086821</v>
      </c>
      <c r="I1149">
        <v>14.600118</v>
      </c>
      <c r="J1149">
        <v>14.651151</v>
      </c>
      <c r="K1149">
        <v>14.374437</v>
      </c>
      <c r="L1149">
        <v>13.840350000000001</v>
      </c>
      <c r="M1149">
        <v>13.104483999999999</v>
      </c>
      <c r="N1149">
        <v>12.251647</v>
      </c>
    </row>
    <row r="1150" spans="1:14" hidden="1" x14ac:dyDescent="0.3">
      <c r="A1150" t="s">
        <v>121</v>
      </c>
      <c r="B1150" t="s">
        <v>339</v>
      </c>
      <c r="C1150" t="s">
        <v>147</v>
      </c>
      <c r="E1150" t="s">
        <v>124</v>
      </c>
      <c r="F1150" t="s">
        <v>125</v>
      </c>
      <c r="G1150">
        <v>2.9171459999999998</v>
      </c>
      <c r="H1150">
        <v>2.5682239999999998</v>
      </c>
      <c r="I1150">
        <v>2.2686669999999989</v>
      </c>
      <c r="J1150">
        <v>2.0192420000000002</v>
      </c>
      <c r="K1150">
        <v>1.819091</v>
      </c>
      <c r="L1150">
        <v>1.6575439999999999</v>
      </c>
      <c r="M1150">
        <v>1.516778</v>
      </c>
      <c r="N1150">
        <v>1.3839379999999999</v>
      </c>
    </row>
    <row r="1151" spans="1:14" hidden="1" x14ac:dyDescent="0.3">
      <c r="A1151" t="s">
        <v>121</v>
      </c>
      <c r="B1151" t="s">
        <v>339</v>
      </c>
      <c r="C1151" t="s">
        <v>148</v>
      </c>
      <c r="E1151" t="s">
        <v>124</v>
      </c>
      <c r="F1151" t="s">
        <v>125</v>
      </c>
      <c r="G1151">
        <v>2.9450249999999998</v>
      </c>
      <c r="H1151">
        <v>3.2827410000000001</v>
      </c>
      <c r="I1151">
        <v>3.5369459999999999</v>
      </c>
      <c r="J1151">
        <v>3.6660300000000001</v>
      </c>
      <c r="K1151">
        <v>3.6739799999999998</v>
      </c>
      <c r="L1151">
        <v>3.578586</v>
      </c>
      <c r="M1151">
        <v>3.39961</v>
      </c>
      <c r="N1151">
        <v>3.1489539999999998</v>
      </c>
    </row>
    <row r="1152" spans="1:14" hidden="1" x14ac:dyDescent="0.3">
      <c r="A1152" t="s">
        <v>121</v>
      </c>
      <c r="B1152" t="s">
        <v>339</v>
      </c>
      <c r="C1152" t="s">
        <v>78</v>
      </c>
      <c r="E1152" t="s">
        <v>124</v>
      </c>
      <c r="F1152" t="s">
        <v>125</v>
      </c>
      <c r="G1152">
        <v>220.600426</v>
      </c>
      <c r="H1152">
        <v>223.332975</v>
      </c>
      <c r="I1152">
        <v>221.085139</v>
      </c>
      <c r="J1152">
        <v>214.26052100000001</v>
      </c>
      <c r="K1152">
        <v>203.51755600000001</v>
      </c>
      <c r="L1152">
        <v>190.029032</v>
      </c>
      <c r="M1152">
        <v>175.144858</v>
      </c>
      <c r="N1152">
        <v>158.93552</v>
      </c>
    </row>
    <row r="1153" spans="1:14" hidden="1" x14ac:dyDescent="0.3">
      <c r="A1153" t="s">
        <v>121</v>
      </c>
      <c r="B1153" t="s">
        <v>339</v>
      </c>
      <c r="C1153" t="s">
        <v>149</v>
      </c>
      <c r="E1153" t="s">
        <v>124</v>
      </c>
      <c r="F1153" t="s">
        <v>125</v>
      </c>
      <c r="G1153">
        <v>0.47888500000000001</v>
      </c>
      <c r="H1153">
        <v>0.50501299999999905</v>
      </c>
      <c r="I1153">
        <v>0.52252399999999999</v>
      </c>
      <c r="J1153">
        <v>0.52886500000000003</v>
      </c>
      <c r="K1153">
        <v>0.52459600000000006</v>
      </c>
      <c r="L1153">
        <v>0.51322499999999904</v>
      </c>
      <c r="M1153">
        <v>0.494533</v>
      </c>
      <c r="N1153">
        <v>0.46229799999999999</v>
      </c>
    </row>
    <row r="1154" spans="1:14" hidden="1" x14ac:dyDescent="0.3">
      <c r="A1154" t="s">
        <v>121</v>
      </c>
      <c r="B1154" t="s">
        <v>339</v>
      </c>
      <c r="C1154" t="s">
        <v>150</v>
      </c>
      <c r="E1154" t="s">
        <v>124</v>
      </c>
      <c r="F1154" t="s">
        <v>125</v>
      </c>
      <c r="G1154">
        <v>6.3958750000000002</v>
      </c>
      <c r="H1154">
        <v>5.9298760000000001</v>
      </c>
      <c r="I1154">
        <v>5.5470429999999986</v>
      </c>
      <c r="J1154">
        <v>5.2088429999999999</v>
      </c>
      <c r="K1154">
        <v>4.8723459999999994</v>
      </c>
      <c r="L1154">
        <v>4.5545640000000107</v>
      </c>
      <c r="M1154">
        <v>4.277158</v>
      </c>
      <c r="N1154">
        <v>4.0125279999999997</v>
      </c>
    </row>
    <row r="1155" spans="1:14" hidden="1" x14ac:dyDescent="0.3">
      <c r="A1155" t="s">
        <v>121</v>
      </c>
      <c r="B1155" t="s">
        <v>339</v>
      </c>
      <c r="C1155" t="s">
        <v>151</v>
      </c>
      <c r="E1155" t="s">
        <v>124</v>
      </c>
      <c r="F1155" t="s">
        <v>125</v>
      </c>
      <c r="G1155">
        <v>26.100456999999999</v>
      </c>
      <c r="H1155">
        <v>30.478297000000001</v>
      </c>
      <c r="I1155">
        <v>34.311712</v>
      </c>
      <c r="J1155">
        <v>36.860514000000002</v>
      </c>
      <c r="K1155">
        <v>38.389124000000002</v>
      </c>
      <c r="L1155">
        <v>39.089249000000002</v>
      </c>
      <c r="M1155">
        <v>38.800621999999997</v>
      </c>
      <c r="N1155">
        <v>37.741517999999999</v>
      </c>
    </row>
    <row r="1156" spans="1:14" hidden="1" x14ac:dyDescent="0.3">
      <c r="A1156" t="s">
        <v>121</v>
      </c>
      <c r="B1156" t="s">
        <v>339</v>
      </c>
      <c r="C1156" t="s">
        <v>152</v>
      </c>
      <c r="E1156" t="s">
        <v>124</v>
      </c>
      <c r="F1156" t="s">
        <v>125</v>
      </c>
      <c r="G1156">
        <v>14.720319</v>
      </c>
      <c r="H1156">
        <v>17.016559000000001</v>
      </c>
      <c r="I1156">
        <v>18.911505999999999</v>
      </c>
      <c r="J1156">
        <v>20.053930999999999</v>
      </c>
      <c r="K1156">
        <v>20.570069</v>
      </c>
      <c r="L1156">
        <v>20.614170000000001</v>
      </c>
      <c r="M1156">
        <v>20.175619000000001</v>
      </c>
      <c r="N1156">
        <v>19.308835999999999</v>
      </c>
    </row>
    <row r="1157" spans="1:14" hidden="1" x14ac:dyDescent="0.3">
      <c r="A1157" t="s">
        <v>121</v>
      </c>
      <c r="B1157" t="s">
        <v>339</v>
      </c>
      <c r="C1157" t="s">
        <v>153</v>
      </c>
      <c r="E1157" t="s">
        <v>124</v>
      </c>
      <c r="F1157" t="s">
        <v>125</v>
      </c>
      <c r="G1157">
        <v>0.61275800000000002</v>
      </c>
      <c r="H1157">
        <v>0.62266700000000008</v>
      </c>
      <c r="I1157">
        <v>0.61635799999999907</v>
      </c>
      <c r="J1157">
        <v>0.59504400000000002</v>
      </c>
      <c r="K1157">
        <v>0.56573299999999904</v>
      </c>
      <c r="L1157">
        <v>0.53107000000000004</v>
      </c>
      <c r="M1157">
        <v>0.49224199999999901</v>
      </c>
      <c r="N1157">
        <v>0.45231299999999902</v>
      </c>
    </row>
    <row r="1158" spans="1:14" hidden="1" x14ac:dyDescent="0.3">
      <c r="A1158" t="s">
        <v>121</v>
      </c>
      <c r="B1158" t="s">
        <v>339</v>
      </c>
      <c r="C1158" t="s">
        <v>154</v>
      </c>
      <c r="E1158" t="s">
        <v>124</v>
      </c>
      <c r="F1158" t="s">
        <v>125</v>
      </c>
      <c r="G1158">
        <v>17.801687000000001</v>
      </c>
      <c r="H1158">
        <v>18.571444</v>
      </c>
      <c r="I1158">
        <v>18.678523999999999</v>
      </c>
      <c r="J1158">
        <v>18.273304</v>
      </c>
      <c r="K1158">
        <v>17.543483999999999</v>
      </c>
      <c r="L1158">
        <v>16.473548000000001</v>
      </c>
      <c r="M1158">
        <v>15.209223</v>
      </c>
      <c r="N1158">
        <v>13.837315</v>
      </c>
    </row>
    <row r="1159" spans="1:14" hidden="1" x14ac:dyDescent="0.3">
      <c r="A1159" t="s">
        <v>121</v>
      </c>
      <c r="B1159" t="s">
        <v>339</v>
      </c>
      <c r="C1159" t="s">
        <v>155</v>
      </c>
      <c r="E1159" t="s">
        <v>124</v>
      </c>
      <c r="F1159" t="s">
        <v>125</v>
      </c>
      <c r="G1159">
        <v>32.488813</v>
      </c>
      <c r="H1159">
        <v>38.148646999999997</v>
      </c>
      <c r="I1159">
        <v>43.212758999999998</v>
      </c>
      <c r="J1159">
        <v>47.079338999999997</v>
      </c>
      <c r="K1159">
        <v>49.526451999999999</v>
      </c>
      <c r="L1159">
        <v>50.551591000000002</v>
      </c>
      <c r="M1159">
        <v>50.304774000000002</v>
      </c>
      <c r="N1159">
        <v>48.990406999999998</v>
      </c>
    </row>
    <row r="1160" spans="1:14" hidden="1" x14ac:dyDescent="0.3">
      <c r="A1160" t="s">
        <v>121</v>
      </c>
      <c r="B1160" t="s">
        <v>339</v>
      </c>
      <c r="C1160" t="s">
        <v>13</v>
      </c>
      <c r="E1160" t="s">
        <v>124</v>
      </c>
      <c r="F1160" t="s">
        <v>125</v>
      </c>
      <c r="G1160">
        <v>40.649496999999997</v>
      </c>
      <c r="H1160">
        <v>43.580671000000002</v>
      </c>
      <c r="I1160">
        <v>46.606012000000007</v>
      </c>
      <c r="J1160">
        <v>49.250608</v>
      </c>
      <c r="K1160">
        <v>51.274661999999999</v>
      </c>
      <c r="L1160">
        <v>52.590093000000003</v>
      </c>
      <c r="M1160">
        <v>52.412737</v>
      </c>
      <c r="N1160">
        <v>50.151048000000003</v>
      </c>
    </row>
    <row r="1161" spans="1:14" hidden="1" x14ac:dyDescent="0.3">
      <c r="A1161" t="s">
        <v>121</v>
      </c>
      <c r="B1161" t="s">
        <v>339</v>
      </c>
      <c r="C1161" t="s">
        <v>156</v>
      </c>
      <c r="E1161" t="s">
        <v>124</v>
      </c>
      <c r="F1161" t="s">
        <v>125</v>
      </c>
      <c r="G1161">
        <v>6.6250710000000002</v>
      </c>
      <c r="H1161">
        <v>7.9430180000000004</v>
      </c>
      <c r="I1161">
        <v>9.1531519999999809</v>
      </c>
      <c r="J1161">
        <v>10.042702</v>
      </c>
      <c r="K1161">
        <v>10.695034</v>
      </c>
      <c r="L1161">
        <v>11.135584</v>
      </c>
      <c r="M1161">
        <v>11.339155999999999</v>
      </c>
      <c r="N1161">
        <v>11.339074999999999</v>
      </c>
    </row>
    <row r="1162" spans="1:14" hidden="1" x14ac:dyDescent="0.3">
      <c r="A1162" t="s">
        <v>121</v>
      </c>
      <c r="B1162" t="s">
        <v>339</v>
      </c>
      <c r="C1162" t="s">
        <v>157</v>
      </c>
      <c r="E1162" t="s">
        <v>124</v>
      </c>
      <c r="F1162" t="s">
        <v>125</v>
      </c>
      <c r="G1162">
        <v>21.383842000000001</v>
      </c>
      <c r="H1162">
        <v>26.215057000000002</v>
      </c>
      <c r="I1162">
        <v>30.811921000000002</v>
      </c>
      <c r="J1162">
        <v>34.697849000000012</v>
      </c>
      <c r="K1162">
        <v>37.667074999999997</v>
      </c>
      <c r="L1162">
        <v>39.632572000000003</v>
      </c>
      <c r="M1162">
        <v>40.479537000000001</v>
      </c>
      <c r="N1162">
        <v>40.058641999999999</v>
      </c>
    </row>
    <row r="1163" spans="1:14" hidden="1" x14ac:dyDescent="0.3">
      <c r="A1163" t="s">
        <v>121</v>
      </c>
      <c r="B1163" t="s">
        <v>339</v>
      </c>
      <c r="C1163" t="s">
        <v>158</v>
      </c>
      <c r="E1163" t="s">
        <v>124</v>
      </c>
      <c r="F1163" t="s">
        <v>125</v>
      </c>
      <c r="G1163">
        <v>19.931380999999998</v>
      </c>
      <c r="H1163">
        <v>20.290334000000001</v>
      </c>
      <c r="I1163">
        <v>20.278752000000001</v>
      </c>
      <c r="J1163">
        <v>19.908394000000001</v>
      </c>
      <c r="K1163">
        <v>19.165410000000001</v>
      </c>
      <c r="L1163">
        <v>18.131710999999999</v>
      </c>
      <c r="M1163">
        <v>16.780118000000002</v>
      </c>
      <c r="N1163">
        <v>15.098165</v>
      </c>
    </row>
    <row r="1164" spans="1:14" hidden="1" x14ac:dyDescent="0.3">
      <c r="A1164" t="s">
        <v>121</v>
      </c>
      <c r="B1164" t="s">
        <v>339</v>
      </c>
      <c r="C1164" t="s">
        <v>16</v>
      </c>
      <c r="E1164" t="s">
        <v>124</v>
      </c>
      <c r="F1164" t="s">
        <v>125</v>
      </c>
      <c r="G1164">
        <v>1414.8491100000001</v>
      </c>
      <c r="H1164">
        <v>1376.2717769999999</v>
      </c>
      <c r="I1164">
        <v>1313.491264</v>
      </c>
      <c r="J1164">
        <v>1218.9594549999999</v>
      </c>
      <c r="K1164">
        <v>1109.9348660000001</v>
      </c>
      <c r="L1164">
        <v>1002.953083</v>
      </c>
      <c r="M1164">
        <v>896.28253000000007</v>
      </c>
      <c r="N1164">
        <v>800.35604799999999</v>
      </c>
    </row>
    <row r="1165" spans="1:14" hidden="1" x14ac:dyDescent="0.3">
      <c r="A1165" t="s">
        <v>121</v>
      </c>
      <c r="B1165" t="s">
        <v>339</v>
      </c>
      <c r="C1165" t="s">
        <v>159</v>
      </c>
      <c r="E1165" t="s">
        <v>124</v>
      </c>
      <c r="F1165" t="s">
        <v>125</v>
      </c>
      <c r="G1165">
        <v>1423.3293679999999</v>
      </c>
      <c r="H1165">
        <v>1385.02727</v>
      </c>
      <c r="I1165">
        <v>1322.5506150000001</v>
      </c>
      <c r="J1165">
        <v>1228.2094520000001</v>
      </c>
      <c r="K1165">
        <v>1119.1261509999999</v>
      </c>
      <c r="L1165">
        <v>1011.90341</v>
      </c>
      <c r="M1165">
        <v>904.77842900000007</v>
      </c>
      <c r="N1165">
        <v>808.19187299999999</v>
      </c>
    </row>
    <row r="1166" spans="1:14" hidden="1" x14ac:dyDescent="0.3">
      <c r="A1166" t="s">
        <v>121</v>
      </c>
      <c r="B1166" t="s">
        <v>339</v>
      </c>
      <c r="C1166" t="s">
        <v>160</v>
      </c>
      <c r="E1166" t="s">
        <v>124</v>
      </c>
      <c r="F1166" t="s">
        <v>125</v>
      </c>
      <c r="G1166">
        <v>1580.244467</v>
      </c>
      <c r="H1166">
        <v>1544.7466469999999</v>
      </c>
      <c r="I1166">
        <v>1481.587685</v>
      </c>
      <c r="J1166">
        <v>1383.2465930000001</v>
      </c>
      <c r="K1166">
        <v>1267.1046100000001</v>
      </c>
      <c r="L1166">
        <v>1151.1331660000001</v>
      </c>
      <c r="M1166">
        <v>1034.2153089999999</v>
      </c>
      <c r="N1166">
        <v>927.07434899999998</v>
      </c>
    </row>
    <row r="1167" spans="1:14" hidden="1" x14ac:dyDescent="0.3">
      <c r="A1167" t="s">
        <v>121</v>
      </c>
      <c r="B1167" t="s">
        <v>339</v>
      </c>
      <c r="C1167" t="s">
        <v>83</v>
      </c>
      <c r="E1167" t="s">
        <v>124</v>
      </c>
      <c r="F1167" t="s">
        <v>125</v>
      </c>
      <c r="G1167">
        <v>53.508485999999998</v>
      </c>
      <c r="H1167">
        <v>54.885168999999998</v>
      </c>
      <c r="I1167">
        <v>54.81109</v>
      </c>
      <c r="J1167">
        <v>53.501801999999998</v>
      </c>
      <c r="K1167">
        <v>51.272607000000008</v>
      </c>
      <c r="L1167">
        <v>48.355828000000002</v>
      </c>
      <c r="M1167">
        <v>44.817428</v>
      </c>
      <c r="N1167">
        <v>40.827911</v>
      </c>
    </row>
    <row r="1168" spans="1:14" hidden="1" x14ac:dyDescent="0.3">
      <c r="A1168" t="s">
        <v>121</v>
      </c>
      <c r="B1168" t="s">
        <v>339</v>
      </c>
      <c r="C1168" t="s">
        <v>161</v>
      </c>
      <c r="E1168" t="s">
        <v>124</v>
      </c>
      <c r="F1168" t="s">
        <v>125</v>
      </c>
      <c r="G1168">
        <v>0.92959100000000006</v>
      </c>
      <c r="H1168">
        <v>1.025061</v>
      </c>
      <c r="I1168">
        <v>1.092841</v>
      </c>
      <c r="J1168">
        <v>1.1225339999999999</v>
      </c>
      <c r="K1168">
        <v>1.121173</v>
      </c>
      <c r="L1168">
        <v>1.0957030000000001</v>
      </c>
      <c r="M1168">
        <v>1.051992</v>
      </c>
      <c r="N1168">
        <v>0.99481000000000008</v>
      </c>
    </row>
    <row r="1169" spans="1:14" hidden="1" x14ac:dyDescent="0.3">
      <c r="A1169" t="s">
        <v>121</v>
      </c>
      <c r="B1169" t="s">
        <v>339</v>
      </c>
      <c r="C1169" t="s">
        <v>162</v>
      </c>
      <c r="E1169" t="s">
        <v>124</v>
      </c>
      <c r="F1169" t="s">
        <v>125</v>
      </c>
      <c r="G1169">
        <v>6.9656779999999996</v>
      </c>
      <c r="H1169">
        <v>8.1536869999999997</v>
      </c>
      <c r="I1169">
        <v>9.1635190000000009</v>
      </c>
      <c r="J1169">
        <v>9.8714619999999993</v>
      </c>
      <c r="K1169">
        <v>10.270231000000001</v>
      </c>
      <c r="L1169">
        <v>10.378231</v>
      </c>
      <c r="M1169">
        <v>10.259857999999999</v>
      </c>
      <c r="N1169">
        <v>9.9226219999999987</v>
      </c>
    </row>
    <row r="1170" spans="1:14" hidden="1" x14ac:dyDescent="0.3">
      <c r="A1170" t="s">
        <v>121</v>
      </c>
      <c r="B1170" t="s">
        <v>339</v>
      </c>
      <c r="C1170" t="s">
        <v>163</v>
      </c>
      <c r="E1170" t="s">
        <v>124</v>
      </c>
      <c r="F1170" t="s">
        <v>125</v>
      </c>
      <c r="G1170">
        <v>5.4111310000000001</v>
      </c>
      <c r="H1170">
        <v>5.6212049999999998</v>
      </c>
      <c r="I1170">
        <v>5.721616</v>
      </c>
      <c r="J1170">
        <v>5.7052470000000008</v>
      </c>
      <c r="K1170">
        <v>5.5810119999999994</v>
      </c>
      <c r="L1170">
        <v>5.3585190000000003</v>
      </c>
      <c r="M1170">
        <v>5.0215920000000001</v>
      </c>
      <c r="N1170">
        <v>4.5823490000000007</v>
      </c>
    </row>
    <row r="1171" spans="1:14" hidden="1" x14ac:dyDescent="0.3">
      <c r="A1171" t="s">
        <v>121</v>
      </c>
      <c r="B1171" t="s">
        <v>339</v>
      </c>
      <c r="C1171" t="s">
        <v>164</v>
      </c>
      <c r="E1171" t="s">
        <v>124</v>
      </c>
      <c r="F1171" t="s">
        <v>125</v>
      </c>
      <c r="G1171">
        <v>3.7821989999999999</v>
      </c>
      <c r="H1171">
        <v>3.5134509999999999</v>
      </c>
      <c r="I1171">
        <v>3.3067039999999999</v>
      </c>
      <c r="J1171">
        <v>3.138334</v>
      </c>
      <c r="K1171">
        <v>2.987568</v>
      </c>
      <c r="L1171">
        <v>2.8440430000000001</v>
      </c>
      <c r="M1171">
        <v>2.6915640000000001</v>
      </c>
      <c r="N1171">
        <v>2.5166680000000001</v>
      </c>
    </row>
    <row r="1172" spans="1:14" hidden="1" x14ac:dyDescent="0.3">
      <c r="A1172" t="s">
        <v>121</v>
      </c>
      <c r="B1172" t="s">
        <v>339</v>
      </c>
      <c r="C1172" t="s">
        <v>165</v>
      </c>
      <c r="E1172" t="s">
        <v>124</v>
      </c>
      <c r="F1172" t="s">
        <v>125</v>
      </c>
      <c r="G1172">
        <v>11.019292999999999</v>
      </c>
      <c r="H1172">
        <v>10.621174999999999</v>
      </c>
      <c r="I1172">
        <v>10.081499000000001</v>
      </c>
      <c r="J1172">
        <v>9.3847490000000118</v>
      </c>
      <c r="K1172">
        <v>8.6307280000000102</v>
      </c>
      <c r="L1172">
        <v>7.9638739999999997</v>
      </c>
      <c r="M1172">
        <v>7.3233470000000001</v>
      </c>
      <c r="N1172">
        <v>6.6216099999999987</v>
      </c>
    </row>
    <row r="1173" spans="1:14" hidden="1" x14ac:dyDescent="0.3">
      <c r="A1173" t="s">
        <v>121</v>
      </c>
      <c r="B1173" t="s">
        <v>339</v>
      </c>
      <c r="C1173" t="s">
        <v>166</v>
      </c>
      <c r="E1173" t="s">
        <v>124</v>
      </c>
      <c r="F1173" t="s">
        <v>125</v>
      </c>
      <c r="G1173">
        <v>0.211171</v>
      </c>
      <c r="H1173">
        <v>0.23147199999999901</v>
      </c>
      <c r="I1173">
        <v>0.249114999999999</v>
      </c>
      <c r="J1173">
        <v>0.263602</v>
      </c>
      <c r="K1173">
        <v>0.27126600000000001</v>
      </c>
      <c r="L1173">
        <v>0.27117599999999997</v>
      </c>
      <c r="M1173">
        <v>0.26304099999999903</v>
      </c>
      <c r="N1173">
        <v>0.247722</v>
      </c>
    </row>
    <row r="1174" spans="1:14" hidden="1" x14ac:dyDescent="0.3">
      <c r="A1174" t="s">
        <v>121</v>
      </c>
      <c r="B1174" t="s">
        <v>339</v>
      </c>
      <c r="C1174" t="s">
        <v>167</v>
      </c>
      <c r="E1174" t="s">
        <v>124</v>
      </c>
      <c r="F1174" t="s">
        <v>125</v>
      </c>
      <c r="G1174">
        <v>1.366479</v>
      </c>
      <c r="H1174">
        <v>1.478982</v>
      </c>
      <c r="I1174">
        <v>1.5957680000000001</v>
      </c>
      <c r="J1174">
        <v>1.692723</v>
      </c>
      <c r="K1174">
        <v>1.7451239999999999</v>
      </c>
      <c r="L1174">
        <v>1.75031</v>
      </c>
      <c r="M1174">
        <v>1.6979519999999999</v>
      </c>
      <c r="N1174">
        <v>1.601653</v>
      </c>
    </row>
    <row r="1175" spans="1:14" hidden="1" x14ac:dyDescent="0.3">
      <c r="A1175" t="s">
        <v>121</v>
      </c>
      <c r="B1175" t="s">
        <v>339</v>
      </c>
      <c r="C1175" t="s">
        <v>168</v>
      </c>
      <c r="E1175" t="s">
        <v>124</v>
      </c>
      <c r="F1175" t="s">
        <v>125</v>
      </c>
      <c r="G1175">
        <v>10.836933999999999</v>
      </c>
      <c r="H1175">
        <v>10.71245</v>
      </c>
      <c r="I1175">
        <v>10.711981</v>
      </c>
      <c r="J1175">
        <v>10.704323</v>
      </c>
      <c r="K1175">
        <v>10.514884</v>
      </c>
      <c r="L1175">
        <v>10.190531999999999</v>
      </c>
      <c r="M1175">
        <v>9.8238109999999992</v>
      </c>
      <c r="N1175">
        <v>9.3256460000000008</v>
      </c>
    </row>
    <row r="1176" spans="1:14" hidden="1" x14ac:dyDescent="0.3">
      <c r="A1176" t="s">
        <v>121</v>
      </c>
      <c r="B1176" t="s">
        <v>339</v>
      </c>
      <c r="C1176" t="s">
        <v>169</v>
      </c>
      <c r="E1176" t="s">
        <v>124</v>
      </c>
      <c r="F1176" t="s">
        <v>125</v>
      </c>
      <c r="G1176">
        <v>31.793137999999999</v>
      </c>
      <c r="H1176">
        <v>35.936466000000003</v>
      </c>
      <c r="I1176">
        <v>39.142431999999999</v>
      </c>
      <c r="J1176">
        <v>41.023918999999999</v>
      </c>
      <c r="K1176">
        <v>41.761363000000003</v>
      </c>
      <c r="L1176">
        <v>41.622371000000001</v>
      </c>
      <c r="M1176">
        <v>40.850644000000003</v>
      </c>
      <c r="N1176">
        <v>39.574731999999997</v>
      </c>
    </row>
    <row r="1177" spans="1:14" hidden="1" x14ac:dyDescent="0.3">
      <c r="A1177" t="s">
        <v>121</v>
      </c>
      <c r="B1177" t="s">
        <v>339</v>
      </c>
      <c r="C1177" t="s">
        <v>170</v>
      </c>
      <c r="E1177" t="s">
        <v>124</v>
      </c>
      <c r="F1177" t="s">
        <v>125</v>
      </c>
      <c r="G1177">
        <v>120.744766</v>
      </c>
      <c r="H1177">
        <v>149.12864400000001</v>
      </c>
      <c r="I1177">
        <v>176.127026</v>
      </c>
      <c r="J1177">
        <v>198.33078</v>
      </c>
      <c r="K1177">
        <v>214.778852</v>
      </c>
      <c r="L1177">
        <v>225.201213</v>
      </c>
      <c r="M1177">
        <v>228.63503700000001</v>
      </c>
      <c r="N1177">
        <v>224.70107899999999</v>
      </c>
    </row>
    <row r="1178" spans="1:14" hidden="1" x14ac:dyDescent="0.3">
      <c r="A1178" t="s">
        <v>121</v>
      </c>
      <c r="B1178" t="s">
        <v>339</v>
      </c>
      <c r="C1178" t="s">
        <v>171</v>
      </c>
      <c r="E1178" t="s">
        <v>124</v>
      </c>
      <c r="F1178" t="s">
        <v>125</v>
      </c>
      <c r="G1178">
        <v>6.0610189999999999</v>
      </c>
      <c r="H1178">
        <v>6.2813569999999999</v>
      </c>
      <c r="I1178">
        <v>6.5146439999999997</v>
      </c>
      <c r="J1178">
        <v>6.7352530000000002</v>
      </c>
      <c r="K1178">
        <v>6.8997460000000004</v>
      </c>
      <c r="L1178">
        <v>7.0276439999999996</v>
      </c>
      <c r="M1178">
        <v>7.0582419999999999</v>
      </c>
      <c r="N1178">
        <v>6.8367259999999996</v>
      </c>
    </row>
    <row r="1179" spans="1:14" hidden="1" x14ac:dyDescent="0.3">
      <c r="A1179" t="s">
        <v>121</v>
      </c>
      <c r="B1179" t="s">
        <v>339</v>
      </c>
      <c r="C1179" t="s">
        <v>172</v>
      </c>
      <c r="E1179" t="s">
        <v>124</v>
      </c>
      <c r="F1179" t="s">
        <v>125</v>
      </c>
      <c r="G1179">
        <v>1.201622</v>
      </c>
      <c r="H1179">
        <v>1.278051</v>
      </c>
      <c r="I1179">
        <v>1.316557</v>
      </c>
      <c r="J1179">
        <v>1.314306</v>
      </c>
      <c r="K1179">
        <v>1.279294999999999</v>
      </c>
      <c r="L1179">
        <v>1.219231</v>
      </c>
      <c r="M1179">
        <v>1.1356919999999999</v>
      </c>
      <c r="N1179">
        <v>1.0342469999999999</v>
      </c>
    </row>
    <row r="1180" spans="1:14" hidden="1" x14ac:dyDescent="0.3">
      <c r="A1180" t="s">
        <v>121</v>
      </c>
      <c r="B1180" t="s">
        <v>339</v>
      </c>
      <c r="C1180" t="s">
        <v>173</v>
      </c>
      <c r="E1180" t="s">
        <v>124</v>
      </c>
      <c r="F1180" t="s">
        <v>125</v>
      </c>
      <c r="G1180">
        <v>11.744294</v>
      </c>
      <c r="H1180">
        <v>12.102323</v>
      </c>
      <c r="I1180">
        <v>12.103956999999999</v>
      </c>
      <c r="J1180">
        <v>11.841972</v>
      </c>
      <c r="K1180">
        <v>11.419673</v>
      </c>
      <c r="L1180">
        <v>10.900644</v>
      </c>
      <c r="M1180">
        <v>10.312994</v>
      </c>
      <c r="N1180">
        <v>9.668965</v>
      </c>
    </row>
    <row r="1181" spans="1:14" hidden="1" x14ac:dyDescent="0.3">
      <c r="A1181" t="s">
        <v>121</v>
      </c>
      <c r="B1181" t="s">
        <v>339</v>
      </c>
      <c r="C1181" t="s">
        <v>174</v>
      </c>
      <c r="E1181" t="s">
        <v>124</v>
      </c>
      <c r="F1181" t="s">
        <v>125</v>
      </c>
      <c r="G1181">
        <v>18.961946999999999</v>
      </c>
      <c r="H1181">
        <v>19.810687000000001</v>
      </c>
      <c r="I1181">
        <v>20.143525</v>
      </c>
      <c r="J1181">
        <v>19.999003999999999</v>
      </c>
      <c r="K1181">
        <v>19.475674999999999</v>
      </c>
      <c r="L1181">
        <v>18.658477000000001</v>
      </c>
      <c r="M1181">
        <v>17.590651000000001</v>
      </c>
      <c r="N1181">
        <v>16.270126000000001</v>
      </c>
    </row>
    <row r="1182" spans="1:14" hidden="1" x14ac:dyDescent="0.3">
      <c r="A1182" t="s">
        <v>121</v>
      </c>
      <c r="B1182" t="s">
        <v>339</v>
      </c>
      <c r="C1182" t="s">
        <v>175</v>
      </c>
      <c r="E1182" t="s">
        <v>124</v>
      </c>
      <c r="F1182" t="s">
        <v>125</v>
      </c>
      <c r="G1182">
        <v>123.82468</v>
      </c>
      <c r="H1182">
        <v>139.08073300000001</v>
      </c>
      <c r="I1182">
        <v>151.67430999999999</v>
      </c>
      <c r="J1182">
        <v>159.71628899999999</v>
      </c>
      <c r="K1182">
        <v>163.30568099999999</v>
      </c>
      <c r="L1182">
        <v>163.589324</v>
      </c>
      <c r="M1182">
        <v>161.37570700000001</v>
      </c>
      <c r="N1182">
        <v>156.93722299999999</v>
      </c>
    </row>
    <row r="1183" spans="1:14" hidden="1" x14ac:dyDescent="0.3">
      <c r="A1183" t="s">
        <v>121</v>
      </c>
      <c r="B1183" t="s">
        <v>339</v>
      </c>
      <c r="C1183" t="s">
        <v>176</v>
      </c>
      <c r="E1183" t="s">
        <v>124</v>
      </c>
      <c r="F1183" t="s">
        <v>125</v>
      </c>
      <c r="G1183">
        <v>6.0362020000000003</v>
      </c>
      <c r="H1183">
        <v>5.6307979999999986</v>
      </c>
      <c r="I1183">
        <v>5.1522360000000003</v>
      </c>
      <c r="J1183">
        <v>4.6259870000000003</v>
      </c>
      <c r="K1183">
        <v>4.1478329999999994</v>
      </c>
      <c r="L1183">
        <v>3.7369019999999988</v>
      </c>
      <c r="M1183">
        <v>3.376217</v>
      </c>
      <c r="N1183">
        <v>3.0564299999999989</v>
      </c>
    </row>
    <row r="1184" spans="1:14" hidden="1" x14ac:dyDescent="0.3">
      <c r="A1184" t="s">
        <v>121</v>
      </c>
      <c r="B1184" t="s">
        <v>339</v>
      </c>
      <c r="C1184" t="s">
        <v>177</v>
      </c>
      <c r="E1184" t="s">
        <v>124</v>
      </c>
      <c r="F1184" t="s">
        <v>125</v>
      </c>
      <c r="G1184">
        <v>2.0481889999999998</v>
      </c>
      <c r="H1184">
        <v>2.4922939999999998</v>
      </c>
      <c r="I1184">
        <v>2.9016790000000001</v>
      </c>
      <c r="J1184">
        <v>3.228742</v>
      </c>
      <c r="K1184">
        <v>3.427362</v>
      </c>
      <c r="L1184">
        <v>3.4853860000000001</v>
      </c>
      <c r="M1184">
        <v>3.425611</v>
      </c>
      <c r="N1184">
        <v>3.255369</v>
      </c>
    </row>
    <row r="1185" spans="1:14" hidden="1" x14ac:dyDescent="0.3">
      <c r="A1185" t="s">
        <v>121</v>
      </c>
      <c r="B1185" t="s">
        <v>339</v>
      </c>
      <c r="C1185" t="s">
        <v>178</v>
      </c>
      <c r="E1185" t="s">
        <v>124</v>
      </c>
      <c r="F1185" t="s">
        <v>125</v>
      </c>
      <c r="G1185">
        <v>3.9004849999999989</v>
      </c>
      <c r="H1185">
        <v>4.1015530000000098</v>
      </c>
      <c r="I1185">
        <v>4.1357020000000002</v>
      </c>
      <c r="J1185">
        <v>4.013077</v>
      </c>
      <c r="K1185">
        <v>3.8285089999999999</v>
      </c>
      <c r="L1185">
        <v>3.6161319999999999</v>
      </c>
      <c r="M1185">
        <v>3.3889659999999999</v>
      </c>
      <c r="N1185">
        <v>3.1547390000000002</v>
      </c>
    </row>
    <row r="1186" spans="1:14" hidden="1" x14ac:dyDescent="0.3">
      <c r="A1186" t="s">
        <v>121</v>
      </c>
      <c r="B1186" t="s">
        <v>339</v>
      </c>
      <c r="C1186" t="s">
        <v>179</v>
      </c>
      <c r="E1186" t="s">
        <v>124</v>
      </c>
      <c r="F1186" t="s">
        <v>125</v>
      </c>
      <c r="G1186">
        <v>1.307458</v>
      </c>
      <c r="H1186">
        <v>1.251755</v>
      </c>
      <c r="I1186">
        <v>1.220424</v>
      </c>
      <c r="J1186">
        <v>1.190207</v>
      </c>
      <c r="K1186">
        <v>1.1530389999999999</v>
      </c>
      <c r="L1186">
        <v>1.111038</v>
      </c>
      <c r="M1186">
        <v>1.0638749999999999</v>
      </c>
      <c r="N1186">
        <v>1.0114320000000001</v>
      </c>
    </row>
    <row r="1187" spans="1:14" hidden="1" x14ac:dyDescent="0.3">
      <c r="A1187" t="s">
        <v>121</v>
      </c>
      <c r="B1187" t="s">
        <v>339</v>
      </c>
      <c r="C1187" t="s">
        <v>180</v>
      </c>
      <c r="E1187" t="s">
        <v>124</v>
      </c>
      <c r="F1187" t="s">
        <v>125</v>
      </c>
      <c r="G1187">
        <v>1.2318720000000001</v>
      </c>
      <c r="H1187">
        <v>1.246289</v>
      </c>
      <c r="I1187">
        <v>1.224712</v>
      </c>
      <c r="J1187">
        <v>1.1595249999999999</v>
      </c>
      <c r="K1187">
        <v>1.0776399999999999</v>
      </c>
      <c r="L1187">
        <v>0.99197099999999905</v>
      </c>
      <c r="M1187">
        <v>0.90743299999999905</v>
      </c>
      <c r="N1187">
        <v>0.82814999999999905</v>
      </c>
    </row>
    <row r="1188" spans="1:14" hidden="1" x14ac:dyDescent="0.3">
      <c r="A1188" t="s">
        <v>121</v>
      </c>
      <c r="B1188" t="s">
        <v>339</v>
      </c>
      <c r="C1188" t="s">
        <v>181</v>
      </c>
      <c r="E1188" t="s">
        <v>124</v>
      </c>
      <c r="F1188" t="s">
        <v>125</v>
      </c>
      <c r="G1188">
        <v>141.55739500000001</v>
      </c>
      <c r="H1188">
        <v>163.38329400000001</v>
      </c>
      <c r="I1188">
        <v>181.825919</v>
      </c>
      <c r="J1188">
        <v>195.15626399999999</v>
      </c>
      <c r="K1188">
        <v>202.29401100000001</v>
      </c>
      <c r="L1188">
        <v>203.10397399999999</v>
      </c>
      <c r="M1188">
        <v>198.31433899999999</v>
      </c>
      <c r="N1188">
        <v>188.9435</v>
      </c>
    </row>
    <row r="1189" spans="1:14" hidden="1" x14ac:dyDescent="0.3">
      <c r="A1189" t="s">
        <v>121</v>
      </c>
      <c r="B1189" t="s">
        <v>339</v>
      </c>
      <c r="C1189" t="s">
        <v>182</v>
      </c>
      <c r="E1189" t="s">
        <v>124</v>
      </c>
      <c r="F1189" t="s">
        <v>125</v>
      </c>
      <c r="G1189">
        <v>527.30872699999998</v>
      </c>
      <c r="H1189">
        <v>544.44361600000013</v>
      </c>
      <c r="I1189">
        <v>562.47729700000002</v>
      </c>
      <c r="J1189">
        <v>574.67562900000007</v>
      </c>
      <c r="K1189">
        <v>578.88854600000002</v>
      </c>
      <c r="L1189">
        <v>577.52339000000006</v>
      </c>
      <c r="M1189">
        <v>564.82117200000005</v>
      </c>
      <c r="N1189">
        <v>537.97973699999989</v>
      </c>
    </row>
    <row r="1190" spans="1:14" hidden="1" x14ac:dyDescent="0.3">
      <c r="A1190" t="s">
        <v>121</v>
      </c>
      <c r="B1190" t="s">
        <v>339</v>
      </c>
      <c r="C1190" t="s">
        <v>183</v>
      </c>
      <c r="E1190" t="s">
        <v>124</v>
      </c>
      <c r="F1190" t="s">
        <v>125</v>
      </c>
      <c r="G1190">
        <v>450.22316499999999</v>
      </c>
      <c r="H1190">
        <v>454.871872</v>
      </c>
      <c r="I1190">
        <v>462.31538699999999</v>
      </c>
      <c r="J1190">
        <v>467.03627999999998</v>
      </c>
      <c r="K1190">
        <v>466.38651199999998</v>
      </c>
      <c r="L1190">
        <v>461.95126800000003</v>
      </c>
      <c r="M1190">
        <v>449.28142900000012</v>
      </c>
      <c r="N1190">
        <v>426.06903999999997</v>
      </c>
    </row>
    <row r="1191" spans="1:14" hidden="1" x14ac:dyDescent="0.3">
      <c r="A1191" t="s">
        <v>121</v>
      </c>
      <c r="B1191" t="s">
        <v>339</v>
      </c>
      <c r="C1191" t="s">
        <v>184</v>
      </c>
      <c r="E1191" t="s">
        <v>124</v>
      </c>
      <c r="F1191" t="s">
        <v>125</v>
      </c>
      <c r="G1191">
        <v>0.89533299999999905</v>
      </c>
      <c r="H1191">
        <v>0.84164299999999903</v>
      </c>
      <c r="I1191">
        <v>0.77305699999999999</v>
      </c>
      <c r="J1191">
        <v>0.69688899999999998</v>
      </c>
      <c r="K1191">
        <v>0.63007400000000002</v>
      </c>
      <c r="L1191">
        <v>0.574959</v>
      </c>
      <c r="M1191">
        <v>0.53211699999999995</v>
      </c>
      <c r="N1191">
        <v>0.49928000000000011</v>
      </c>
    </row>
    <row r="1192" spans="1:14" hidden="1" x14ac:dyDescent="0.3">
      <c r="A1192" t="s">
        <v>121</v>
      </c>
      <c r="B1192" t="s">
        <v>339</v>
      </c>
      <c r="C1192" t="s">
        <v>185</v>
      </c>
      <c r="E1192" t="s">
        <v>124</v>
      </c>
      <c r="F1192" t="s">
        <v>125</v>
      </c>
      <c r="G1192">
        <v>5.5978620000000099</v>
      </c>
      <c r="H1192">
        <v>5.6658099999999907</v>
      </c>
      <c r="I1192">
        <v>5.7679269999999994</v>
      </c>
      <c r="J1192">
        <v>5.8566050000000001</v>
      </c>
      <c r="K1192">
        <v>5.937354</v>
      </c>
      <c r="L1192">
        <v>5.9844499999999998</v>
      </c>
      <c r="M1192">
        <v>5.8381740000000004</v>
      </c>
      <c r="N1192">
        <v>5.5257509999999996</v>
      </c>
    </row>
    <row r="1193" spans="1:14" hidden="1" x14ac:dyDescent="0.3">
      <c r="A1193" t="s">
        <v>121</v>
      </c>
      <c r="B1193" t="s">
        <v>339</v>
      </c>
      <c r="C1193" t="s">
        <v>186</v>
      </c>
      <c r="E1193" t="s">
        <v>124</v>
      </c>
      <c r="F1193" t="s">
        <v>125</v>
      </c>
      <c r="G1193">
        <v>66.384343999999999</v>
      </c>
      <c r="H1193">
        <v>68.733648000000002</v>
      </c>
      <c r="I1193">
        <v>70.972391000000002</v>
      </c>
      <c r="J1193">
        <v>72.575085999999999</v>
      </c>
      <c r="K1193">
        <v>73.783319000000006</v>
      </c>
      <c r="L1193">
        <v>74.596281000000005</v>
      </c>
      <c r="M1193">
        <v>74.241877000000102</v>
      </c>
      <c r="N1193">
        <v>72.283284999999907</v>
      </c>
    </row>
    <row r="1194" spans="1:14" hidden="1" x14ac:dyDescent="0.3">
      <c r="A1194" t="s">
        <v>121</v>
      </c>
      <c r="B1194" t="s">
        <v>339</v>
      </c>
      <c r="C1194" t="s">
        <v>187</v>
      </c>
      <c r="E1194" t="s">
        <v>124</v>
      </c>
      <c r="F1194" t="s">
        <v>125</v>
      </c>
      <c r="G1194">
        <v>0.35239299999999901</v>
      </c>
      <c r="H1194">
        <v>0.40490499999999902</v>
      </c>
      <c r="I1194">
        <v>0.44751099999999999</v>
      </c>
      <c r="J1194">
        <v>0.47669499999999998</v>
      </c>
      <c r="K1194">
        <v>0.49155199999999999</v>
      </c>
      <c r="L1194">
        <v>0.49742699999999912</v>
      </c>
      <c r="M1194">
        <v>0.49588199999999999</v>
      </c>
      <c r="N1194">
        <v>0.48299399999999998</v>
      </c>
    </row>
    <row r="1195" spans="1:14" hidden="1" x14ac:dyDescent="0.3">
      <c r="A1195" t="s">
        <v>121</v>
      </c>
      <c r="B1195" t="s">
        <v>339</v>
      </c>
      <c r="C1195" t="s">
        <v>188</v>
      </c>
      <c r="E1195" t="s">
        <v>124</v>
      </c>
      <c r="F1195" t="s">
        <v>125</v>
      </c>
      <c r="G1195">
        <v>1.032138</v>
      </c>
      <c r="H1195">
        <v>1.0244450000000001</v>
      </c>
      <c r="I1195">
        <v>0.99658599999999908</v>
      </c>
      <c r="J1195">
        <v>0.94587699999999908</v>
      </c>
      <c r="K1195">
        <v>0.89261499999999905</v>
      </c>
      <c r="L1195">
        <v>0.84571900000000011</v>
      </c>
      <c r="M1195">
        <v>0.80410500000000007</v>
      </c>
      <c r="N1195">
        <v>0.76911400000000008</v>
      </c>
    </row>
    <row r="1196" spans="1:14" hidden="1" x14ac:dyDescent="0.3">
      <c r="A1196" t="s">
        <v>121</v>
      </c>
      <c r="B1196" t="s">
        <v>339</v>
      </c>
      <c r="C1196" t="s">
        <v>189</v>
      </c>
      <c r="E1196" t="s">
        <v>124</v>
      </c>
      <c r="F1196" t="s">
        <v>125</v>
      </c>
      <c r="G1196">
        <v>2.7460499999999999</v>
      </c>
      <c r="H1196">
        <v>3.133912</v>
      </c>
      <c r="I1196">
        <v>3.4510299999999998</v>
      </c>
      <c r="J1196">
        <v>3.6581169999999998</v>
      </c>
      <c r="K1196">
        <v>3.7305060000000001</v>
      </c>
      <c r="L1196">
        <v>3.7062379999999999</v>
      </c>
      <c r="M1196">
        <v>3.6130019999999998</v>
      </c>
      <c r="N1196">
        <v>3.45505</v>
      </c>
    </row>
    <row r="1197" spans="1:14" hidden="1" x14ac:dyDescent="0.3">
      <c r="A1197" t="s">
        <v>121</v>
      </c>
      <c r="B1197" t="s">
        <v>339</v>
      </c>
      <c r="C1197" t="s">
        <v>190</v>
      </c>
      <c r="E1197" t="s">
        <v>124</v>
      </c>
      <c r="F1197" t="s">
        <v>125</v>
      </c>
      <c r="G1197">
        <v>3.0614599999999998</v>
      </c>
      <c r="H1197">
        <v>3.4907029999999999</v>
      </c>
      <c r="I1197">
        <v>3.812201</v>
      </c>
      <c r="J1197">
        <v>3.9904999999999999</v>
      </c>
      <c r="K1197">
        <v>4.0468339999999996</v>
      </c>
      <c r="L1197">
        <v>4.0011890000000001</v>
      </c>
      <c r="M1197">
        <v>3.8768089999999988</v>
      </c>
      <c r="N1197">
        <v>3.6868629999999998</v>
      </c>
    </row>
    <row r="1198" spans="1:14" hidden="1" x14ac:dyDescent="0.3">
      <c r="A1198" t="s">
        <v>121</v>
      </c>
      <c r="B1198" t="s">
        <v>339</v>
      </c>
      <c r="C1198" t="s">
        <v>191</v>
      </c>
      <c r="E1198" t="s">
        <v>124</v>
      </c>
      <c r="F1198" t="s">
        <v>125</v>
      </c>
      <c r="G1198">
        <v>3.196402</v>
      </c>
      <c r="H1198">
        <v>2.7077399999999998</v>
      </c>
      <c r="I1198">
        <v>2.3131699999999999</v>
      </c>
      <c r="J1198">
        <v>1.967927</v>
      </c>
      <c r="K1198">
        <v>1.709276</v>
      </c>
      <c r="L1198">
        <v>1.525037</v>
      </c>
      <c r="M1198">
        <v>1.3887970000000001</v>
      </c>
      <c r="N1198">
        <v>1.2912669999999999</v>
      </c>
    </row>
    <row r="1199" spans="1:14" hidden="1" x14ac:dyDescent="0.3">
      <c r="A1199" t="s">
        <v>121</v>
      </c>
      <c r="B1199" t="s">
        <v>339</v>
      </c>
      <c r="C1199" t="s">
        <v>192</v>
      </c>
      <c r="E1199" t="s">
        <v>124</v>
      </c>
      <c r="F1199" t="s">
        <v>125</v>
      </c>
      <c r="G1199">
        <v>84.704344000000006</v>
      </c>
      <c r="H1199">
        <v>85.769684999999996</v>
      </c>
      <c r="I1199">
        <v>87.416590999999997</v>
      </c>
      <c r="J1199">
        <v>88.559436000000005</v>
      </c>
      <c r="K1199">
        <v>88.731104000000002</v>
      </c>
      <c r="L1199">
        <v>88.504123000000007</v>
      </c>
      <c r="M1199">
        <v>86.431373000000008</v>
      </c>
      <c r="N1199">
        <v>81.341351000000103</v>
      </c>
    </row>
    <row r="1200" spans="1:14" hidden="1" x14ac:dyDescent="0.3">
      <c r="A1200" t="s">
        <v>121</v>
      </c>
      <c r="B1200" t="s">
        <v>339</v>
      </c>
      <c r="C1200" t="s">
        <v>193</v>
      </c>
      <c r="E1200" t="s">
        <v>124</v>
      </c>
      <c r="F1200" t="s">
        <v>125</v>
      </c>
      <c r="G1200">
        <v>37.836609000000003</v>
      </c>
      <c r="H1200">
        <v>42.847336000000013</v>
      </c>
      <c r="I1200">
        <v>47.134535999999997</v>
      </c>
      <c r="J1200">
        <v>49.995021999999999</v>
      </c>
      <c r="K1200">
        <v>51.360764000000003</v>
      </c>
      <c r="L1200">
        <v>51.524956000000003</v>
      </c>
      <c r="M1200">
        <v>50.654269999999997</v>
      </c>
      <c r="N1200">
        <v>48.888817000000003</v>
      </c>
    </row>
    <row r="1201" spans="1:14" hidden="1" x14ac:dyDescent="0.3">
      <c r="A1201" t="s">
        <v>121</v>
      </c>
      <c r="B1201" t="s">
        <v>339</v>
      </c>
      <c r="C1201" t="s">
        <v>194</v>
      </c>
      <c r="E1201" t="s">
        <v>124</v>
      </c>
      <c r="F1201" t="s">
        <v>125</v>
      </c>
      <c r="G1201">
        <v>10.330539</v>
      </c>
      <c r="H1201">
        <v>10.264158</v>
      </c>
      <c r="I1201">
        <v>10.301454</v>
      </c>
      <c r="J1201">
        <v>10.285912</v>
      </c>
      <c r="K1201">
        <v>10.123858</v>
      </c>
      <c r="L1201">
        <v>9.8593229999999998</v>
      </c>
      <c r="M1201">
        <v>9.4936120000000095</v>
      </c>
      <c r="N1201">
        <v>8.9829689999999989</v>
      </c>
    </row>
    <row r="1202" spans="1:14" hidden="1" x14ac:dyDescent="0.3">
      <c r="A1202" t="s">
        <v>121</v>
      </c>
      <c r="B1202" t="s">
        <v>339</v>
      </c>
      <c r="C1202" t="s">
        <v>195</v>
      </c>
      <c r="E1202" t="s">
        <v>124</v>
      </c>
      <c r="F1202" t="s">
        <v>125</v>
      </c>
      <c r="G1202">
        <v>0.12388299999999999</v>
      </c>
      <c r="H1202">
        <v>0.12141299999999999</v>
      </c>
      <c r="I1202">
        <v>0.118507</v>
      </c>
      <c r="J1202">
        <v>0.114163</v>
      </c>
      <c r="K1202">
        <v>0.109527</v>
      </c>
      <c r="L1202">
        <v>0.104724</v>
      </c>
      <c r="M1202">
        <v>9.920000000000001E-2</v>
      </c>
      <c r="N1202">
        <v>9.3674999999999994E-2</v>
      </c>
    </row>
    <row r="1203" spans="1:14" hidden="1" x14ac:dyDescent="0.3">
      <c r="A1203" t="s">
        <v>121</v>
      </c>
      <c r="B1203" t="s">
        <v>339</v>
      </c>
      <c r="C1203" t="s">
        <v>196</v>
      </c>
      <c r="E1203" t="s">
        <v>124</v>
      </c>
      <c r="F1203" t="s">
        <v>125</v>
      </c>
      <c r="G1203">
        <v>0.38778099999999899</v>
      </c>
      <c r="H1203">
        <v>0.37558900000000001</v>
      </c>
      <c r="I1203">
        <v>0.358682</v>
      </c>
      <c r="J1203">
        <v>0.34048799999999901</v>
      </c>
      <c r="K1203">
        <v>0.32476899999999997</v>
      </c>
      <c r="L1203">
        <v>0.31423299999999998</v>
      </c>
      <c r="M1203">
        <v>0.30803399999999997</v>
      </c>
      <c r="N1203">
        <v>0.30071300000000001</v>
      </c>
    </row>
    <row r="1204" spans="1:14" hidden="1" x14ac:dyDescent="0.3">
      <c r="A1204" t="s">
        <v>121</v>
      </c>
      <c r="B1204" t="s">
        <v>339</v>
      </c>
      <c r="C1204" t="s">
        <v>197</v>
      </c>
      <c r="E1204" t="s">
        <v>124</v>
      </c>
      <c r="F1204" t="s">
        <v>125</v>
      </c>
      <c r="G1204">
        <v>0.16817599999999999</v>
      </c>
      <c r="H1204">
        <v>0.16514699999999999</v>
      </c>
      <c r="I1204">
        <v>0.16003699999999901</v>
      </c>
      <c r="J1204">
        <v>0.15329699999999999</v>
      </c>
      <c r="K1204">
        <v>0.147622</v>
      </c>
      <c r="L1204">
        <v>0.143072</v>
      </c>
      <c r="M1204">
        <v>0.13847399999999899</v>
      </c>
      <c r="N1204">
        <v>0.133047</v>
      </c>
    </row>
    <row r="1205" spans="1:14" hidden="1" x14ac:dyDescent="0.3">
      <c r="A1205" t="s">
        <v>121</v>
      </c>
      <c r="B1205" t="s">
        <v>339</v>
      </c>
      <c r="C1205" t="s">
        <v>198</v>
      </c>
      <c r="E1205" t="s">
        <v>124</v>
      </c>
      <c r="F1205" t="s">
        <v>125</v>
      </c>
      <c r="G1205">
        <v>19.352938000000002</v>
      </c>
      <c r="H1205">
        <v>20.771642</v>
      </c>
      <c r="I1205">
        <v>21.513544</v>
      </c>
      <c r="J1205">
        <v>21.550245</v>
      </c>
      <c r="K1205">
        <v>21.145291</v>
      </c>
      <c r="L1205">
        <v>20.363233999999999</v>
      </c>
      <c r="M1205">
        <v>19.260138000000001</v>
      </c>
      <c r="N1205">
        <v>17.933823</v>
      </c>
    </row>
    <row r="1206" spans="1:14" hidden="1" x14ac:dyDescent="0.3">
      <c r="A1206" t="s">
        <v>121</v>
      </c>
      <c r="B1206" t="s">
        <v>339</v>
      </c>
      <c r="C1206" t="s">
        <v>199</v>
      </c>
      <c r="E1206" t="s">
        <v>124</v>
      </c>
      <c r="F1206" t="s">
        <v>125</v>
      </c>
      <c r="G1206">
        <v>15.482688</v>
      </c>
      <c r="H1206">
        <v>17.317747000000001</v>
      </c>
      <c r="I1206">
        <v>18.634529000000001</v>
      </c>
      <c r="J1206">
        <v>19.311184000000001</v>
      </c>
      <c r="K1206">
        <v>19.488509000000001</v>
      </c>
      <c r="L1206">
        <v>19.240777999999999</v>
      </c>
      <c r="M1206">
        <v>18.643587</v>
      </c>
      <c r="N1206">
        <v>17.833463999999999</v>
      </c>
    </row>
    <row r="1207" spans="1:14" hidden="1" x14ac:dyDescent="0.3">
      <c r="A1207" t="s">
        <v>121</v>
      </c>
      <c r="B1207" t="s">
        <v>339</v>
      </c>
      <c r="C1207" t="s">
        <v>200</v>
      </c>
      <c r="E1207" t="s">
        <v>124</v>
      </c>
      <c r="F1207" t="s">
        <v>125</v>
      </c>
      <c r="G1207">
        <v>2.3719760000000001</v>
      </c>
      <c r="H1207">
        <v>2.6680199999999998</v>
      </c>
      <c r="I1207">
        <v>2.894145</v>
      </c>
      <c r="J1207">
        <v>3.0205489999999999</v>
      </c>
      <c r="K1207">
        <v>3.050411</v>
      </c>
      <c r="L1207">
        <v>3.0033460000000001</v>
      </c>
      <c r="M1207">
        <v>2.8985349999999999</v>
      </c>
      <c r="N1207">
        <v>2.7376389999999988</v>
      </c>
    </row>
    <row r="1208" spans="1:14" hidden="1" x14ac:dyDescent="0.3">
      <c r="A1208" t="s">
        <v>121</v>
      </c>
      <c r="B1208" t="s">
        <v>339</v>
      </c>
      <c r="C1208" t="s">
        <v>201</v>
      </c>
      <c r="E1208" t="s">
        <v>124</v>
      </c>
      <c r="F1208" t="s">
        <v>125</v>
      </c>
      <c r="G1208">
        <v>0.7487369999999991</v>
      </c>
      <c r="H1208">
        <v>0.68329600000000001</v>
      </c>
      <c r="I1208">
        <v>0.61112899999999903</v>
      </c>
      <c r="J1208">
        <v>0.54040100000000102</v>
      </c>
      <c r="K1208">
        <v>0.48379699999999998</v>
      </c>
      <c r="L1208">
        <v>0.43947599999999998</v>
      </c>
      <c r="M1208">
        <v>0.40278799999999998</v>
      </c>
      <c r="N1208">
        <v>0.37176699999999901</v>
      </c>
    </row>
    <row r="1209" spans="1:14" hidden="1" x14ac:dyDescent="0.3">
      <c r="A1209" t="s">
        <v>121</v>
      </c>
      <c r="B1209" t="s">
        <v>339</v>
      </c>
      <c r="C1209" t="s">
        <v>202</v>
      </c>
      <c r="E1209" t="s">
        <v>124</v>
      </c>
      <c r="F1209" t="s">
        <v>125</v>
      </c>
      <c r="G1209">
        <v>12.355618</v>
      </c>
      <c r="H1209">
        <v>12.967489</v>
      </c>
      <c r="I1209">
        <v>13.18125</v>
      </c>
      <c r="J1209">
        <v>12.950699</v>
      </c>
      <c r="K1209">
        <v>12.427788</v>
      </c>
      <c r="L1209">
        <v>11.733062</v>
      </c>
      <c r="M1209">
        <v>10.914937999999999</v>
      </c>
      <c r="N1209">
        <v>10.025173000000001</v>
      </c>
    </row>
    <row r="1210" spans="1:14" hidden="1" x14ac:dyDescent="0.3">
      <c r="A1210" t="s">
        <v>121</v>
      </c>
      <c r="B1210" t="s">
        <v>339</v>
      </c>
      <c r="C1210" t="s">
        <v>203</v>
      </c>
      <c r="E1210" t="s">
        <v>124</v>
      </c>
      <c r="F1210" t="s">
        <v>125</v>
      </c>
      <c r="G1210">
        <v>11.325942</v>
      </c>
      <c r="H1210">
        <v>12.176189000000001</v>
      </c>
      <c r="I1210">
        <v>12.641057</v>
      </c>
      <c r="J1210">
        <v>12.76778</v>
      </c>
      <c r="K1210">
        <v>12.595446000000001</v>
      </c>
      <c r="L1210">
        <v>12.172397999999999</v>
      </c>
      <c r="M1210">
        <v>11.566616</v>
      </c>
      <c r="N1210">
        <v>10.792055</v>
      </c>
    </row>
    <row r="1211" spans="1:14" hidden="1" x14ac:dyDescent="0.3">
      <c r="A1211" t="s">
        <v>121</v>
      </c>
      <c r="B1211" t="s">
        <v>339</v>
      </c>
      <c r="C1211" t="s">
        <v>204</v>
      </c>
      <c r="E1211" t="s">
        <v>124</v>
      </c>
      <c r="F1211" t="s">
        <v>125</v>
      </c>
      <c r="G1211">
        <v>7.720853</v>
      </c>
      <c r="H1211">
        <v>7.9190100000000001</v>
      </c>
      <c r="I1211">
        <v>8.152216000000001</v>
      </c>
      <c r="J1211">
        <v>8.2939670000000003</v>
      </c>
      <c r="K1211">
        <v>8.2198460000000004</v>
      </c>
      <c r="L1211">
        <v>7.9906260000000007</v>
      </c>
      <c r="M1211">
        <v>7.5805299999999987</v>
      </c>
      <c r="N1211">
        <v>6.9947929999999996</v>
      </c>
    </row>
    <row r="1212" spans="1:14" hidden="1" x14ac:dyDescent="0.3">
      <c r="A1212" t="s">
        <v>121</v>
      </c>
      <c r="B1212" t="s">
        <v>339</v>
      </c>
      <c r="C1212" t="s">
        <v>205</v>
      </c>
      <c r="E1212" t="s">
        <v>124</v>
      </c>
      <c r="F1212" t="s">
        <v>125</v>
      </c>
      <c r="G1212">
        <v>9.52828400000001</v>
      </c>
      <c r="H1212">
        <v>9.2770670000000095</v>
      </c>
      <c r="I1212">
        <v>9.0639170000000195</v>
      </c>
      <c r="J1212">
        <v>8.8665400000000005</v>
      </c>
      <c r="K1212">
        <v>8.5542109999999987</v>
      </c>
      <c r="L1212">
        <v>8.1537710000000008</v>
      </c>
      <c r="M1212">
        <v>7.7333540000000003</v>
      </c>
      <c r="N1212">
        <v>7.2372650000000007</v>
      </c>
    </row>
    <row r="1213" spans="1:14" hidden="1" x14ac:dyDescent="0.3">
      <c r="A1213" t="s">
        <v>121</v>
      </c>
      <c r="B1213" t="s">
        <v>339</v>
      </c>
      <c r="C1213" t="s">
        <v>206</v>
      </c>
      <c r="E1213" t="s">
        <v>124</v>
      </c>
      <c r="F1213" t="s">
        <v>125</v>
      </c>
      <c r="G1213">
        <v>0.38924799999999898</v>
      </c>
      <c r="H1213">
        <v>0.41018099999999902</v>
      </c>
      <c r="I1213">
        <v>0.42870199999999897</v>
      </c>
      <c r="J1213">
        <v>0.44299499999999897</v>
      </c>
      <c r="K1213">
        <v>0.45266599999999901</v>
      </c>
      <c r="L1213">
        <v>0.45679699999999901</v>
      </c>
      <c r="M1213">
        <v>0.446019</v>
      </c>
      <c r="N1213">
        <v>0.42314799999999902</v>
      </c>
    </row>
    <row r="1214" spans="1:14" hidden="1" x14ac:dyDescent="0.3">
      <c r="A1214" t="s">
        <v>121</v>
      </c>
      <c r="B1214" t="s">
        <v>339</v>
      </c>
      <c r="C1214" t="s">
        <v>26</v>
      </c>
      <c r="E1214" t="s">
        <v>124</v>
      </c>
      <c r="F1214" t="s">
        <v>125</v>
      </c>
      <c r="G1214">
        <v>1484.725001</v>
      </c>
      <c r="H1214">
        <v>1535.492583</v>
      </c>
      <c r="I1214">
        <v>1541.9348030000001</v>
      </c>
      <c r="J1214">
        <v>1511.441644</v>
      </c>
      <c r="K1214">
        <v>1450.0883920000001</v>
      </c>
      <c r="L1214">
        <v>1362.401302</v>
      </c>
      <c r="M1214">
        <v>1253.647344</v>
      </c>
      <c r="N1214">
        <v>1132.94202</v>
      </c>
    </row>
    <row r="1215" spans="1:14" hidden="1" x14ac:dyDescent="0.3">
      <c r="A1215" t="s">
        <v>121</v>
      </c>
      <c r="B1215" t="s">
        <v>339</v>
      </c>
      <c r="C1215" t="s">
        <v>207</v>
      </c>
      <c r="E1215" t="s">
        <v>124</v>
      </c>
      <c r="F1215" t="s">
        <v>125</v>
      </c>
      <c r="G1215">
        <v>1484.725001</v>
      </c>
      <c r="H1215">
        <v>1535.492583</v>
      </c>
      <c r="I1215">
        <v>1541.9348030000001</v>
      </c>
      <c r="J1215">
        <v>1511.441644</v>
      </c>
      <c r="K1215">
        <v>1450.0883920000001</v>
      </c>
      <c r="L1215">
        <v>1362.401302</v>
      </c>
      <c r="M1215">
        <v>1253.647344</v>
      </c>
      <c r="N1215">
        <v>1132.94202</v>
      </c>
    </row>
    <row r="1216" spans="1:14" hidden="1" x14ac:dyDescent="0.3">
      <c r="A1216" t="s">
        <v>121</v>
      </c>
      <c r="B1216" t="s">
        <v>339</v>
      </c>
      <c r="C1216" t="s">
        <v>208</v>
      </c>
      <c r="E1216" t="s">
        <v>124</v>
      </c>
      <c r="F1216" t="s">
        <v>125</v>
      </c>
      <c r="G1216">
        <v>2032.3877150000001</v>
      </c>
      <c r="H1216">
        <v>2130.7698019999998</v>
      </c>
      <c r="I1216">
        <v>2169.0605500000001</v>
      </c>
      <c r="J1216">
        <v>2152.6558199999999</v>
      </c>
      <c r="K1216">
        <v>2090.371517</v>
      </c>
      <c r="L1216">
        <v>1989.5966519999999</v>
      </c>
      <c r="M1216">
        <v>1858.028268</v>
      </c>
      <c r="N1216">
        <v>1708.159394</v>
      </c>
    </row>
    <row r="1217" spans="1:14" hidden="1" x14ac:dyDescent="0.3">
      <c r="A1217" t="s">
        <v>121</v>
      </c>
      <c r="B1217" t="s">
        <v>339</v>
      </c>
      <c r="C1217" t="s">
        <v>94</v>
      </c>
      <c r="E1217" t="s">
        <v>124</v>
      </c>
      <c r="F1217" t="s">
        <v>125</v>
      </c>
      <c r="G1217">
        <v>287.91178100000002</v>
      </c>
      <c r="H1217">
        <v>297.023369</v>
      </c>
      <c r="I1217">
        <v>297.978857</v>
      </c>
      <c r="J1217">
        <v>292.000788</v>
      </c>
      <c r="K1217">
        <v>280.07142099999999</v>
      </c>
      <c r="L1217">
        <v>264.54803399999997</v>
      </c>
      <c r="M1217">
        <v>246.92619199999999</v>
      </c>
      <c r="N1217">
        <v>227.37247400000001</v>
      </c>
    </row>
    <row r="1218" spans="1:14" hidden="1" x14ac:dyDescent="0.3">
      <c r="A1218" t="s">
        <v>121</v>
      </c>
      <c r="B1218" t="s">
        <v>339</v>
      </c>
      <c r="C1218" t="s">
        <v>209</v>
      </c>
      <c r="E1218" t="s">
        <v>124</v>
      </c>
      <c r="F1218" t="s">
        <v>125</v>
      </c>
      <c r="G1218">
        <v>94.380566999999999</v>
      </c>
      <c r="H1218">
        <v>99.733933000000007</v>
      </c>
      <c r="I1218">
        <v>103.694543</v>
      </c>
      <c r="J1218">
        <v>105.63667700000001</v>
      </c>
      <c r="K1218">
        <v>104.892931</v>
      </c>
      <c r="L1218">
        <v>101.924999</v>
      </c>
      <c r="M1218">
        <v>97.188057000000001</v>
      </c>
      <c r="N1218">
        <v>91.853759999999895</v>
      </c>
    </row>
    <row r="1219" spans="1:14" hidden="1" x14ac:dyDescent="0.3">
      <c r="A1219" t="s">
        <v>121</v>
      </c>
      <c r="B1219" t="s">
        <v>339</v>
      </c>
      <c r="C1219" t="s">
        <v>210</v>
      </c>
      <c r="E1219" t="s">
        <v>124</v>
      </c>
      <c r="F1219" t="s">
        <v>125</v>
      </c>
      <c r="G1219">
        <v>51.039948000000003</v>
      </c>
      <c r="H1219">
        <v>58.842095</v>
      </c>
      <c r="I1219">
        <v>65.242412999999999</v>
      </c>
      <c r="J1219">
        <v>69.598096000000012</v>
      </c>
      <c r="K1219">
        <v>71.921785</v>
      </c>
      <c r="L1219">
        <v>72.788126000000005</v>
      </c>
      <c r="M1219">
        <v>72.312003000000004</v>
      </c>
      <c r="N1219">
        <v>70.117217000000011</v>
      </c>
    </row>
    <row r="1220" spans="1:14" hidden="1" x14ac:dyDescent="0.3">
      <c r="A1220" t="s">
        <v>121</v>
      </c>
      <c r="B1220" t="s">
        <v>339</v>
      </c>
      <c r="C1220" t="s">
        <v>211</v>
      </c>
      <c r="E1220" t="s">
        <v>124</v>
      </c>
      <c r="F1220" t="s">
        <v>125</v>
      </c>
      <c r="G1220">
        <v>5.3949090000000002</v>
      </c>
      <c r="H1220">
        <v>5.8609200000000001</v>
      </c>
      <c r="I1220">
        <v>6.3660800000000002</v>
      </c>
      <c r="J1220">
        <v>6.7835730000000014</v>
      </c>
      <c r="K1220">
        <v>7.0691360000000003</v>
      </c>
      <c r="L1220">
        <v>7.2496679999999998</v>
      </c>
      <c r="M1220">
        <v>7.262397</v>
      </c>
      <c r="N1220">
        <v>7.1054009999999996</v>
      </c>
    </row>
    <row r="1221" spans="1:14" hidden="1" x14ac:dyDescent="0.3">
      <c r="A1221" t="s">
        <v>121</v>
      </c>
      <c r="B1221" t="s">
        <v>339</v>
      </c>
      <c r="C1221" t="s">
        <v>212</v>
      </c>
      <c r="E1221" t="s">
        <v>124</v>
      </c>
      <c r="F1221" t="s">
        <v>125</v>
      </c>
      <c r="G1221">
        <v>10.144162</v>
      </c>
      <c r="H1221">
        <v>11.536975999999999</v>
      </c>
      <c r="I1221">
        <v>12.92886</v>
      </c>
      <c r="J1221">
        <v>14.144474000000001</v>
      </c>
      <c r="K1221">
        <v>15.119439</v>
      </c>
      <c r="L1221">
        <v>15.925939</v>
      </c>
      <c r="M1221">
        <v>16.552382999999999</v>
      </c>
      <c r="N1221">
        <v>16.976991000000002</v>
      </c>
    </row>
    <row r="1222" spans="1:14" hidden="1" x14ac:dyDescent="0.3">
      <c r="A1222" t="s">
        <v>121</v>
      </c>
      <c r="B1222" t="s">
        <v>339</v>
      </c>
      <c r="C1222" t="s">
        <v>213</v>
      </c>
      <c r="E1222" t="s">
        <v>124</v>
      </c>
      <c r="F1222" t="s">
        <v>125</v>
      </c>
      <c r="G1222">
        <v>59.396811</v>
      </c>
      <c r="H1222">
        <v>59.759216000000002</v>
      </c>
      <c r="I1222">
        <v>60.585782000000002</v>
      </c>
      <c r="J1222">
        <v>60.922359</v>
      </c>
      <c r="K1222">
        <v>60.284923000000013</v>
      </c>
      <c r="L1222">
        <v>59.092911999999998</v>
      </c>
      <c r="M1222">
        <v>56.786527999999997</v>
      </c>
      <c r="N1222">
        <v>52.962758999999998</v>
      </c>
    </row>
    <row r="1223" spans="1:14" hidden="1" x14ac:dyDescent="0.3">
      <c r="A1223" t="s">
        <v>121</v>
      </c>
      <c r="B1223" t="s">
        <v>339</v>
      </c>
      <c r="C1223" t="s">
        <v>214</v>
      </c>
      <c r="E1223" t="s">
        <v>124</v>
      </c>
      <c r="F1223" t="s">
        <v>125</v>
      </c>
      <c r="G1223">
        <v>2.7660040000000001</v>
      </c>
      <c r="H1223">
        <v>2.6691020000000001</v>
      </c>
      <c r="I1223">
        <v>2.5332469999999998</v>
      </c>
      <c r="J1223">
        <v>2.366838</v>
      </c>
      <c r="K1223">
        <v>2.1964929999999998</v>
      </c>
      <c r="L1223">
        <v>2.0272209999999999</v>
      </c>
      <c r="M1223">
        <v>1.8572409999999999</v>
      </c>
      <c r="N1223">
        <v>1.6854789999999999</v>
      </c>
    </row>
    <row r="1224" spans="1:14" hidden="1" x14ac:dyDescent="0.3">
      <c r="A1224" t="s">
        <v>121</v>
      </c>
      <c r="B1224" t="s">
        <v>339</v>
      </c>
      <c r="C1224" t="s">
        <v>29</v>
      </c>
      <c r="E1224" t="s">
        <v>124</v>
      </c>
      <c r="F1224" t="s">
        <v>125</v>
      </c>
      <c r="G1224">
        <v>120.518186</v>
      </c>
      <c r="H1224">
        <v>115.405393</v>
      </c>
      <c r="I1224">
        <v>110.380466</v>
      </c>
      <c r="J1224">
        <v>105.76849199999999</v>
      </c>
      <c r="K1224">
        <v>100.35872999999999</v>
      </c>
      <c r="L1224">
        <v>93.442304999999905</v>
      </c>
      <c r="M1224">
        <v>85.967577999999989</v>
      </c>
      <c r="N1224">
        <v>77.883759000000012</v>
      </c>
    </row>
    <row r="1225" spans="1:14" hidden="1" x14ac:dyDescent="0.3">
      <c r="A1225" t="s">
        <v>121</v>
      </c>
      <c r="B1225" t="s">
        <v>339</v>
      </c>
      <c r="C1225" t="s">
        <v>215</v>
      </c>
      <c r="E1225" t="s">
        <v>124</v>
      </c>
      <c r="F1225" t="s">
        <v>125</v>
      </c>
      <c r="G1225">
        <v>12.965719</v>
      </c>
      <c r="H1225">
        <v>14.746661</v>
      </c>
      <c r="I1225">
        <v>16.061091999999999</v>
      </c>
      <c r="J1225">
        <v>16.787648000000001</v>
      </c>
      <c r="K1225">
        <v>17.039943999999998</v>
      </c>
      <c r="L1225">
        <v>16.931476</v>
      </c>
      <c r="M1225">
        <v>16.462907999999999</v>
      </c>
      <c r="N1225">
        <v>15.676149000000001</v>
      </c>
    </row>
    <row r="1226" spans="1:14" hidden="1" x14ac:dyDescent="0.3">
      <c r="A1226" t="s">
        <v>121</v>
      </c>
      <c r="B1226" t="s">
        <v>339</v>
      </c>
      <c r="C1226" t="s">
        <v>216</v>
      </c>
      <c r="E1226" t="s">
        <v>124</v>
      </c>
      <c r="F1226" t="s">
        <v>125</v>
      </c>
      <c r="G1226">
        <v>19.987791000000001</v>
      </c>
      <c r="H1226">
        <v>20.536937999999999</v>
      </c>
      <c r="I1226">
        <v>20.758835999999999</v>
      </c>
      <c r="J1226">
        <v>20.450673999999999</v>
      </c>
      <c r="K1226">
        <v>19.857756999999999</v>
      </c>
      <c r="L1226">
        <v>19.246949000000001</v>
      </c>
      <c r="M1226">
        <v>18.636561</v>
      </c>
      <c r="N1226">
        <v>18.032069</v>
      </c>
    </row>
    <row r="1227" spans="1:14" hidden="1" x14ac:dyDescent="0.3">
      <c r="A1227" t="s">
        <v>121</v>
      </c>
      <c r="B1227" t="s">
        <v>339</v>
      </c>
      <c r="C1227" t="s">
        <v>217</v>
      </c>
      <c r="E1227" t="s">
        <v>124</v>
      </c>
      <c r="F1227" t="s">
        <v>125</v>
      </c>
      <c r="G1227">
        <v>61.383242999999901</v>
      </c>
      <c r="H1227">
        <v>70.064686000000009</v>
      </c>
      <c r="I1227">
        <v>77.153770000000009</v>
      </c>
      <c r="J1227">
        <v>81.790829000000002</v>
      </c>
      <c r="K1227">
        <v>83.832355000000106</v>
      </c>
      <c r="L1227">
        <v>83.755562000000012</v>
      </c>
      <c r="M1227">
        <v>81.933356000000003</v>
      </c>
      <c r="N1227">
        <v>78.395126999999988</v>
      </c>
    </row>
    <row r="1228" spans="1:14" hidden="1" x14ac:dyDescent="0.3">
      <c r="A1228" t="s">
        <v>121</v>
      </c>
      <c r="B1228" t="s">
        <v>339</v>
      </c>
      <c r="C1228" t="s">
        <v>218</v>
      </c>
      <c r="E1228" t="s">
        <v>124</v>
      </c>
      <c r="F1228" t="s">
        <v>125</v>
      </c>
      <c r="G1228">
        <v>0.13959199999999999</v>
      </c>
      <c r="H1228">
        <v>0.145901999999999</v>
      </c>
      <c r="I1228">
        <v>0.14885000000000001</v>
      </c>
      <c r="J1228">
        <v>0.14632100000000001</v>
      </c>
      <c r="K1228">
        <v>0.139821</v>
      </c>
      <c r="L1228">
        <v>0.13256099999999901</v>
      </c>
      <c r="M1228">
        <v>0.124831</v>
      </c>
      <c r="N1228">
        <v>0.11618199999999999</v>
      </c>
    </row>
    <row r="1229" spans="1:14" hidden="1" x14ac:dyDescent="0.3">
      <c r="A1229" t="s">
        <v>121</v>
      </c>
      <c r="B1229" t="s">
        <v>339</v>
      </c>
      <c r="C1229" t="s">
        <v>219</v>
      </c>
      <c r="E1229" t="s">
        <v>124</v>
      </c>
      <c r="F1229" t="s">
        <v>125</v>
      </c>
      <c r="G1229">
        <v>5.0763179999999997</v>
      </c>
      <c r="H1229">
        <v>5.539555</v>
      </c>
      <c r="I1229">
        <v>5.877389</v>
      </c>
      <c r="J1229">
        <v>6.0208840000000006</v>
      </c>
      <c r="K1229">
        <v>5.9361959999999998</v>
      </c>
      <c r="L1229">
        <v>5.7082629999999899</v>
      </c>
      <c r="M1229">
        <v>5.435746</v>
      </c>
      <c r="N1229">
        <v>5.1102590000000001</v>
      </c>
    </row>
    <row r="1230" spans="1:14" hidden="1" x14ac:dyDescent="0.3">
      <c r="A1230" t="s">
        <v>121</v>
      </c>
      <c r="B1230" t="s">
        <v>339</v>
      </c>
      <c r="C1230" t="s">
        <v>220</v>
      </c>
      <c r="E1230" t="s">
        <v>124</v>
      </c>
      <c r="F1230" t="s">
        <v>125</v>
      </c>
      <c r="G1230">
        <v>7.1211760000000002</v>
      </c>
      <c r="H1230">
        <v>7.5899679999999998</v>
      </c>
      <c r="I1230">
        <v>7.8694629999999997</v>
      </c>
      <c r="J1230">
        <v>7.86489200000001</v>
      </c>
      <c r="K1230">
        <v>7.7018209999999998</v>
      </c>
      <c r="L1230">
        <v>7.4742129999999998</v>
      </c>
      <c r="M1230">
        <v>7.1997039999999997</v>
      </c>
      <c r="N1230">
        <v>6.9240029999999999</v>
      </c>
    </row>
    <row r="1231" spans="1:14" hidden="1" x14ac:dyDescent="0.3">
      <c r="A1231" t="s">
        <v>121</v>
      </c>
      <c r="B1231" t="s">
        <v>339</v>
      </c>
      <c r="C1231" t="s">
        <v>221</v>
      </c>
      <c r="E1231" t="s">
        <v>124</v>
      </c>
      <c r="F1231" t="s">
        <v>125</v>
      </c>
      <c r="G1231">
        <v>7.9305770000000004</v>
      </c>
      <c r="H1231">
        <v>8.2226510000000115</v>
      </c>
      <c r="I1231">
        <v>8.2261380000000095</v>
      </c>
      <c r="J1231">
        <v>7.9734270000000098</v>
      </c>
      <c r="K1231">
        <v>7.573893</v>
      </c>
      <c r="L1231">
        <v>7.0717370000000006</v>
      </c>
      <c r="M1231">
        <v>6.5110720000000004</v>
      </c>
      <c r="N1231">
        <v>5.947451</v>
      </c>
    </row>
    <row r="1232" spans="1:14" hidden="1" x14ac:dyDescent="0.3">
      <c r="A1232" t="s">
        <v>121</v>
      </c>
      <c r="B1232" t="s">
        <v>339</v>
      </c>
      <c r="C1232" t="s">
        <v>222</v>
      </c>
      <c r="E1232" t="s">
        <v>124</v>
      </c>
      <c r="F1232" t="s">
        <v>125</v>
      </c>
      <c r="G1232">
        <v>681.83315600000003</v>
      </c>
      <c r="H1232">
        <v>698.91872899999998</v>
      </c>
      <c r="I1232">
        <v>699.69969200000003</v>
      </c>
      <c r="J1232">
        <v>685.25979900000004</v>
      </c>
      <c r="K1232">
        <v>659.27950499999997</v>
      </c>
      <c r="L1232">
        <v>625.451909</v>
      </c>
      <c r="M1232">
        <v>585.897379</v>
      </c>
      <c r="N1232">
        <v>540.266524</v>
      </c>
    </row>
    <row r="1233" spans="1:14" hidden="1" x14ac:dyDescent="0.3">
      <c r="A1233" t="s">
        <v>121</v>
      </c>
      <c r="B1233" t="s">
        <v>339</v>
      </c>
      <c r="C1233" t="s">
        <v>223</v>
      </c>
      <c r="E1233" t="s">
        <v>124</v>
      </c>
      <c r="F1233" t="s">
        <v>125</v>
      </c>
      <c r="G1233">
        <v>679.72993200000008</v>
      </c>
      <c r="H1233">
        <v>697.24948900000004</v>
      </c>
      <c r="I1233">
        <v>698.35570900000005</v>
      </c>
      <c r="J1233">
        <v>684.148099</v>
      </c>
      <c r="K1233">
        <v>658.32259299999998</v>
      </c>
      <c r="L1233">
        <v>624.60526300000004</v>
      </c>
      <c r="M1233">
        <v>585.14275399999997</v>
      </c>
      <c r="N1233">
        <v>539.596812</v>
      </c>
    </row>
    <row r="1234" spans="1:14" hidden="1" x14ac:dyDescent="0.3">
      <c r="A1234" t="s">
        <v>121</v>
      </c>
      <c r="B1234" t="s">
        <v>339</v>
      </c>
      <c r="C1234" t="s">
        <v>224</v>
      </c>
      <c r="E1234" t="s">
        <v>124</v>
      </c>
      <c r="F1234" t="s">
        <v>125</v>
      </c>
      <c r="G1234">
        <v>679.72993200000008</v>
      </c>
      <c r="H1234">
        <v>697.24948900000004</v>
      </c>
      <c r="I1234">
        <v>698.35570900000005</v>
      </c>
      <c r="J1234">
        <v>684.148099</v>
      </c>
      <c r="K1234">
        <v>658.32259299999998</v>
      </c>
      <c r="L1234">
        <v>624.60526300000004</v>
      </c>
      <c r="M1234">
        <v>585.14275399999997</v>
      </c>
      <c r="N1234">
        <v>539.596812</v>
      </c>
    </row>
    <row r="1235" spans="1:14" hidden="1" x14ac:dyDescent="0.3">
      <c r="A1235" t="s">
        <v>121</v>
      </c>
      <c r="B1235" t="s">
        <v>339</v>
      </c>
      <c r="C1235" t="s">
        <v>225</v>
      </c>
      <c r="E1235" t="s">
        <v>124</v>
      </c>
      <c r="F1235" t="s">
        <v>125</v>
      </c>
      <c r="G1235">
        <v>1.68092</v>
      </c>
      <c r="H1235">
        <v>1.4902690000000001</v>
      </c>
      <c r="I1235">
        <v>1.3673630000000001</v>
      </c>
      <c r="J1235">
        <v>1.271997</v>
      </c>
      <c r="K1235">
        <v>1.1942699999999999</v>
      </c>
      <c r="L1235">
        <v>1.129829</v>
      </c>
      <c r="M1235">
        <v>1.0685089999999999</v>
      </c>
      <c r="N1235">
        <v>1.004167</v>
      </c>
    </row>
    <row r="1236" spans="1:14" hidden="1" x14ac:dyDescent="0.3">
      <c r="A1236" t="s">
        <v>121</v>
      </c>
      <c r="B1236" t="s">
        <v>339</v>
      </c>
      <c r="C1236" t="s">
        <v>226</v>
      </c>
      <c r="E1236" t="s">
        <v>124</v>
      </c>
      <c r="F1236" t="s">
        <v>125</v>
      </c>
      <c r="G1236">
        <v>6.1931899999999986</v>
      </c>
      <c r="H1236">
        <v>6.6010309999999999</v>
      </c>
      <c r="I1236">
        <v>6.8563040000000024</v>
      </c>
      <c r="J1236">
        <v>6.9279729999999997</v>
      </c>
      <c r="K1236">
        <v>6.8706779999999998</v>
      </c>
      <c r="L1236">
        <v>6.7178640000000094</v>
      </c>
      <c r="M1236">
        <v>6.4601420000000003</v>
      </c>
      <c r="N1236">
        <v>6.0782830000000097</v>
      </c>
    </row>
    <row r="1237" spans="1:14" hidden="1" x14ac:dyDescent="0.3">
      <c r="A1237" t="s">
        <v>121</v>
      </c>
      <c r="B1237" t="s">
        <v>339</v>
      </c>
      <c r="C1237" t="s">
        <v>227</v>
      </c>
      <c r="E1237" t="s">
        <v>124</v>
      </c>
      <c r="F1237" t="s">
        <v>125</v>
      </c>
      <c r="G1237">
        <v>2.3701379999999999</v>
      </c>
      <c r="H1237">
        <v>2.4178699999999989</v>
      </c>
      <c r="I1237">
        <v>2.4050609999999999</v>
      </c>
      <c r="J1237">
        <v>2.3200279999999989</v>
      </c>
      <c r="K1237">
        <v>2.1871450000000001</v>
      </c>
      <c r="L1237">
        <v>2.0413009999999998</v>
      </c>
      <c r="M1237">
        <v>1.8950819999999999</v>
      </c>
      <c r="N1237">
        <v>1.7535909999999999</v>
      </c>
    </row>
    <row r="1238" spans="1:14" hidden="1" x14ac:dyDescent="0.3">
      <c r="A1238" t="s">
        <v>121</v>
      </c>
      <c r="B1238" t="s">
        <v>339</v>
      </c>
      <c r="C1238" t="s">
        <v>228</v>
      </c>
      <c r="E1238" t="s">
        <v>124</v>
      </c>
      <c r="F1238" t="s">
        <v>125</v>
      </c>
      <c r="G1238">
        <v>6.2123010000000001</v>
      </c>
      <c r="H1238">
        <v>7.2610060000000001</v>
      </c>
      <c r="I1238">
        <v>8.1423839999999998</v>
      </c>
      <c r="J1238">
        <v>8.771643000000001</v>
      </c>
      <c r="K1238">
        <v>9.135764</v>
      </c>
      <c r="L1238">
        <v>9.2514510000000101</v>
      </c>
      <c r="M1238">
        <v>9.1629730000000009</v>
      </c>
      <c r="N1238">
        <v>8.8828390000000006</v>
      </c>
    </row>
    <row r="1239" spans="1:14" hidden="1" x14ac:dyDescent="0.3">
      <c r="A1239" t="s">
        <v>121</v>
      </c>
      <c r="B1239" t="s">
        <v>339</v>
      </c>
      <c r="C1239" t="s">
        <v>229</v>
      </c>
      <c r="E1239" t="s">
        <v>124</v>
      </c>
      <c r="F1239" t="s">
        <v>125</v>
      </c>
      <c r="G1239">
        <v>7.3736379999999997</v>
      </c>
      <c r="H1239">
        <v>7.965179</v>
      </c>
      <c r="I1239">
        <v>8.3825679999999991</v>
      </c>
      <c r="J1239">
        <v>8.536562</v>
      </c>
      <c r="K1239">
        <v>8.5073700000000017</v>
      </c>
      <c r="L1239">
        <v>8.383934</v>
      </c>
      <c r="M1239">
        <v>8.1854260000000103</v>
      </c>
      <c r="N1239">
        <v>7.8523130000000014</v>
      </c>
    </row>
    <row r="1240" spans="1:14" hidden="1" x14ac:dyDescent="0.3">
      <c r="A1240" t="s">
        <v>121</v>
      </c>
      <c r="B1240" t="s">
        <v>339</v>
      </c>
      <c r="C1240" t="s">
        <v>230</v>
      </c>
      <c r="E1240" t="s">
        <v>124</v>
      </c>
      <c r="F1240" t="s">
        <v>125</v>
      </c>
      <c r="G1240">
        <v>2.477255</v>
      </c>
      <c r="H1240">
        <v>2.1538949999999999</v>
      </c>
      <c r="I1240">
        <v>1.9073340000000001</v>
      </c>
      <c r="J1240">
        <v>1.694944</v>
      </c>
      <c r="K1240">
        <v>1.5256110000000001</v>
      </c>
      <c r="L1240">
        <v>1.401087</v>
      </c>
      <c r="M1240">
        <v>1.3020080000000001</v>
      </c>
      <c r="N1240">
        <v>1.2149700000000001</v>
      </c>
    </row>
    <row r="1241" spans="1:14" hidden="1" x14ac:dyDescent="0.3">
      <c r="A1241" t="s">
        <v>121</v>
      </c>
      <c r="B1241" t="s">
        <v>339</v>
      </c>
      <c r="C1241" t="s">
        <v>231</v>
      </c>
      <c r="E1241" t="s">
        <v>124</v>
      </c>
      <c r="F1241" t="s">
        <v>125</v>
      </c>
      <c r="G1241">
        <v>0.70970899999999904</v>
      </c>
      <c r="H1241">
        <v>0.78554499999999905</v>
      </c>
      <c r="I1241">
        <v>0.86300800000000011</v>
      </c>
      <c r="J1241">
        <v>0.9279400000000001</v>
      </c>
      <c r="K1241">
        <v>0.96462199999999998</v>
      </c>
      <c r="L1241">
        <v>0.97789299999999912</v>
      </c>
      <c r="M1241">
        <v>0.96684100000000006</v>
      </c>
      <c r="N1241">
        <v>0.92849299999999912</v>
      </c>
    </row>
    <row r="1242" spans="1:14" hidden="1" x14ac:dyDescent="0.3">
      <c r="A1242" t="s">
        <v>121</v>
      </c>
      <c r="B1242" t="s">
        <v>339</v>
      </c>
      <c r="C1242" t="s">
        <v>232</v>
      </c>
      <c r="E1242" t="s">
        <v>124</v>
      </c>
      <c r="F1242" t="s">
        <v>125</v>
      </c>
      <c r="G1242">
        <v>0.759405</v>
      </c>
      <c r="H1242">
        <v>0.83648299999999998</v>
      </c>
      <c r="I1242">
        <v>0.90713499999999903</v>
      </c>
      <c r="J1242">
        <v>0.95603000000000005</v>
      </c>
      <c r="K1242">
        <v>0.97143899999999905</v>
      </c>
      <c r="L1242">
        <v>0.95970099999999903</v>
      </c>
      <c r="M1242">
        <v>0.9153690000000001</v>
      </c>
      <c r="N1242">
        <v>0.841032</v>
      </c>
    </row>
    <row r="1243" spans="1:14" hidden="1" x14ac:dyDescent="0.3">
      <c r="A1243" t="s">
        <v>121</v>
      </c>
      <c r="B1243" t="s">
        <v>339</v>
      </c>
      <c r="C1243" t="s">
        <v>233</v>
      </c>
      <c r="E1243" t="s">
        <v>124</v>
      </c>
      <c r="F1243" t="s">
        <v>125</v>
      </c>
      <c r="G1243">
        <v>33.81362</v>
      </c>
      <c r="H1243">
        <v>38.740814999999998</v>
      </c>
      <c r="I1243">
        <v>42.835135000000001</v>
      </c>
      <c r="J1243">
        <v>45.670769999999997</v>
      </c>
      <c r="K1243">
        <v>47.264387000000013</v>
      </c>
      <c r="L1243">
        <v>47.688730999999997</v>
      </c>
      <c r="M1243">
        <v>47.084544000000001</v>
      </c>
      <c r="N1243">
        <v>45.570677000000003</v>
      </c>
    </row>
    <row r="1244" spans="1:14" hidden="1" x14ac:dyDescent="0.3">
      <c r="A1244" t="s">
        <v>121</v>
      </c>
      <c r="B1244" t="s">
        <v>339</v>
      </c>
      <c r="C1244" t="s">
        <v>234</v>
      </c>
      <c r="E1244" t="s">
        <v>124</v>
      </c>
      <c r="F1244" t="s">
        <v>125</v>
      </c>
      <c r="G1244">
        <v>23.886890000000001</v>
      </c>
      <c r="H1244">
        <v>28.396331</v>
      </c>
      <c r="I1244">
        <v>32.336661999999997</v>
      </c>
      <c r="J1244">
        <v>35.312565999999897</v>
      </c>
      <c r="K1244">
        <v>37.209501000000003</v>
      </c>
      <c r="L1244">
        <v>38.027833000000001</v>
      </c>
      <c r="M1244">
        <v>37.856375999999997</v>
      </c>
      <c r="N1244">
        <v>36.897067999999997</v>
      </c>
    </row>
    <row r="1245" spans="1:14" hidden="1" x14ac:dyDescent="0.3">
      <c r="A1245" t="s">
        <v>121</v>
      </c>
      <c r="B1245" t="s">
        <v>339</v>
      </c>
      <c r="C1245" t="s">
        <v>235</v>
      </c>
      <c r="E1245" t="s">
        <v>124</v>
      </c>
      <c r="F1245" t="s">
        <v>125</v>
      </c>
      <c r="G1245">
        <v>36.740571000000003</v>
      </c>
      <c r="H1245">
        <v>39.688338999999999</v>
      </c>
      <c r="I1245">
        <v>42.003281999999999</v>
      </c>
      <c r="J1245">
        <v>43.571264999999897</v>
      </c>
      <c r="K1245">
        <v>44.072139000000007</v>
      </c>
      <c r="L1245">
        <v>43.504506999999997</v>
      </c>
      <c r="M1245">
        <v>41.902506000000002</v>
      </c>
      <c r="N1245">
        <v>39.442068999999996</v>
      </c>
    </row>
    <row r="1246" spans="1:14" hidden="1" x14ac:dyDescent="0.3">
      <c r="A1246" t="s">
        <v>121</v>
      </c>
      <c r="B1246" t="s">
        <v>339</v>
      </c>
      <c r="C1246" t="s">
        <v>236</v>
      </c>
      <c r="E1246" t="s">
        <v>124</v>
      </c>
      <c r="F1246" t="s">
        <v>125</v>
      </c>
      <c r="G1246">
        <v>0.594328999999999</v>
      </c>
      <c r="H1246">
        <v>0.66178899999999996</v>
      </c>
      <c r="I1246">
        <v>0.7240659999999991</v>
      </c>
      <c r="J1246">
        <v>0.77049500000000104</v>
      </c>
      <c r="K1246">
        <v>0.79064599999999996</v>
      </c>
      <c r="L1246">
        <v>0.78198099999999904</v>
      </c>
      <c r="M1246">
        <v>0.73473499999999903</v>
      </c>
      <c r="N1246">
        <v>0.65631799999999907</v>
      </c>
    </row>
    <row r="1247" spans="1:14" hidden="1" x14ac:dyDescent="0.3">
      <c r="A1247" t="s">
        <v>121</v>
      </c>
      <c r="B1247" t="s">
        <v>339</v>
      </c>
      <c r="C1247" t="s">
        <v>237</v>
      </c>
      <c r="E1247" t="s">
        <v>124</v>
      </c>
      <c r="F1247" t="s">
        <v>125</v>
      </c>
      <c r="G1247">
        <v>26.856258</v>
      </c>
      <c r="H1247">
        <v>32.365676999999998</v>
      </c>
      <c r="I1247">
        <v>37.094656999999998</v>
      </c>
      <c r="J1247">
        <v>40.513978999999999</v>
      </c>
      <c r="K1247">
        <v>42.839252000000002</v>
      </c>
      <c r="L1247">
        <v>44.192960999999997</v>
      </c>
      <c r="M1247">
        <v>44.408681999999999</v>
      </c>
      <c r="N1247">
        <v>43.499391000000003</v>
      </c>
    </row>
    <row r="1248" spans="1:14" hidden="1" x14ac:dyDescent="0.3">
      <c r="A1248" t="s">
        <v>121</v>
      </c>
      <c r="B1248" t="s">
        <v>339</v>
      </c>
      <c r="C1248" t="s">
        <v>238</v>
      </c>
      <c r="E1248" t="s">
        <v>124</v>
      </c>
      <c r="F1248" t="s">
        <v>125</v>
      </c>
      <c r="G1248">
        <v>0.53264</v>
      </c>
      <c r="H1248">
        <v>0.54465899999999901</v>
      </c>
      <c r="I1248">
        <v>0.55671300000000001</v>
      </c>
      <c r="J1248">
        <v>0.56744899999999998</v>
      </c>
      <c r="K1248">
        <v>0.56520199999999998</v>
      </c>
      <c r="L1248">
        <v>0.54776599999999909</v>
      </c>
      <c r="M1248">
        <v>0.51414700000000002</v>
      </c>
      <c r="N1248">
        <v>0.46772399999999997</v>
      </c>
    </row>
    <row r="1249" spans="1:14" hidden="1" x14ac:dyDescent="0.3">
      <c r="A1249" t="s">
        <v>121</v>
      </c>
      <c r="B1249" t="s">
        <v>339</v>
      </c>
      <c r="C1249" t="s">
        <v>239</v>
      </c>
      <c r="E1249" t="s">
        <v>124</v>
      </c>
      <c r="F1249" t="s">
        <v>125</v>
      </c>
      <c r="G1249">
        <v>0.35302999999999901</v>
      </c>
      <c r="H1249">
        <v>0.33617199999999903</v>
      </c>
      <c r="I1249">
        <v>0.314633</v>
      </c>
      <c r="J1249">
        <v>0.29135299999999997</v>
      </c>
      <c r="K1249">
        <v>0.27313899999999902</v>
      </c>
      <c r="L1249">
        <v>0.26194600000000001</v>
      </c>
      <c r="M1249">
        <v>0.25509199999999999</v>
      </c>
      <c r="N1249">
        <v>0.24784399999999901</v>
      </c>
    </row>
    <row r="1250" spans="1:14" hidden="1" x14ac:dyDescent="0.3">
      <c r="A1250" t="s">
        <v>121</v>
      </c>
      <c r="B1250" t="s">
        <v>339</v>
      </c>
      <c r="C1250" t="s">
        <v>240</v>
      </c>
      <c r="E1250" t="s">
        <v>124</v>
      </c>
      <c r="F1250" t="s">
        <v>125</v>
      </c>
      <c r="G1250">
        <v>5.3869829999999999</v>
      </c>
      <c r="H1250">
        <v>6.1782089999999998</v>
      </c>
      <c r="I1250">
        <v>6.8154440000000003</v>
      </c>
      <c r="J1250">
        <v>7.2347509999999904</v>
      </c>
      <c r="K1250">
        <v>7.4523130000000002</v>
      </c>
      <c r="L1250">
        <v>7.480518</v>
      </c>
      <c r="M1250">
        <v>7.3542990000000001</v>
      </c>
      <c r="N1250">
        <v>7.1028980000000006</v>
      </c>
    </row>
    <row r="1251" spans="1:14" hidden="1" x14ac:dyDescent="0.3">
      <c r="A1251" t="s">
        <v>121</v>
      </c>
      <c r="B1251" t="s">
        <v>339</v>
      </c>
      <c r="C1251" t="s">
        <v>241</v>
      </c>
      <c r="E1251" t="s">
        <v>124</v>
      </c>
      <c r="F1251" t="s">
        <v>125</v>
      </c>
      <c r="G1251">
        <v>1.280495999999999</v>
      </c>
      <c r="H1251">
        <v>1.239253999999999</v>
      </c>
      <c r="I1251">
        <v>1.175441</v>
      </c>
      <c r="J1251">
        <v>1.1004670000000001</v>
      </c>
      <c r="K1251">
        <v>1.0234799999999999</v>
      </c>
      <c r="L1251">
        <v>0.94500299999999904</v>
      </c>
      <c r="M1251">
        <v>0.86480000000000001</v>
      </c>
      <c r="N1251">
        <v>0.78039099999999995</v>
      </c>
    </row>
    <row r="1252" spans="1:14" hidden="1" x14ac:dyDescent="0.3">
      <c r="A1252" t="s">
        <v>121</v>
      </c>
      <c r="B1252" t="s">
        <v>339</v>
      </c>
      <c r="C1252" t="s">
        <v>242</v>
      </c>
      <c r="E1252" t="s">
        <v>124</v>
      </c>
      <c r="F1252" t="s">
        <v>125</v>
      </c>
      <c r="G1252">
        <v>0.40971399999999902</v>
      </c>
      <c r="H1252">
        <v>0.52619799999999906</v>
      </c>
      <c r="I1252">
        <v>0.65471000000000001</v>
      </c>
      <c r="J1252">
        <v>0.78514400000000006</v>
      </c>
      <c r="K1252">
        <v>0.92031599999999902</v>
      </c>
      <c r="L1252">
        <v>1.06724</v>
      </c>
      <c r="M1252">
        <v>1.226386</v>
      </c>
      <c r="N1252">
        <v>1.39916</v>
      </c>
    </row>
    <row r="1253" spans="1:14" hidden="1" x14ac:dyDescent="0.3">
      <c r="A1253" t="s">
        <v>121</v>
      </c>
      <c r="B1253" t="s">
        <v>339</v>
      </c>
      <c r="C1253" t="s">
        <v>34</v>
      </c>
      <c r="E1253" t="s">
        <v>124</v>
      </c>
      <c r="F1253" t="s">
        <v>125</v>
      </c>
      <c r="G1253">
        <v>133.03541799999999</v>
      </c>
      <c r="H1253">
        <v>137.487821</v>
      </c>
      <c r="I1253">
        <v>138.68185</v>
      </c>
      <c r="J1253">
        <v>136.81210999999999</v>
      </c>
      <c r="K1253">
        <v>132.84287599999999</v>
      </c>
      <c r="L1253">
        <v>127.63366499999999</v>
      </c>
      <c r="M1253">
        <v>121.38007399999999</v>
      </c>
      <c r="N1253">
        <v>113.53166400000001</v>
      </c>
    </row>
    <row r="1254" spans="1:14" hidden="1" x14ac:dyDescent="0.3">
      <c r="A1254" t="s">
        <v>121</v>
      </c>
      <c r="B1254" t="s">
        <v>339</v>
      </c>
      <c r="C1254" t="s">
        <v>243</v>
      </c>
      <c r="E1254" t="s">
        <v>124</v>
      </c>
      <c r="F1254" t="s">
        <v>125</v>
      </c>
      <c r="G1254">
        <v>0.64502499999999996</v>
      </c>
      <c r="H1254">
        <v>0.62586599999999804</v>
      </c>
      <c r="I1254">
        <v>0.59497299999999997</v>
      </c>
      <c r="J1254">
        <v>0.55433599999999905</v>
      </c>
      <c r="K1254">
        <v>0.51586399999999999</v>
      </c>
      <c r="L1254">
        <v>0.48338299999999912</v>
      </c>
      <c r="M1254">
        <v>0.45407500000000001</v>
      </c>
      <c r="N1254">
        <v>0.425985</v>
      </c>
    </row>
    <row r="1255" spans="1:14" hidden="1" x14ac:dyDescent="0.3">
      <c r="A1255" t="s">
        <v>121</v>
      </c>
      <c r="B1255" t="s">
        <v>339</v>
      </c>
      <c r="C1255" t="s">
        <v>244</v>
      </c>
      <c r="E1255" t="s">
        <v>124</v>
      </c>
      <c r="F1255" t="s">
        <v>125</v>
      </c>
      <c r="G1255">
        <v>1949.968946</v>
      </c>
      <c r="H1255">
        <v>2248.2029900000002</v>
      </c>
      <c r="I1255">
        <v>2510.7702960000001</v>
      </c>
      <c r="J1255">
        <v>2704.0492850000001</v>
      </c>
      <c r="K1255">
        <v>2823.2062030000002</v>
      </c>
      <c r="L1255">
        <v>2875.0475390000001</v>
      </c>
      <c r="M1255">
        <v>2861.475974</v>
      </c>
      <c r="N1255">
        <v>2787.6158220000002</v>
      </c>
    </row>
    <row r="1256" spans="1:14" hidden="1" x14ac:dyDescent="0.3">
      <c r="A1256" t="s">
        <v>121</v>
      </c>
      <c r="B1256" t="s">
        <v>339</v>
      </c>
      <c r="C1256" t="s">
        <v>245</v>
      </c>
      <c r="E1256" t="s">
        <v>124</v>
      </c>
      <c r="F1256" t="s">
        <v>125</v>
      </c>
      <c r="G1256">
        <v>1949.968946</v>
      </c>
      <c r="H1256">
        <v>2248.2029900000002</v>
      </c>
      <c r="I1256">
        <v>2510.7702960000001</v>
      </c>
      <c r="J1256">
        <v>2704.0492850000001</v>
      </c>
      <c r="K1256">
        <v>2823.2062030000002</v>
      </c>
      <c r="L1256">
        <v>2875.0475390000001</v>
      </c>
      <c r="M1256">
        <v>2861.475974</v>
      </c>
      <c r="N1256">
        <v>2787.6158220000002</v>
      </c>
    </row>
    <row r="1257" spans="1:14" hidden="1" x14ac:dyDescent="0.3">
      <c r="A1257" t="s">
        <v>121</v>
      </c>
      <c r="B1257" t="s">
        <v>339</v>
      </c>
      <c r="C1257" t="s">
        <v>246</v>
      </c>
      <c r="E1257" t="s">
        <v>124</v>
      </c>
      <c r="F1257" t="s">
        <v>125</v>
      </c>
      <c r="G1257">
        <v>305.51207299999999</v>
      </c>
      <c r="H1257">
        <v>337.66758499999997</v>
      </c>
      <c r="I1257">
        <v>362.34158900000011</v>
      </c>
      <c r="J1257">
        <v>377.12833999999998</v>
      </c>
      <c r="K1257">
        <v>381.07020899999998</v>
      </c>
      <c r="L1257">
        <v>376.24254699999989</v>
      </c>
      <c r="M1257">
        <v>364.86381899999992</v>
      </c>
      <c r="N1257">
        <v>347.99270599999988</v>
      </c>
    </row>
    <row r="1258" spans="1:14" hidden="1" x14ac:dyDescent="0.3">
      <c r="A1258" t="s">
        <v>121</v>
      </c>
      <c r="B1258" t="s">
        <v>339</v>
      </c>
      <c r="C1258" t="s">
        <v>247</v>
      </c>
      <c r="E1258" t="s">
        <v>124</v>
      </c>
      <c r="F1258" t="s">
        <v>125</v>
      </c>
      <c r="G1258">
        <v>2.797383</v>
      </c>
      <c r="H1258">
        <v>2.4666649999999999</v>
      </c>
      <c r="I1258">
        <v>2.2161919999999999</v>
      </c>
      <c r="J1258">
        <v>1.9949140000000001</v>
      </c>
      <c r="K1258">
        <v>1.806956</v>
      </c>
      <c r="L1258">
        <v>1.6501779999999999</v>
      </c>
      <c r="M1258">
        <v>1.521414</v>
      </c>
      <c r="N1258">
        <v>1.418228</v>
      </c>
    </row>
    <row r="1259" spans="1:14" hidden="1" x14ac:dyDescent="0.3">
      <c r="A1259" t="s">
        <v>121</v>
      </c>
      <c r="B1259" t="s">
        <v>339</v>
      </c>
      <c r="C1259" t="s">
        <v>248</v>
      </c>
      <c r="E1259" t="s">
        <v>124</v>
      </c>
      <c r="F1259" t="s">
        <v>125</v>
      </c>
      <c r="G1259">
        <v>3.6349109999999998</v>
      </c>
      <c r="H1259">
        <v>3.8994149999999999</v>
      </c>
      <c r="I1259">
        <v>4.1159910000000002</v>
      </c>
      <c r="J1259">
        <v>4.2115110000000007</v>
      </c>
      <c r="K1259">
        <v>4.1905599999999996</v>
      </c>
      <c r="L1259">
        <v>4.1087569999999998</v>
      </c>
      <c r="M1259">
        <v>4.0002690000000003</v>
      </c>
      <c r="N1259">
        <v>3.8708320000000001</v>
      </c>
    </row>
    <row r="1260" spans="1:14" hidden="1" x14ac:dyDescent="0.3">
      <c r="A1260" t="s">
        <v>121</v>
      </c>
      <c r="B1260" t="s">
        <v>339</v>
      </c>
      <c r="C1260" t="s">
        <v>249</v>
      </c>
      <c r="E1260" t="s">
        <v>124</v>
      </c>
      <c r="F1260" t="s">
        <v>125</v>
      </c>
      <c r="G1260">
        <v>0.63639000000000001</v>
      </c>
      <c r="H1260">
        <v>0.62033900000000008</v>
      </c>
      <c r="I1260">
        <v>0.60932000000000008</v>
      </c>
      <c r="J1260">
        <v>0.59638099999999905</v>
      </c>
      <c r="K1260">
        <v>0.57996599999999998</v>
      </c>
      <c r="L1260">
        <v>0.56100899999999998</v>
      </c>
      <c r="M1260">
        <v>0.53876000000000002</v>
      </c>
      <c r="N1260">
        <v>0.51174200000000003</v>
      </c>
    </row>
    <row r="1261" spans="1:14" hidden="1" x14ac:dyDescent="0.3">
      <c r="A1261" t="s">
        <v>121</v>
      </c>
      <c r="B1261" t="s">
        <v>339</v>
      </c>
      <c r="C1261" t="s">
        <v>250</v>
      </c>
      <c r="E1261" t="s">
        <v>124</v>
      </c>
      <c r="F1261" t="s">
        <v>125</v>
      </c>
      <c r="G1261">
        <v>39.115212999999997</v>
      </c>
      <c r="H1261">
        <v>40.173454</v>
      </c>
      <c r="I1261">
        <v>40.095281999999997</v>
      </c>
      <c r="J1261">
        <v>39.100080000000013</v>
      </c>
      <c r="K1261">
        <v>37.453702999999997</v>
      </c>
      <c r="L1261">
        <v>35.344900000000003</v>
      </c>
      <c r="M1261">
        <v>33.040754</v>
      </c>
      <c r="N1261">
        <v>30.638884000000001</v>
      </c>
    </row>
    <row r="1262" spans="1:14" hidden="1" x14ac:dyDescent="0.3">
      <c r="A1262" t="s">
        <v>121</v>
      </c>
      <c r="B1262" t="s">
        <v>339</v>
      </c>
      <c r="C1262" t="s">
        <v>251</v>
      </c>
      <c r="E1262" t="s">
        <v>124</v>
      </c>
      <c r="F1262" t="s">
        <v>125</v>
      </c>
      <c r="G1262">
        <v>38.192677000000003</v>
      </c>
      <c r="H1262">
        <v>44.741072000000003</v>
      </c>
      <c r="I1262">
        <v>50.464725000000001</v>
      </c>
      <c r="J1262">
        <v>54.720059999999997</v>
      </c>
      <c r="K1262">
        <v>57.309901000000004</v>
      </c>
      <c r="L1262">
        <v>58.263894999999998</v>
      </c>
      <c r="M1262">
        <v>57.606822000000001</v>
      </c>
      <c r="N1262">
        <v>55.648139</v>
      </c>
    </row>
    <row r="1263" spans="1:14" hidden="1" x14ac:dyDescent="0.3">
      <c r="A1263" t="s">
        <v>121</v>
      </c>
      <c r="B1263" t="s">
        <v>339</v>
      </c>
      <c r="C1263" t="s">
        <v>252</v>
      </c>
      <c r="E1263" t="s">
        <v>124</v>
      </c>
      <c r="F1263" t="s">
        <v>125</v>
      </c>
      <c r="G1263">
        <v>54.967553000000002</v>
      </c>
      <c r="H1263">
        <v>54.275238999999999</v>
      </c>
      <c r="I1263">
        <v>52.260027999999998</v>
      </c>
      <c r="J1263">
        <v>49.267631000000002</v>
      </c>
      <c r="K1263">
        <v>45.653182999999999</v>
      </c>
      <c r="L1263">
        <v>41.756252000000003</v>
      </c>
      <c r="M1263">
        <v>37.837012000000001</v>
      </c>
      <c r="N1263">
        <v>33.997140000000002</v>
      </c>
    </row>
    <row r="1264" spans="1:14" hidden="1" x14ac:dyDescent="0.3">
      <c r="A1264" t="s">
        <v>121</v>
      </c>
      <c r="B1264" t="s">
        <v>339</v>
      </c>
      <c r="C1264" t="s">
        <v>253</v>
      </c>
      <c r="E1264" t="s">
        <v>124</v>
      </c>
      <c r="F1264" t="s">
        <v>125</v>
      </c>
      <c r="G1264">
        <v>2.8462109999999998</v>
      </c>
      <c r="H1264">
        <v>3.1430920000000002</v>
      </c>
      <c r="I1264">
        <v>3.3777119999999998</v>
      </c>
      <c r="J1264">
        <v>3.5053939999999999</v>
      </c>
      <c r="K1264">
        <v>3.5279059999999989</v>
      </c>
      <c r="L1264">
        <v>3.4803980000000001</v>
      </c>
      <c r="M1264">
        <v>3.378876</v>
      </c>
      <c r="N1264">
        <v>3.2321109999999988</v>
      </c>
    </row>
    <row r="1265" spans="1:14" hidden="1" x14ac:dyDescent="0.3">
      <c r="A1265" t="s">
        <v>121</v>
      </c>
      <c r="B1265" t="s">
        <v>339</v>
      </c>
      <c r="C1265" t="s">
        <v>254</v>
      </c>
      <c r="E1265" t="s">
        <v>124</v>
      </c>
      <c r="F1265" t="s">
        <v>125</v>
      </c>
      <c r="G1265">
        <v>30.691371</v>
      </c>
      <c r="H1265">
        <v>30.936418</v>
      </c>
      <c r="I1265">
        <v>30.371184</v>
      </c>
      <c r="J1265">
        <v>29.151230000000002</v>
      </c>
      <c r="K1265">
        <v>27.669401000000001</v>
      </c>
      <c r="L1265">
        <v>26.100916999999999</v>
      </c>
      <c r="M1265">
        <v>24.464441999999998</v>
      </c>
      <c r="N1265">
        <v>22.800176</v>
      </c>
    </row>
    <row r="1266" spans="1:14" hidden="1" x14ac:dyDescent="0.3">
      <c r="A1266" t="s">
        <v>121</v>
      </c>
      <c r="B1266" t="s">
        <v>339</v>
      </c>
      <c r="C1266" t="s">
        <v>255</v>
      </c>
      <c r="E1266" t="s">
        <v>124</v>
      </c>
      <c r="F1266" t="s">
        <v>125</v>
      </c>
      <c r="G1266">
        <v>17.914570999999999</v>
      </c>
      <c r="H1266">
        <v>18.336383000000001</v>
      </c>
      <c r="I1266">
        <v>18.689212000000001</v>
      </c>
      <c r="J1266">
        <v>18.939229999999998</v>
      </c>
      <c r="K1266">
        <v>19.091965999999999</v>
      </c>
      <c r="L1266">
        <v>19.10933</v>
      </c>
      <c r="M1266">
        <v>18.560703</v>
      </c>
      <c r="N1266">
        <v>17.480081999999999</v>
      </c>
    </row>
    <row r="1267" spans="1:14" hidden="1" x14ac:dyDescent="0.3">
      <c r="A1267" t="s">
        <v>121</v>
      </c>
      <c r="B1267" t="s">
        <v>339</v>
      </c>
      <c r="C1267" t="s">
        <v>256</v>
      </c>
      <c r="E1267" t="s">
        <v>124</v>
      </c>
      <c r="F1267" t="s">
        <v>125</v>
      </c>
      <c r="G1267">
        <v>0.313226</v>
      </c>
      <c r="H1267">
        <v>0.33473399999999998</v>
      </c>
      <c r="I1267">
        <v>0.35202800000000001</v>
      </c>
      <c r="J1267">
        <v>0.36291799999999902</v>
      </c>
      <c r="K1267">
        <v>0.36636799999999897</v>
      </c>
      <c r="L1267">
        <v>0.36426799999999998</v>
      </c>
      <c r="M1267">
        <v>0.35722699999999902</v>
      </c>
      <c r="N1267">
        <v>0.34524899999999997</v>
      </c>
    </row>
    <row r="1268" spans="1:14" hidden="1" x14ac:dyDescent="0.3">
      <c r="A1268" t="s">
        <v>121</v>
      </c>
      <c r="B1268" t="s">
        <v>339</v>
      </c>
      <c r="C1268" t="s">
        <v>257</v>
      </c>
      <c r="E1268" t="s">
        <v>124</v>
      </c>
      <c r="F1268" t="s">
        <v>125</v>
      </c>
      <c r="G1268">
        <v>5.4049340000000106</v>
      </c>
      <c r="H1268">
        <v>5.7486829999999998</v>
      </c>
      <c r="I1268">
        <v>6.0655100000000006</v>
      </c>
      <c r="J1268">
        <v>6.3029570000000001</v>
      </c>
      <c r="K1268">
        <v>6.443066</v>
      </c>
      <c r="L1268">
        <v>6.5003820000000001</v>
      </c>
      <c r="M1268">
        <v>6.4435750000000001</v>
      </c>
      <c r="N1268">
        <v>6.2466010000000001</v>
      </c>
    </row>
    <row r="1269" spans="1:14" hidden="1" x14ac:dyDescent="0.3">
      <c r="A1269" t="s">
        <v>121</v>
      </c>
      <c r="B1269" t="s">
        <v>339</v>
      </c>
      <c r="C1269" t="s">
        <v>258</v>
      </c>
      <c r="E1269" t="s">
        <v>124</v>
      </c>
      <c r="F1269" t="s">
        <v>125</v>
      </c>
      <c r="G1269">
        <v>7.270702</v>
      </c>
      <c r="H1269">
        <v>7.5091539999999997</v>
      </c>
      <c r="I1269">
        <v>7.502351</v>
      </c>
      <c r="J1269">
        <v>7.2906570000000004</v>
      </c>
      <c r="K1269">
        <v>6.9563629999999996</v>
      </c>
      <c r="L1269">
        <v>6.5522460000000002</v>
      </c>
      <c r="M1269">
        <v>6.116943</v>
      </c>
      <c r="N1269">
        <v>5.6757270000000002</v>
      </c>
    </row>
    <row r="1270" spans="1:14" hidden="1" x14ac:dyDescent="0.3">
      <c r="A1270" t="s">
        <v>121</v>
      </c>
      <c r="B1270" t="s">
        <v>339</v>
      </c>
      <c r="C1270" t="s">
        <v>259</v>
      </c>
      <c r="E1270" t="s">
        <v>124</v>
      </c>
      <c r="F1270" t="s">
        <v>125</v>
      </c>
      <c r="G1270">
        <v>32.571680999999998</v>
      </c>
      <c r="H1270">
        <v>41.790236999999998</v>
      </c>
      <c r="I1270">
        <v>51.327042000000013</v>
      </c>
      <c r="J1270">
        <v>60.089588000000013</v>
      </c>
      <c r="K1270">
        <v>67.481187999999889</v>
      </c>
      <c r="L1270">
        <v>73.177493999999911</v>
      </c>
      <c r="M1270">
        <v>76.813292000000004</v>
      </c>
      <c r="N1270">
        <v>78.051502999999997</v>
      </c>
    </row>
    <row r="1271" spans="1:14" hidden="1" x14ac:dyDescent="0.3">
      <c r="A1271" t="s">
        <v>121</v>
      </c>
      <c r="B1271" t="s">
        <v>339</v>
      </c>
      <c r="C1271" t="s">
        <v>260</v>
      </c>
      <c r="E1271" t="s">
        <v>124</v>
      </c>
      <c r="F1271" t="s">
        <v>125</v>
      </c>
      <c r="G1271">
        <v>253.91642899999999</v>
      </c>
      <c r="H1271">
        <v>302.70178399999998</v>
      </c>
      <c r="I1271">
        <v>351.91523799999999</v>
      </c>
      <c r="J1271">
        <v>394.34564699999999</v>
      </c>
      <c r="K1271">
        <v>428.200692</v>
      </c>
      <c r="L1271">
        <v>453.06987099999998</v>
      </c>
      <c r="M1271">
        <v>466.50217199999997</v>
      </c>
      <c r="N1271">
        <v>467.41422599999999</v>
      </c>
    </row>
    <row r="1272" spans="1:14" hidden="1" x14ac:dyDescent="0.3">
      <c r="A1272" t="s">
        <v>121</v>
      </c>
      <c r="B1272" t="s">
        <v>339</v>
      </c>
      <c r="C1272" t="s">
        <v>261</v>
      </c>
      <c r="E1272" t="s">
        <v>124</v>
      </c>
      <c r="F1272" t="s">
        <v>125</v>
      </c>
      <c r="G1272">
        <v>398.27815900000002</v>
      </c>
      <c r="H1272">
        <v>425.02384199999989</v>
      </c>
      <c r="I1272">
        <v>450.709024</v>
      </c>
      <c r="J1272">
        <v>472.13262600000002</v>
      </c>
      <c r="K1272">
        <v>489.03325599999999</v>
      </c>
      <c r="L1272">
        <v>500.86102499999998</v>
      </c>
      <c r="M1272">
        <v>503.18333899999999</v>
      </c>
      <c r="N1272">
        <v>492.57094999999998</v>
      </c>
    </row>
    <row r="1273" spans="1:14" hidden="1" x14ac:dyDescent="0.3">
      <c r="A1273" t="s">
        <v>121</v>
      </c>
      <c r="B1273" t="s">
        <v>339</v>
      </c>
      <c r="C1273" t="s">
        <v>262</v>
      </c>
      <c r="E1273" t="s">
        <v>124</v>
      </c>
      <c r="F1273" t="s">
        <v>125</v>
      </c>
      <c r="G1273">
        <v>26.506323999999999</v>
      </c>
      <c r="H1273">
        <v>26.06917</v>
      </c>
      <c r="I1273">
        <v>25.287391</v>
      </c>
      <c r="J1273">
        <v>24.127953000000002</v>
      </c>
      <c r="K1273">
        <v>22.545173999999999</v>
      </c>
      <c r="L1273">
        <v>21.02271</v>
      </c>
      <c r="M1273">
        <v>19.463878000000001</v>
      </c>
      <c r="N1273">
        <v>17.784517000000001</v>
      </c>
    </row>
    <row r="1274" spans="1:14" hidden="1" x14ac:dyDescent="0.3">
      <c r="A1274" t="s">
        <v>121</v>
      </c>
      <c r="B1274" t="s">
        <v>339</v>
      </c>
      <c r="C1274" t="s">
        <v>263</v>
      </c>
      <c r="E1274" t="s">
        <v>124</v>
      </c>
      <c r="F1274" t="s">
        <v>125</v>
      </c>
      <c r="G1274">
        <v>2.0999279999999998</v>
      </c>
      <c r="H1274">
        <v>2.088794</v>
      </c>
      <c r="I1274">
        <v>2.0590259999999998</v>
      </c>
      <c r="J1274">
        <v>2.019123</v>
      </c>
      <c r="K1274">
        <v>1.958232</v>
      </c>
      <c r="L1274">
        <v>1.876396</v>
      </c>
      <c r="M1274">
        <v>1.7792749999999999</v>
      </c>
      <c r="N1274">
        <v>1.667295</v>
      </c>
    </row>
    <row r="1275" spans="1:14" hidden="1" x14ac:dyDescent="0.3">
      <c r="A1275" t="s">
        <v>121</v>
      </c>
      <c r="B1275" t="s">
        <v>339</v>
      </c>
      <c r="C1275" t="s">
        <v>264</v>
      </c>
      <c r="E1275" t="s">
        <v>124</v>
      </c>
      <c r="F1275" t="s">
        <v>125</v>
      </c>
      <c r="G1275">
        <v>5.7712879999999993</v>
      </c>
      <c r="H1275">
        <v>6.1830299999999996</v>
      </c>
      <c r="I1275">
        <v>6.6208979999999924</v>
      </c>
      <c r="J1275">
        <v>7.0062160000000002</v>
      </c>
      <c r="K1275">
        <v>7.2949930000000007</v>
      </c>
      <c r="L1275">
        <v>7.4830119999999987</v>
      </c>
      <c r="M1275">
        <v>7.4094559999999907</v>
      </c>
      <c r="N1275">
        <v>7.0771959999999998</v>
      </c>
    </row>
    <row r="1276" spans="1:14" hidden="1" x14ac:dyDescent="0.3">
      <c r="A1276" t="s">
        <v>121</v>
      </c>
      <c r="B1276" t="s">
        <v>339</v>
      </c>
      <c r="C1276" t="s">
        <v>265</v>
      </c>
      <c r="E1276" t="s">
        <v>124</v>
      </c>
      <c r="F1276" t="s">
        <v>125</v>
      </c>
      <c r="G1276">
        <v>1195.9332320000001</v>
      </c>
      <c r="H1276">
        <v>1232.3200400000001</v>
      </c>
      <c r="I1276">
        <v>1269.60545</v>
      </c>
      <c r="J1276">
        <v>1297.050393</v>
      </c>
      <c r="K1276">
        <v>1309.9736370000001</v>
      </c>
      <c r="L1276">
        <v>1309.6398549999999</v>
      </c>
      <c r="M1276">
        <v>1286.5591649999999</v>
      </c>
      <c r="N1276">
        <v>1234.150999</v>
      </c>
    </row>
    <row r="1277" spans="1:14" hidden="1" x14ac:dyDescent="0.3">
      <c r="A1277" t="s">
        <v>121</v>
      </c>
      <c r="B1277" t="s">
        <v>339</v>
      </c>
      <c r="C1277" t="s">
        <v>266</v>
      </c>
      <c r="E1277" t="s">
        <v>124</v>
      </c>
      <c r="F1277" t="s">
        <v>125</v>
      </c>
      <c r="G1277">
        <v>5.3819410000000003</v>
      </c>
      <c r="H1277">
        <v>5.9536720000000001</v>
      </c>
      <c r="I1277">
        <v>6.4298170000000097</v>
      </c>
      <c r="J1277">
        <v>6.7224810000000002</v>
      </c>
      <c r="K1277">
        <v>6.7316560000000001</v>
      </c>
      <c r="L1277">
        <v>6.4889750000000008</v>
      </c>
      <c r="M1277">
        <v>6.0888490000000006</v>
      </c>
      <c r="N1277">
        <v>5.6820089999999999</v>
      </c>
    </row>
    <row r="1278" spans="1:14" hidden="1" x14ac:dyDescent="0.3">
      <c r="A1278" t="s">
        <v>121</v>
      </c>
      <c r="B1278" t="s">
        <v>339</v>
      </c>
      <c r="C1278" t="s">
        <v>267</v>
      </c>
      <c r="E1278" t="s">
        <v>124</v>
      </c>
      <c r="F1278" t="s">
        <v>125</v>
      </c>
      <c r="G1278">
        <v>1354.4951410000001</v>
      </c>
      <c r="H1278">
        <v>1425.270258</v>
      </c>
      <c r="I1278">
        <v>1459.8441170000001</v>
      </c>
      <c r="J1278">
        <v>1457.3922250000001</v>
      </c>
      <c r="K1278">
        <v>1424.1563599999999</v>
      </c>
      <c r="L1278">
        <v>1368.9088830000001</v>
      </c>
      <c r="M1278">
        <v>1297.0266610000001</v>
      </c>
      <c r="N1278">
        <v>1212.9799559999999</v>
      </c>
    </row>
    <row r="1279" spans="1:14" hidden="1" x14ac:dyDescent="0.3">
      <c r="A1279" t="s">
        <v>121</v>
      </c>
      <c r="B1279" t="s">
        <v>339</v>
      </c>
      <c r="C1279" t="s">
        <v>268</v>
      </c>
      <c r="E1279" t="s">
        <v>124</v>
      </c>
      <c r="F1279" t="s">
        <v>125</v>
      </c>
      <c r="G1279">
        <v>388.24958099999998</v>
      </c>
      <c r="H1279">
        <v>396.17014400000011</v>
      </c>
      <c r="I1279">
        <v>403.34708799999999</v>
      </c>
      <c r="J1279">
        <v>407.285392</v>
      </c>
      <c r="K1279">
        <v>405.97615300000001</v>
      </c>
      <c r="L1279">
        <v>399.56072699999987</v>
      </c>
      <c r="M1279">
        <v>386.64560799999992</v>
      </c>
      <c r="N1279">
        <v>365.79510399999992</v>
      </c>
    </row>
    <row r="1280" spans="1:14" hidden="1" x14ac:dyDescent="0.3">
      <c r="A1280" t="s">
        <v>121</v>
      </c>
      <c r="B1280" t="s">
        <v>339</v>
      </c>
      <c r="C1280" t="s">
        <v>269</v>
      </c>
      <c r="E1280" t="s">
        <v>124</v>
      </c>
      <c r="F1280" t="s">
        <v>125</v>
      </c>
      <c r="G1280">
        <v>156.080917</v>
      </c>
      <c r="H1280">
        <v>154.315258</v>
      </c>
      <c r="I1280">
        <v>152.581919</v>
      </c>
      <c r="J1280">
        <v>150.83407399999999</v>
      </c>
      <c r="K1280">
        <v>147.499359</v>
      </c>
      <c r="L1280">
        <v>141.82566199999991</v>
      </c>
      <c r="M1280">
        <v>134.21239499999999</v>
      </c>
      <c r="N1280">
        <v>124.38799899999999</v>
      </c>
    </row>
    <row r="1281" spans="1:14" hidden="1" x14ac:dyDescent="0.3">
      <c r="A1281" t="s">
        <v>121</v>
      </c>
      <c r="B1281" t="s">
        <v>339</v>
      </c>
      <c r="C1281" t="s">
        <v>96</v>
      </c>
      <c r="E1281" t="s">
        <v>124</v>
      </c>
      <c r="F1281" t="s">
        <v>125</v>
      </c>
      <c r="G1281">
        <v>264.53536100000002</v>
      </c>
      <c r="H1281">
        <v>296.81021600000003</v>
      </c>
      <c r="I1281">
        <v>321.78133200000002</v>
      </c>
      <c r="J1281">
        <v>337.19588199999998</v>
      </c>
      <c r="K1281">
        <v>343.917078</v>
      </c>
      <c r="L1281">
        <v>343.48557699999998</v>
      </c>
      <c r="M1281">
        <v>337.39317599999998</v>
      </c>
      <c r="N1281">
        <v>327.50145800000001</v>
      </c>
    </row>
    <row r="1282" spans="1:14" hidden="1" x14ac:dyDescent="0.3">
      <c r="A1282" t="s">
        <v>121</v>
      </c>
      <c r="B1282" t="s">
        <v>339</v>
      </c>
      <c r="C1282" t="s">
        <v>270</v>
      </c>
      <c r="E1282" t="s">
        <v>124</v>
      </c>
      <c r="F1282" t="s">
        <v>125</v>
      </c>
      <c r="G1282">
        <v>5.9337580000000001</v>
      </c>
      <c r="H1282">
        <v>6.6296920000000004</v>
      </c>
      <c r="I1282">
        <v>7.0964930000000006</v>
      </c>
      <c r="J1282">
        <v>7.2897340000000002</v>
      </c>
      <c r="K1282">
        <v>7.3033380000000001</v>
      </c>
      <c r="L1282">
        <v>7.2429930000000002</v>
      </c>
      <c r="M1282">
        <v>7.1394679999999999</v>
      </c>
      <c r="N1282">
        <v>7.0073370000000006</v>
      </c>
    </row>
    <row r="1283" spans="1:14" hidden="1" x14ac:dyDescent="0.3">
      <c r="A1283" t="s">
        <v>121</v>
      </c>
      <c r="B1283" t="s">
        <v>339</v>
      </c>
      <c r="C1283" t="s">
        <v>271</v>
      </c>
      <c r="E1283" t="s">
        <v>124</v>
      </c>
      <c r="F1283" t="s">
        <v>125</v>
      </c>
      <c r="G1283">
        <v>4.7592189999999999</v>
      </c>
      <c r="H1283">
        <v>5.1098780000000001</v>
      </c>
      <c r="I1283">
        <v>5.3205920000000102</v>
      </c>
      <c r="J1283">
        <v>5.3960610000000102</v>
      </c>
      <c r="K1283">
        <v>5.3634009999999899</v>
      </c>
      <c r="L1283">
        <v>5.2373610000000097</v>
      </c>
      <c r="M1283">
        <v>5.0301869999999997</v>
      </c>
      <c r="N1283">
        <v>4.74186</v>
      </c>
    </row>
    <row r="1284" spans="1:14" hidden="1" x14ac:dyDescent="0.3">
      <c r="A1284" t="s">
        <v>121</v>
      </c>
      <c r="B1284" t="s">
        <v>339</v>
      </c>
      <c r="C1284" t="s">
        <v>272</v>
      </c>
      <c r="E1284" t="s">
        <v>124</v>
      </c>
      <c r="F1284" t="s">
        <v>125</v>
      </c>
      <c r="G1284">
        <v>11.590773</v>
      </c>
      <c r="H1284">
        <v>13.151389999999999</v>
      </c>
      <c r="I1284">
        <v>14.369242</v>
      </c>
      <c r="J1284">
        <v>15.142336</v>
      </c>
      <c r="K1284">
        <v>15.389169000000001</v>
      </c>
      <c r="L1284">
        <v>15.184317999999999</v>
      </c>
      <c r="M1284">
        <v>14.545156</v>
      </c>
      <c r="N1284">
        <v>13.518693000000001</v>
      </c>
    </row>
    <row r="1285" spans="1:14" hidden="1" x14ac:dyDescent="0.3">
      <c r="A1285" t="s">
        <v>121</v>
      </c>
      <c r="B1285" t="s">
        <v>339</v>
      </c>
      <c r="C1285" t="s">
        <v>273</v>
      </c>
      <c r="E1285" t="s">
        <v>124</v>
      </c>
      <c r="F1285" t="s">
        <v>125</v>
      </c>
      <c r="G1285">
        <v>7.2117100000000098</v>
      </c>
      <c r="H1285">
        <v>7.5668860000000109</v>
      </c>
      <c r="I1285">
        <v>7.6862120000000003</v>
      </c>
      <c r="J1285">
        <v>7.5775819999999996</v>
      </c>
      <c r="K1285">
        <v>7.3425510000000003</v>
      </c>
      <c r="L1285">
        <v>7.0211020000000097</v>
      </c>
      <c r="M1285">
        <v>6.6300129999999999</v>
      </c>
      <c r="N1285">
        <v>6.2040460000000008</v>
      </c>
    </row>
    <row r="1286" spans="1:14" hidden="1" x14ac:dyDescent="0.3">
      <c r="A1286" t="s">
        <v>121</v>
      </c>
      <c r="B1286" t="s">
        <v>339</v>
      </c>
      <c r="C1286" t="s">
        <v>274</v>
      </c>
      <c r="E1286" t="s">
        <v>124</v>
      </c>
      <c r="F1286" t="s">
        <v>125</v>
      </c>
      <c r="G1286">
        <v>35.102347000000002</v>
      </c>
      <c r="H1286">
        <v>35.979526</v>
      </c>
      <c r="I1286">
        <v>35.873783000000003</v>
      </c>
      <c r="J1286">
        <v>34.923954000000002</v>
      </c>
      <c r="K1286">
        <v>33.367953</v>
      </c>
      <c r="L1286">
        <v>31.466058</v>
      </c>
      <c r="M1286">
        <v>29.401844000000001</v>
      </c>
      <c r="N1286">
        <v>27.239052999999998</v>
      </c>
    </row>
    <row r="1287" spans="1:14" hidden="1" x14ac:dyDescent="0.3">
      <c r="A1287" t="s">
        <v>121</v>
      </c>
      <c r="B1287" t="s">
        <v>339</v>
      </c>
      <c r="C1287" t="s">
        <v>275</v>
      </c>
      <c r="E1287" t="s">
        <v>124</v>
      </c>
      <c r="F1287" t="s">
        <v>125</v>
      </c>
      <c r="G1287">
        <v>125.529644</v>
      </c>
      <c r="H1287">
        <v>135.64954499999999</v>
      </c>
      <c r="I1287">
        <v>141.86608699999999</v>
      </c>
      <c r="J1287">
        <v>143.75020599999999</v>
      </c>
      <c r="K1287">
        <v>142.33657400000001</v>
      </c>
      <c r="L1287">
        <v>138.63878199999999</v>
      </c>
      <c r="M1287">
        <v>132.84366600000001</v>
      </c>
      <c r="N1287">
        <v>125.39861500000001</v>
      </c>
    </row>
    <row r="1288" spans="1:14" hidden="1" x14ac:dyDescent="0.3">
      <c r="A1288" t="s">
        <v>121</v>
      </c>
      <c r="B1288" t="s">
        <v>339</v>
      </c>
      <c r="C1288" t="s">
        <v>276</v>
      </c>
      <c r="E1288" t="s">
        <v>124</v>
      </c>
      <c r="F1288" t="s">
        <v>125</v>
      </c>
      <c r="G1288">
        <v>38.231662</v>
      </c>
      <c r="H1288">
        <v>36.759448999999996</v>
      </c>
      <c r="I1288">
        <v>35.516238999999999</v>
      </c>
      <c r="J1288">
        <v>34.195667</v>
      </c>
      <c r="K1288">
        <v>32.681747000000001</v>
      </c>
      <c r="L1288">
        <v>30.927720000000001</v>
      </c>
      <c r="M1288">
        <v>29.081154999999999</v>
      </c>
      <c r="N1288">
        <v>27.371811999999998</v>
      </c>
    </row>
    <row r="1289" spans="1:14" hidden="1" x14ac:dyDescent="0.3">
      <c r="A1289" t="s">
        <v>121</v>
      </c>
      <c r="B1289" t="s">
        <v>339</v>
      </c>
      <c r="C1289" t="s">
        <v>277</v>
      </c>
      <c r="E1289" t="s">
        <v>124</v>
      </c>
      <c r="F1289" t="s">
        <v>125</v>
      </c>
      <c r="G1289">
        <v>10.161977</v>
      </c>
      <c r="H1289">
        <v>10.100987</v>
      </c>
      <c r="I1289">
        <v>10.09956</v>
      </c>
      <c r="J1289">
        <v>10.067259999999999</v>
      </c>
      <c r="K1289">
        <v>9.9279069999999994</v>
      </c>
      <c r="L1289">
        <v>9.7062080000000002</v>
      </c>
      <c r="M1289">
        <v>9.3420400000000008</v>
      </c>
      <c r="N1289">
        <v>8.7601949999999995</v>
      </c>
    </row>
    <row r="1290" spans="1:14" hidden="1" x14ac:dyDescent="0.3">
      <c r="A1290" t="s">
        <v>121</v>
      </c>
      <c r="B1290" t="s">
        <v>339</v>
      </c>
      <c r="C1290" t="s">
        <v>278</v>
      </c>
      <c r="E1290" t="s">
        <v>124</v>
      </c>
      <c r="F1290" t="s">
        <v>125</v>
      </c>
      <c r="G1290">
        <v>2.7886690000000001</v>
      </c>
      <c r="H1290">
        <v>2.4083839999999999</v>
      </c>
      <c r="I1290">
        <v>2.127831</v>
      </c>
      <c r="J1290">
        <v>1.9253779999999989</v>
      </c>
      <c r="K1290">
        <v>1.783679</v>
      </c>
      <c r="L1290">
        <v>1.674693</v>
      </c>
      <c r="M1290">
        <v>1.5716300000000001</v>
      </c>
      <c r="N1290">
        <v>1.458437</v>
      </c>
    </row>
    <row r="1291" spans="1:14" hidden="1" x14ac:dyDescent="0.3">
      <c r="A1291" t="s">
        <v>121</v>
      </c>
      <c r="B1291" t="s">
        <v>339</v>
      </c>
      <c r="C1291" t="s">
        <v>279</v>
      </c>
      <c r="E1291" t="s">
        <v>124</v>
      </c>
      <c r="F1291" t="s">
        <v>125</v>
      </c>
      <c r="G1291">
        <v>3.7381329999999999</v>
      </c>
      <c r="H1291">
        <v>4.5890140000000104</v>
      </c>
      <c r="I1291">
        <v>5.387041</v>
      </c>
      <c r="J1291">
        <v>6.0466379999999997</v>
      </c>
      <c r="K1291">
        <v>6.4043380000000099</v>
      </c>
      <c r="L1291">
        <v>6.4176570000000002</v>
      </c>
      <c r="M1291">
        <v>6.1070630000000001</v>
      </c>
      <c r="N1291">
        <v>5.5962889999999996</v>
      </c>
    </row>
    <row r="1292" spans="1:14" hidden="1" x14ac:dyDescent="0.3">
      <c r="A1292" t="s">
        <v>121</v>
      </c>
      <c r="B1292" t="s">
        <v>339</v>
      </c>
      <c r="C1292" t="s">
        <v>280</v>
      </c>
      <c r="E1292" t="s">
        <v>124</v>
      </c>
      <c r="F1292" t="s">
        <v>125</v>
      </c>
      <c r="G1292">
        <v>294.68514399999998</v>
      </c>
      <c r="H1292">
        <v>299.78566699999988</v>
      </c>
      <c r="I1292">
        <v>303.93038999999999</v>
      </c>
      <c r="J1292">
        <v>303.85029500000002</v>
      </c>
      <c r="K1292">
        <v>299.47946200000001</v>
      </c>
      <c r="L1292">
        <v>292.06356799999992</v>
      </c>
      <c r="M1292">
        <v>282.08125100000001</v>
      </c>
      <c r="N1292">
        <v>270.48415799999998</v>
      </c>
    </row>
    <row r="1293" spans="1:14" hidden="1" x14ac:dyDescent="0.3">
      <c r="A1293" t="s">
        <v>121</v>
      </c>
      <c r="B1293" t="s">
        <v>339</v>
      </c>
      <c r="C1293" t="s">
        <v>281</v>
      </c>
      <c r="E1293" t="s">
        <v>124</v>
      </c>
      <c r="F1293" t="s">
        <v>125</v>
      </c>
      <c r="G1293">
        <v>294.68514399999998</v>
      </c>
      <c r="H1293">
        <v>299.78566699999988</v>
      </c>
      <c r="I1293">
        <v>303.93038999999999</v>
      </c>
      <c r="J1293">
        <v>303.85029500000002</v>
      </c>
      <c r="K1293">
        <v>299.47946200000001</v>
      </c>
      <c r="L1293">
        <v>292.06356799999992</v>
      </c>
      <c r="M1293">
        <v>282.08125100000001</v>
      </c>
      <c r="N1293">
        <v>270.48415799999998</v>
      </c>
    </row>
    <row r="1294" spans="1:14" hidden="1" x14ac:dyDescent="0.3">
      <c r="A1294" t="s">
        <v>121</v>
      </c>
      <c r="B1294" t="s">
        <v>339</v>
      </c>
      <c r="C1294" t="s">
        <v>282</v>
      </c>
      <c r="E1294" t="s">
        <v>124</v>
      </c>
      <c r="F1294" t="s">
        <v>125</v>
      </c>
      <c r="G1294">
        <v>294.68514399999998</v>
      </c>
      <c r="H1294">
        <v>299.78566699999988</v>
      </c>
      <c r="I1294">
        <v>303.93038999999999</v>
      </c>
      <c r="J1294">
        <v>303.85029500000002</v>
      </c>
      <c r="K1294">
        <v>299.47946200000001</v>
      </c>
      <c r="L1294">
        <v>292.06356799999992</v>
      </c>
      <c r="M1294">
        <v>282.08125100000001</v>
      </c>
      <c r="N1294">
        <v>270.48415799999998</v>
      </c>
    </row>
    <row r="1295" spans="1:14" hidden="1" x14ac:dyDescent="0.3">
      <c r="A1295" t="s">
        <v>121</v>
      </c>
      <c r="B1295" t="s">
        <v>339</v>
      </c>
      <c r="C1295" t="s">
        <v>283</v>
      </c>
      <c r="E1295" t="s">
        <v>124</v>
      </c>
      <c r="F1295" t="s">
        <v>125</v>
      </c>
      <c r="G1295">
        <v>730.7793099999999</v>
      </c>
      <c r="H1295">
        <v>780.21094000000005</v>
      </c>
      <c r="I1295">
        <v>810.02328399999999</v>
      </c>
      <c r="J1295">
        <v>817.98924799999998</v>
      </c>
      <c r="K1295">
        <v>807.57195600000011</v>
      </c>
      <c r="L1295">
        <v>783.32523500000002</v>
      </c>
      <c r="M1295">
        <v>748.48353999999995</v>
      </c>
      <c r="N1295">
        <v>706.46680500000002</v>
      </c>
    </row>
    <row r="1296" spans="1:14" hidden="1" x14ac:dyDescent="0.3">
      <c r="A1296" t="s">
        <v>121</v>
      </c>
      <c r="B1296" t="s">
        <v>339</v>
      </c>
      <c r="C1296" t="s">
        <v>284</v>
      </c>
      <c r="E1296" t="s">
        <v>124</v>
      </c>
      <c r="F1296" t="s">
        <v>125</v>
      </c>
      <c r="G1296">
        <v>17.919243999999999</v>
      </c>
      <c r="H1296">
        <v>16.418666000000002</v>
      </c>
      <c r="I1296">
        <v>15.042868</v>
      </c>
      <c r="J1296">
        <v>13.716813999999999</v>
      </c>
      <c r="K1296">
        <v>12.424485000000001</v>
      </c>
      <c r="L1296">
        <v>11.326155999999999</v>
      </c>
      <c r="M1296">
        <v>10.458403000000001</v>
      </c>
      <c r="N1296">
        <v>9.7457960000000003</v>
      </c>
    </row>
    <row r="1297" spans="1:14" hidden="1" x14ac:dyDescent="0.3">
      <c r="A1297" t="s">
        <v>121</v>
      </c>
      <c r="B1297" t="s">
        <v>339</v>
      </c>
      <c r="C1297" t="s">
        <v>285</v>
      </c>
      <c r="E1297" t="s">
        <v>124</v>
      </c>
      <c r="F1297" t="s">
        <v>125</v>
      </c>
      <c r="G1297">
        <v>145.90106900000001</v>
      </c>
      <c r="H1297">
        <v>145.897074</v>
      </c>
      <c r="I1297">
        <v>147.793949</v>
      </c>
      <c r="J1297">
        <v>148.98081099999999</v>
      </c>
      <c r="K1297">
        <v>148.25501700000001</v>
      </c>
      <c r="L1297">
        <v>145.869272</v>
      </c>
      <c r="M1297">
        <v>141.98754600000001</v>
      </c>
      <c r="N1297">
        <v>136.92992699999999</v>
      </c>
    </row>
    <row r="1298" spans="1:14" hidden="1" x14ac:dyDescent="0.3">
      <c r="A1298" t="s">
        <v>121</v>
      </c>
      <c r="B1298" t="s">
        <v>339</v>
      </c>
      <c r="C1298" t="s">
        <v>286</v>
      </c>
      <c r="E1298" t="s">
        <v>124</v>
      </c>
      <c r="F1298" t="s">
        <v>125</v>
      </c>
      <c r="G1298">
        <v>15.78457</v>
      </c>
      <c r="H1298">
        <v>18.102530000000002</v>
      </c>
      <c r="I1298">
        <v>20.041167000000002</v>
      </c>
      <c r="J1298">
        <v>21.375788</v>
      </c>
      <c r="K1298">
        <v>22.004408000000002</v>
      </c>
      <c r="L1298">
        <v>22.006965999999998</v>
      </c>
      <c r="M1298">
        <v>21.571556999999999</v>
      </c>
      <c r="N1298">
        <v>20.774550999999999</v>
      </c>
    </row>
    <row r="1299" spans="1:14" hidden="1" x14ac:dyDescent="0.3">
      <c r="A1299" t="s">
        <v>121</v>
      </c>
      <c r="B1299" t="s">
        <v>339</v>
      </c>
      <c r="C1299" t="s">
        <v>287</v>
      </c>
      <c r="E1299" t="s">
        <v>124</v>
      </c>
      <c r="F1299" t="s">
        <v>125</v>
      </c>
      <c r="G1299">
        <v>1.030041</v>
      </c>
      <c r="H1299">
        <v>1.0791740000000001</v>
      </c>
      <c r="I1299">
        <v>1.1107260000000001</v>
      </c>
      <c r="J1299">
        <v>1.1210709999999999</v>
      </c>
      <c r="K1299">
        <v>1.118525</v>
      </c>
      <c r="L1299">
        <v>1.114101</v>
      </c>
      <c r="M1299">
        <v>1.1065069999999999</v>
      </c>
      <c r="N1299">
        <v>1.0884929999999999</v>
      </c>
    </row>
    <row r="1300" spans="1:14" hidden="1" x14ac:dyDescent="0.3">
      <c r="A1300" t="s">
        <v>121</v>
      </c>
      <c r="B1300" t="s">
        <v>339</v>
      </c>
      <c r="C1300" t="s">
        <v>288</v>
      </c>
      <c r="E1300" t="s">
        <v>124</v>
      </c>
      <c r="F1300" t="s">
        <v>125</v>
      </c>
      <c r="G1300">
        <v>0.180337</v>
      </c>
      <c r="H1300">
        <v>0.17877499999999999</v>
      </c>
      <c r="I1300">
        <v>0.17449399999999901</v>
      </c>
      <c r="J1300">
        <v>0.16800699999999999</v>
      </c>
      <c r="K1300">
        <v>0.15984499999999999</v>
      </c>
      <c r="L1300">
        <v>0.15062599999999901</v>
      </c>
      <c r="M1300">
        <v>0.14007899999999901</v>
      </c>
      <c r="N1300">
        <v>0.128108</v>
      </c>
    </row>
    <row r="1301" spans="1:14" hidden="1" x14ac:dyDescent="0.3">
      <c r="A1301" t="s">
        <v>121</v>
      </c>
      <c r="B1301" t="s">
        <v>339</v>
      </c>
      <c r="C1301" t="s">
        <v>289</v>
      </c>
      <c r="E1301" t="s">
        <v>124</v>
      </c>
      <c r="F1301" t="s">
        <v>125</v>
      </c>
      <c r="G1301">
        <v>9.3544000000000002E-2</v>
      </c>
      <c r="H1301">
        <v>8.4061000000000011E-2</v>
      </c>
      <c r="I1301">
        <v>7.5471999999999997E-2</v>
      </c>
      <c r="J1301">
        <v>6.7528999999999006E-2</v>
      </c>
      <c r="K1301">
        <v>6.1215000000000012E-2</v>
      </c>
      <c r="L1301">
        <v>5.6294999999999998E-2</v>
      </c>
      <c r="M1301">
        <v>5.2157999999998997E-2</v>
      </c>
      <c r="N1301">
        <v>4.8451999999999003E-2</v>
      </c>
    </row>
    <row r="1302" spans="1:14" hidden="1" x14ac:dyDescent="0.3">
      <c r="A1302" t="s">
        <v>121</v>
      </c>
      <c r="B1302" t="s">
        <v>339</v>
      </c>
      <c r="C1302" t="s">
        <v>290</v>
      </c>
      <c r="E1302" t="s">
        <v>124</v>
      </c>
      <c r="F1302" t="s">
        <v>125</v>
      </c>
      <c r="G1302">
        <v>0.21477299999999999</v>
      </c>
      <c r="H1302">
        <v>0.20576799999999901</v>
      </c>
      <c r="I1302">
        <v>0.19294599999999901</v>
      </c>
      <c r="J1302">
        <v>0.176006</v>
      </c>
      <c r="K1302">
        <v>0.161081</v>
      </c>
      <c r="L1302">
        <v>0.15012300000000001</v>
      </c>
      <c r="M1302">
        <v>0.14251</v>
      </c>
      <c r="N1302">
        <v>0.137216</v>
      </c>
    </row>
    <row r="1303" spans="1:14" hidden="1" x14ac:dyDescent="0.3">
      <c r="A1303" t="s">
        <v>121</v>
      </c>
      <c r="B1303" t="s">
        <v>339</v>
      </c>
      <c r="C1303" t="s">
        <v>291</v>
      </c>
      <c r="E1303" t="s">
        <v>124</v>
      </c>
      <c r="F1303" t="s">
        <v>125</v>
      </c>
      <c r="G1303">
        <v>0.24371199999999901</v>
      </c>
      <c r="H1303">
        <v>0.25991799999999998</v>
      </c>
      <c r="I1303">
        <v>0.266044</v>
      </c>
      <c r="J1303">
        <v>0.26130999999999999</v>
      </c>
      <c r="K1303">
        <v>0.250662</v>
      </c>
      <c r="L1303">
        <v>0.237481</v>
      </c>
      <c r="M1303">
        <v>0.223581</v>
      </c>
      <c r="N1303">
        <v>0.208258</v>
      </c>
    </row>
    <row r="1304" spans="1:14" hidden="1" x14ac:dyDescent="0.3">
      <c r="A1304" t="s">
        <v>121</v>
      </c>
      <c r="B1304" t="s">
        <v>339</v>
      </c>
      <c r="C1304" t="s">
        <v>292</v>
      </c>
      <c r="E1304" t="s">
        <v>124</v>
      </c>
      <c r="F1304" t="s">
        <v>125</v>
      </c>
      <c r="G1304">
        <v>42.065148999999998</v>
      </c>
      <c r="H1304">
        <v>46.246550000000013</v>
      </c>
      <c r="I1304">
        <v>49.05097</v>
      </c>
      <c r="J1304">
        <v>50.313437999999998</v>
      </c>
      <c r="K1304">
        <v>49.845846000000002</v>
      </c>
      <c r="L1304">
        <v>48.130921999999899</v>
      </c>
      <c r="M1304">
        <v>45.870466</v>
      </c>
      <c r="N1304">
        <v>43.051820999999997</v>
      </c>
    </row>
    <row r="1305" spans="1:14" hidden="1" x14ac:dyDescent="0.3">
      <c r="A1305" t="s">
        <v>121</v>
      </c>
      <c r="B1305" t="s">
        <v>339</v>
      </c>
      <c r="C1305" t="s">
        <v>293</v>
      </c>
      <c r="E1305" t="s">
        <v>124</v>
      </c>
      <c r="F1305" t="s">
        <v>125</v>
      </c>
      <c r="G1305">
        <v>19.782855999999999</v>
      </c>
      <c r="H1305">
        <v>22.870265</v>
      </c>
      <c r="I1305">
        <v>25.532879000000001</v>
      </c>
      <c r="J1305">
        <v>27.344498999999999</v>
      </c>
      <c r="K1305">
        <v>28.404938999999999</v>
      </c>
      <c r="L1305">
        <v>28.853380000000001</v>
      </c>
      <c r="M1305">
        <v>28.674112999999998</v>
      </c>
      <c r="N1305">
        <v>27.993807</v>
      </c>
    </row>
    <row r="1306" spans="1:14" hidden="1" x14ac:dyDescent="0.3">
      <c r="A1306" t="s">
        <v>121</v>
      </c>
      <c r="B1306" t="s">
        <v>339</v>
      </c>
      <c r="C1306" t="s">
        <v>294</v>
      </c>
      <c r="E1306" t="s">
        <v>124</v>
      </c>
      <c r="F1306" t="s">
        <v>125</v>
      </c>
      <c r="G1306">
        <v>7.1343199999999998</v>
      </c>
      <c r="H1306">
        <v>7.034815</v>
      </c>
      <c r="I1306">
        <v>6.9778149999999997</v>
      </c>
      <c r="J1306">
        <v>6.9377409999999999</v>
      </c>
      <c r="K1306">
        <v>6.8150930000000001</v>
      </c>
      <c r="L1306">
        <v>6.6112380000000002</v>
      </c>
      <c r="M1306">
        <v>6.347961999999991</v>
      </c>
      <c r="N1306">
        <v>6.0068609999999998</v>
      </c>
    </row>
    <row r="1307" spans="1:14" hidden="1" x14ac:dyDescent="0.3">
      <c r="A1307" t="s">
        <v>121</v>
      </c>
      <c r="B1307" t="s">
        <v>339</v>
      </c>
      <c r="C1307" t="s">
        <v>295</v>
      </c>
      <c r="E1307" t="s">
        <v>124</v>
      </c>
      <c r="F1307" t="s">
        <v>125</v>
      </c>
      <c r="G1307">
        <v>0.112387</v>
      </c>
      <c r="H1307">
        <v>0.116643</v>
      </c>
      <c r="I1307">
        <v>0.11792999999999999</v>
      </c>
      <c r="J1307">
        <v>0.11666</v>
      </c>
      <c r="K1307">
        <v>0.11326</v>
      </c>
      <c r="L1307">
        <v>0.10818699999999901</v>
      </c>
      <c r="M1307">
        <v>0.101714</v>
      </c>
      <c r="N1307">
        <v>9.3920000000000003E-2</v>
      </c>
    </row>
    <row r="1308" spans="1:14" hidden="1" x14ac:dyDescent="0.3">
      <c r="A1308" t="s">
        <v>121</v>
      </c>
      <c r="B1308" t="s">
        <v>339</v>
      </c>
      <c r="C1308" t="s">
        <v>296</v>
      </c>
      <c r="E1308" t="s">
        <v>124</v>
      </c>
      <c r="F1308" t="s">
        <v>125</v>
      </c>
      <c r="G1308">
        <v>9.6712750000000192</v>
      </c>
      <c r="H1308">
        <v>10.808445000000001</v>
      </c>
      <c r="I1308">
        <v>11.575827</v>
      </c>
      <c r="J1308">
        <v>11.895270999999999</v>
      </c>
      <c r="K1308">
        <v>11.821135999999999</v>
      </c>
      <c r="L1308">
        <v>11.424932</v>
      </c>
      <c r="M1308">
        <v>10.794394</v>
      </c>
      <c r="N1308">
        <v>9.9904109999999893</v>
      </c>
    </row>
    <row r="1309" spans="1:14" hidden="1" x14ac:dyDescent="0.3">
      <c r="A1309" t="s">
        <v>121</v>
      </c>
      <c r="B1309" t="s">
        <v>339</v>
      </c>
      <c r="C1309" t="s">
        <v>297</v>
      </c>
      <c r="E1309" t="s">
        <v>124</v>
      </c>
      <c r="F1309" t="s">
        <v>125</v>
      </c>
      <c r="G1309">
        <v>6.6116729999999997</v>
      </c>
      <c r="H1309">
        <v>7.2139230000000101</v>
      </c>
      <c r="I1309">
        <v>7.7058869999999997</v>
      </c>
      <c r="J1309">
        <v>8.0524319999999996</v>
      </c>
      <c r="K1309">
        <v>8.1531660000000006</v>
      </c>
      <c r="L1309">
        <v>8.0310760000000005</v>
      </c>
      <c r="M1309">
        <v>7.6683690000000002</v>
      </c>
      <c r="N1309">
        <v>7.0396450000000002</v>
      </c>
    </row>
    <row r="1310" spans="1:14" hidden="1" x14ac:dyDescent="0.3">
      <c r="A1310" t="s">
        <v>121</v>
      </c>
      <c r="B1310" t="s">
        <v>339</v>
      </c>
      <c r="C1310" t="s">
        <v>298</v>
      </c>
      <c r="E1310" t="s">
        <v>124</v>
      </c>
      <c r="F1310" t="s">
        <v>125</v>
      </c>
      <c r="G1310">
        <v>5.4796819999999986</v>
      </c>
      <c r="H1310">
        <v>5.3786750000000003</v>
      </c>
      <c r="I1310">
        <v>5.2693620000000001</v>
      </c>
      <c r="J1310">
        <v>5.140333</v>
      </c>
      <c r="K1310">
        <v>4.9515609999999999</v>
      </c>
      <c r="L1310">
        <v>4.7175060000000002</v>
      </c>
      <c r="M1310">
        <v>4.4763390000000003</v>
      </c>
      <c r="N1310">
        <v>4.23461</v>
      </c>
    </row>
    <row r="1311" spans="1:14" hidden="1" x14ac:dyDescent="0.3">
      <c r="A1311" t="s">
        <v>121</v>
      </c>
      <c r="B1311" t="s">
        <v>339</v>
      </c>
      <c r="C1311" t="s">
        <v>299</v>
      </c>
      <c r="E1311" t="s">
        <v>124</v>
      </c>
      <c r="F1311" t="s">
        <v>125</v>
      </c>
      <c r="G1311">
        <v>2.1308229999999999</v>
      </c>
      <c r="H1311">
        <v>2.1405650000000001</v>
      </c>
      <c r="I1311">
        <v>2.1539229999999998</v>
      </c>
      <c r="J1311">
        <v>2.1511610000000001</v>
      </c>
      <c r="K1311">
        <v>2.1225239999999999</v>
      </c>
      <c r="L1311">
        <v>2.0737069999999989</v>
      </c>
      <c r="M1311">
        <v>2.000394</v>
      </c>
      <c r="N1311">
        <v>1.902264</v>
      </c>
    </row>
    <row r="1312" spans="1:14" hidden="1" x14ac:dyDescent="0.3">
      <c r="A1312" t="s">
        <v>121</v>
      </c>
      <c r="B1312" t="s">
        <v>339</v>
      </c>
      <c r="C1312" t="s">
        <v>300</v>
      </c>
      <c r="E1312" t="s">
        <v>124</v>
      </c>
      <c r="F1312" t="s">
        <v>125</v>
      </c>
      <c r="G1312">
        <v>0.81989000000000012</v>
      </c>
      <c r="H1312">
        <v>0.92744899999999997</v>
      </c>
      <c r="I1312">
        <v>1.0076879999999999</v>
      </c>
      <c r="J1312">
        <v>1.0514300000000001</v>
      </c>
      <c r="K1312">
        <v>1.064757</v>
      </c>
      <c r="L1312">
        <v>1.0531060000000001</v>
      </c>
      <c r="M1312">
        <v>1.021933</v>
      </c>
      <c r="N1312">
        <v>0.97341499999999903</v>
      </c>
    </row>
    <row r="1313" spans="1:14" hidden="1" x14ac:dyDescent="0.3">
      <c r="A1313" t="s">
        <v>121</v>
      </c>
      <c r="B1313" t="s">
        <v>339</v>
      </c>
      <c r="C1313" t="s">
        <v>301</v>
      </c>
      <c r="E1313" t="s">
        <v>124</v>
      </c>
      <c r="F1313" t="s">
        <v>125</v>
      </c>
      <c r="G1313">
        <v>20.885342999999999</v>
      </c>
      <c r="H1313">
        <v>25.274771999999999</v>
      </c>
      <c r="I1313">
        <v>29.462890999999999</v>
      </c>
      <c r="J1313">
        <v>32.643523000000002</v>
      </c>
      <c r="K1313">
        <v>34.939686999999999</v>
      </c>
      <c r="L1313">
        <v>36.549298999999998</v>
      </c>
      <c r="M1313">
        <v>37.313111999999997</v>
      </c>
      <c r="N1313">
        <v>37.234278000000003</v>
      </c>
    </row>
    <row r="1314" spans="1:14" hidden="1" x14ac:dyDescent="0.3">
      <c r="A1314" t="s">
        <v>121</v>
      </c>
      <c r="B1314" t="s">
        <v>339</v>
      </c>
      <c r="C1314" t="s">
        <v>98</v>
      </c>
      <c r="E1314" t="s">
        <v>124</v>
      </c>
      <c r="F1314" t="s">
        <v>125</v>
      </c>
      <c r="G1314">
        <v>63.364961000000001</v>
      </c>
      <c r="H1314">
        <v>66.736142999999998</v>
      </c>
      <c r="I1314">
        <v>68.48778200000001</v>
      </c>
      <c r="J1314">
        <v>68.395961</v>
      </c>
      <c r="K1314">
        <v>66.594232999999988</v>
      </c>
      <c r="L1314">
        <v>63.347557000000002</v>
      </c>
      <c r="M1314">
        <v>59.002800000000008</v>
      </c>
      <c r="N1314">
        <v>54.102989999999998</v>
      </c>
    </row>
    <row r="1315" spans="1:14" hidden="1" x14ac:dyDescent="0.3">
      <c r="A1315" t="s">
        <v>121</v>
      </c>
      <c r="B1315" t="s">
        <v>339</v>
      </c>
      <c r="C1315" t="s">
        <v>106</v>
      </c>
      <c r="E1315" t="s">
        <v>124</v>
      </c>
      <c r="F1315" t="s">
        <v>125</v>
      </c>
      <c r="G1315">
        <v>51.053083000000001</v>
      </c>
      <c r="H1315">
        <v>49.605387999999998</v>
      </c>
      <c r="I1315">
        <v>47.467666000000001</v>
      </c>
      <c r="J1315">
        <v>44.212964999999997</v>
      </c>
      <c r="K1315">
        <v>40.254033000000007</v>
      </c>
      <c r="L1315">
        <v>36.388178999999987</v>
      </c>
      <c r="M1315">
        <v>32.682127999999999</v>
      </c>
      <c r="N1315">
        <v>28.811160000000001</v>
      </c>
    </row>
    <row r="1316" spans="1:14" hidden="1" x14ac:dyDescent="0.3">
      <c r="A1316" t="s">
        <v>121</v>
      </c>
      <c r="B1316" t="s">
        <v>339</v>
      </c>
      <c r="C1316" t="s">
        <v>302</v>
      </c>
      <c r="E1316" t="s">
        <v>124</v>
      </c>
      <c r="F1316" t="s">
        <v>125</v>
      </c>
      <c r="G1316">
        <v>10.432528</v>
      </c>
      <c r="H1316">
        <v>10.091796</v>
      </c>
      <c r="I1316">
        <v>9.3954949999999897</v>
      </c>
      <c r="J1316">
        <v>8.4435360000000088</v>
      </c>
      <c r="K1316">
        <v>7.6751499999999986</v>
      </c>
      <c r="L1316">
        <v>7.0665550000000108</v>
      </c>
      <c r="M1316">
        <v>6.5390860000000002</v>
      </c>
      <c r="N1316">
        <v>6.0868360000000008</v>
      </c>
    </row>
    <row r="1317" spans="1:14" hidden="1" x14ac:dyDescent="0.3">
      <c r="A1317" t="s">
        <v>121</v>
      </c>
      <c r="B1317" t="s">
        <v>339</v>
      </c>
      <c r="C1317" t="s">
        <v>303</v>
      </c>
      <c r="E1317" t="s">
        <v>124</v>
      </c>
      <c r="F1317" t="s">
        <v>125</v>
      </c>
      <c r="G1317">
        <v>49.420839000000001</v>
      </c>
      <c r="H1317">
        <v>52.070712</v>
      </c>
      <c r="I1317">
        <v>55.352848000000002</v>
      </c>
      <c r="J1317">
        <v>58.056626999999999</v>
      </c>
      <c r="K1317">
        <v>59.361745000000013</v>
      </c>
      <c r="L1317">
        <v>59.504813000000013</v>
      </c>
      <c r="M1317">
        <v>58.078533000000007</v>
      </c>
      <c r="N1317">
        <v>55.077261999999997</v>
      </c>
    </row>
    <row r="1318" spans="1:14" hidden="1" x14ac:dyDescent="0.3">
      <c r="A1318" t="s">
        <v>121</v>
      </c>
      <c r="B1318" t="s">
        <v>339</v>
      </c>
      <c r="C1318" t="s">
        <v>304</v>
      </c>
      <c r="E1318" t="s">
        <v>124</v>
      </c>
      <c r="F1318" t="s">
        <v>125</v>
      </c>
      <c r="G1318">
        <v>22.181729000000001</v>
      </c>
      <c r="H1318">
        <v>22.066611000000002</v>
      </c>
      <c r="I1318">
        <v>21.502233</v>
      </c>
      <c r="J1318">
        <v>20.535368999999999</v>
      </c>
      <c r="K1318">
        <v>19.392375999999999</v>
      </c>
      <c r="L1318">
        <v>18.183205999999998</v>
      </c>
      <c r="M1318">
        <v>16.946262999999998</v>
      </c>
      <c r="N1318">
        <v>15.645636</v>
      </c>
    </row>
    <row r="1319" spans="1:14" hidden="1" x14ac:dyDescent="0.3">
      <c r="A1319" t="s">
        <v>121</v>
      </c>
      <c r="B1319" t="s">
        <v>339</v>
      </c>
      <c r="C1319" t="s">
        <v>305</v>
      </c>
      <c r="E1319" t="s">
        <v>124</v>
      </c>
      <c r="F1319" t="s">
        <v>125</v>
      </c>
      <c r="G1319">
        <v>54.395533000000007</v>
      </c>
      <c r="H1319">
        <v>63.403656000000012</v>
      </c>
      <c r="I1319">
        <v>71.310517000000004</v>
      </c>
      <c r="J1319">
        <v>77.37060000000001</v>
      </c>
      <c r="K1319">
        <v>81.236301000000012</v>
      </c>
      <c r="L1319">
        <v>83.012354000000002</v>
      </c>
      <c r="M1319">
        <v>83.052023000000005</v>
      </c>
      <c r="N1319">
        <v>81.695859999999996</v>
      </c>
    </row>
    <row r="1320" spans="1:14" hidden="1" x14ac:dyDescent="0.3">
      <c r="A1320" t="s">
        <v>121</v>
      </c>
      <c r="B1320" t="s">
        <v>339</v>
      </c>
      <c r="C1320" t="s">
        <v>306</v>
      </c>
      <c r="E1320" t="s">
        <v>124</v>
      </c>
      <c r="F1320" t="s">
        <v>125</v>
      </c>
      <c r="G1320">
        <v>0.646949</v>
      </c>
      <c r="H1320">
        <v>0.67054000000000002</v>
      </c>
      <c r="I1320">
        <v>0.67805300000000002</v>
      </c>
      <c r="J1320">
        <v>0.67054799999999903</v>
      </c>
      <c r="K1320">
        <v>0.65282600000000002</v>
      </c>
      <c r="L1320">
        <v>0.62920899999999902</v>
      </c>
      <c r="M1320">
        <v>0.60011799999999904</v>
      </c>
      <c r="N1320">
        <v>0.56520599999999999</v>
      </c>
    </row>
    <row r="1321" spans="1:14" hidden="1" x14ac:dyDescent="0.3">
      <c r="A1321" t="s">
        <v>121</v>
      </c>
      <c r="B1321" t="s">
        <v>339</v>
      </c>
      <c r="C1321" t="s">
        <v>307</v>
      </c>
      <c r="E1321" t="s">
        <v>124</v>
      </c>
      <c r="F1321" t="s">
        <v>125</v>
      </c>
      <c r="G1321">
        <v>11.065007</v>
      </c>
      <c r="H1321">
        <v>11.817463</v>
      </c>
      <c r="I1321">
        <v>12.708665</v>
      </c>
      <c r="J1321">
        <v>13.550068</v>
      </c>
      <c r="K1321">
        <v>14.190464</v>
      </c>
      <c r="L1321">
        <v>14.646471999999999</v>
      </c>
      <c r="M1321">
        <v>14.571477</v>
      </c>
      <c r="N1321">
        <v>14.00084</v>
      </c>
    </row>
    <row r="1322" spans="1:14" hidden="1" x14ac:dyDescent="0.3">
      <c r="A1322" t="s">
        <v>121</v>
      </c>
      <c r="B1322" t="s">
        <v>339</v>
      </c>
      <c r="C1322" t="s">
        <v>308</v>
      </c>
      <c r="E1322" t="s">
        <v>124</v>
      </c>
      <c r="F1322" t="s">
        <v>125</v>
      </c>
      <c r="G1322">
        <v>9.308781999999999</v>
      </c>
      <c r="H1322">
        <v>9.978847</v>
      </c>
      <c r="I1322">
        <v>10.726092</v>
      </c>
      <c r="J1322">
        <v>11.396094</v>
      </c>
      <c r="K1322">
        <v>11.844294</v>
      </c>
      <c r="L1322">
        <v>12.077427</v>
      </c>
      <c r="M1322">
        <v>11.912122999999999</v>
      </c>
      <c r="N1322">
        <v>11.440305</v>
      </c>
    </row>
    <row r="1323" spans="1:14" hidden="1" x14ac:dyDescent="0.3">
      <c r="A1323" t="s">
        <v>121</v>
      </c>
      <c r="B1323" t="s">
        <v>339</v>
      </c>
      <c r="C1323" t="s">
        <v>309</v>
      </c>
      <c r="E1323" t="s">
        <v>124</v>
      </c>
      <c r="F1323" t="s">
        <v>125</v>
      </c>
      <c r="G1323">
        <v>23.535734000000001</v>
      </c>
      <c r="H1323">
        <v>26.348437000000001</v>
      </c>
      <c r="I1323">
        <v>28.228688999999999</v>
      </c>
      <c r="J1323">
        <v>29.268098999999999</v>
      </c>
      <c r="K1323">
        <v>29.850434</v>
      </c>
      <c r="L1323">
        <v>30.036856</v>
      </c>
      <c r="M1323">
        <v>29.800871999999998</v>
      </c>
      <c r="N1323">
        <v>28.707677</v>
      </c>
    </row>
    <row r="1324" spans="1:14" hidden="1" x14ac:dyDescent="0.3">
      <c r="A1324" t="s">
        <v>121</v>
      </c>
      <c r="B1324" t="s">
        <v>339</v>
      </c>
      <c r="C1324" t="s">
        <v>107</v>
      </c>
      <c r="E1324" t="s">
        <v>124</v>
      </c>
      <c r="F1324" t="s">
        <v>125</v>
      </c>
      <c r="G1324">
        <v>22.663847000000001</v>
      </c>
      <c r="H1324">
        <v>21.188058999999999</v>
      </c>
      <c r="I1324">
        <v>19.440591999999999</v>
      </c>
      <c r="J1324">
        <v>17.569078000000001</v>
      </c>
      <c r="K1324">
        <v>15.796220999999999</v>
      </c>
      <c r="L1324">
        <v>14.124407</v>
      </c>
      <c r="M1324">
        <v>12.677668000000001</v>
      </c>
      <c r="N1324">
        <v>11.473647</v>
      </c>
    </row>
    <row r="1325" spans="1:14" hidden="1" x14ac:dyDescent="0.3">
      <c r="A1325" t="s">
        <v>121</v>
      </c>
      <c r="B1325" t="s">
        <v>339</v>
      </c>
      <c r="C1325" t="s">
        <v>310</v>
      </c>
      <c r="E1325" t="s">
        <v>124</v>
      </c>
      <c r="F1325" t="s">
        <v>125</v>
      </c>
      <c r="G1325">
        <v>10.947710000000001</v>
      </c>
      <c r="H1325">
        <v>12.0572</v>
      </c>
      <c r="I1325">
        <v>12.779361</v>
      </c>
      <c r="J1325">
        <v>12.951808</v>
      </c>
      <c r="K1325">
        <v>12.820487999999999</v>
      </c>
      <c r="L1325">
        <v>12.477092000000001</v>
      </c>
      <c r="M1325">
        <v>11.988996999999999</v>
      </c>
      <c r="N1325">
        <v>11.435928000000001</v>
      </c>
    </row>
    <row r="1326" spans="1:14" hidden="1" x14ac:dyDescent="0.3">
      <c r="A1326" t="s">
        <v>121</v>
      </c>
      <c r="B1326" t="s">
        <v>339</v>
      </c>
      <c r="C1326" t="s">
        <v>311</v>
      </c>
      <c r="E1326" t="s">
        <v>124</v>
      </c>
      <c r="F1326" t="s">
        <v>125</v>
      </c>
      <c r="G1326">
        <v>77.887454000000005</v>
      </c>
      <c r="H1326">
        <v>93.879800000000003</v>
      </c>
      <c r="I1326">
        <v>108.968343</v>
      </c>
      <c r="J1326">
        <v>121.02647899999999</v>
      </c>
      <c r="K1326">
        <v>129.71539000000001</v>
      </c>
      <c r="L1326">
        <v>135.36587700000001</v>
      </c>
      <c r="M1326">
        <v>137.49520699999999</v>
      </c>
      <c r="N1326">
        <v>136.58794900000001</v>
      </c>
    </row>
    <row r="1327" spans="1:14" hidden="1" x14ac:dyDescent="0.3">
      <c r="A1327" t="s">
        <v>121</v>
      </c>
      <c r="B1327" t="s">
        <v>339</v>
      </c>
      <c r="C1327" t="s">
        <v>312</v>
      </c>
      <c r="E1327" t="s">
        <v>124</v>
      </c>
      <c r="F1327" t="s">
        <v>125</v>
      </c>
      <c r="G1327">
        <v>72.386385999999902</v>
      </c>
      <c r="H1327">
        <v>71.289693000000099</v>
      </c>
      <c r="I1327">
        <v>68.492761000000002</v>
      </c>
      <c r="J1327">
        <v>64.384670999999997</v>
      </c>
      <c r="K1327">
        <v>59.586461000000007</v>
      </c>
      <c r="L1327">
        <v>54.464381000000003</v>
      </c>
      <c r="M1327">
        <v>49.056170000000002</v>
      </c>
      <c r="N1327">
        <v>43.474538000000003</v>
      </c>
    </row>
    <row r="1328" spans="1:14" hidden="1" x14ac:dyDescent="0.3">
      <c r="A1328" t="s">
        <v>121</v>
      </c>
      <c r="B1328" t="s">
        <v>339</v>
      </c>
      <c r="C1328" t="s">
        <v>313</v>
      </c>
      <c r="E1328" t="s">
        <v>124</v>
      </c>
      <c r="F1328" t="s">
        <v>125</v>
      </c>
      <c r="G1328">
        <v>1.444032</v>
      </c>
      <c r="H1328">
        <v>1.5451250000000001</v>
      </c>
      <c r="I1328">
        <v>1.589739</v>
      </c>
      <c r="J1328">
        <v>1.5763419999999999</v>
      </c>
      <c r="K1328">
        <v>1.5231170000000001</v>
      </c>
      <c r="L1328">
        <v>1.444995</v>
      </c>
      <c r="M1328">
        <v>1.341928</v>
      </c>
      <c r="N1328">
        <v>1.2257849999999999</v>
      </c>
    </row>
    <row r="1329" spans="1:14" hidden="1" x14ac:dyDescent="0.3">
      <c r="A1329" t="s">
        <v>121</v>
      </c>
      <c r="B1329" t="s">
        <v>339</v>
      </c>
      <c r="C1329" t="s">
        <v>314</v>
      </c>
      <c r="E1329" t="s">
        <v>124</v>
      </c>
      <c r="F1329" t="s">
        <v>125</v>
      </c>
      <c r="G1329">
        <v>10.089114</v>
      </c>
      <c r="H1329">
        <v>11.489629000000001</v>
      </c>
      <c r="I1329">
        <v>12.567899000000001</v>
      </c>
      <c r="J1329">
        <v>13.212768000000001</v>
      </c>
      <c r="K1329">
        <v>13.468949</v>
      </c>
      <c r="L1329">
        <v>13.372864999999999</v>
      </c>
      <c r="M1329">
        <v>12.990745</v>
      </c>
      <c r="N1329">
        <v>12.378881</v>
      </c>
    </row>
    <row r="1330" spans="1:14" hidden="1" x14ac:dyDescent="0.3">
      <c r="A1330" t="s">
        <v>121</v>
      </c>
      <c r="B1330" t="s">
        <v>339</v>
      </c>
      <c r="C1330" t="s">
        <v>315</v>
      </c>
      <c r="E1330" t="s">
        <v>124</v>
      </c>
      <c r="F1330" t="s">
        <v>125</v>
      </c>
      <c r="G1330">
        <v>9.8384000000000013E-2</v>
      </c>
      <c r="H1330">
        <v>8.9393E-2</v>
      </c>
      <c r="I1330">
        <v>8.0184999999999007E-2</v>
      </c>
      <c r="J1330">
        <v>7.0544999999999997E-2</v>
      </c>
      <c r="K1330">
        <v>6.289900000000001E-2</v>
      </c>
      <c r="L1330">
        <v>5.7748000000000001E-2</v>
      </c>
      <c r="M1330">
        <v>5.4267999999999997E-2</v>
      </c>
      <c r="N1330">
        <v>5.1794E-2</v>
      </c>
    </row>
    <row r="1331" spans="1:14" hidden="1" x14ac:dyDescent="0.3">
      <c r="A1331" t="s">
        <v>121</v>
      </c>
      <c r="B1331" t="s">
        <v>339</v>
      </c>
      <c r="C1331" t="s">
        <v>316</v>
      </c>
      <c r="E1331" t="s">
        <v>124</v>
      </c>
      <c r="F1331" t="s">
        <v>125</v>
      </c>
      <c r="G1331">
        <v>1.5011669999999999</v>
      </c>
      <c r="H1331">
        <v>1.453166999999999</v>
      </c>
      <c r="I1331">
        <v>1.386331</v>
      </c>
      <c r="J1331">
        <v>1.3031729999999999</v>
      </c>
      <c r="K1331">
        <v>1.2134400000000001</v>
      </c>
      <c r="L1331">
        <v>1.1198859999999999</v>
      </c>
      <c r="M1331">
        <v>1.0287059999999999</v>
      </c>
      <c r="N1331">
        <v>0.94563199999999903</v>
      </c>
    </row>
    <row r="1332" spans="1:14" hidden="1" x14ac:dyDescent="0.3">
      <c r="A1332" t="s">
        <v>121</v>
      </c>
      <c r="B1332" t="s">
        <v>339</v>
      </c>
      <c r="C1332" t="s">
        <v>317</v>
      </c>
      <c r="E1332" t="s">
        <v>124</v>
      </c>
      <c r="F1332" t="s">
        <v>125</v>
      </c>
      <c r="G1332">
        <v>12.851146</v>
      </c>
      <c r="H1332">
        <v>13.102792000000001</v>
      </c>
      <c r="I1332">
        <v>13.120278000000001</v>
      </c>
      <c r="J1332">
        <v>12.847128</v>
      </c>
      <c r="K1332">
        <v>12.312427</v>
      </c>
      <c r="L1332">
        <v>11.652074000000001</v>
      </c>
      <c r="M1332">
        <v>10.949858000000001</v>
      </c>
      <c r="N1332">
        <v>10.253593</v>
      </c>
    </row>
    <row r="1333" spans="1:14" hidden="1" x14ac:dyDescent="0.3">
      <c r="A1333" t="s">
        <v>121</v>
      </c>
      <c r="B1333" t="s">
        <v>339</v>
      </c>
      <c r="C1333" t="s">
        <v>318</v>
      </c>
      <c r="E1333" t="s">
        <v>124</v>
      </c>
      <c r="F1333" t="s">
        <v>125</v>
      </c>
      <c r="G1333">
        <v>89.391722000000001</v>
      </c>
      <c r="H1333">
        <v>92.844111999999996</v>
      </c>
      <c r="I1333">
        <v>94.532581000000008</v>
      </c>
      <c r="J1333">
        <v>93.971498000000011</v>
      </c>
      <c r="K1333">
        <v>91.573273</v>
      </c>
      <c r="L1333">
        <v>88.007717</v>
      </c>
      <c r="M1333">
        <v>83.672085999999993</v>
      </c>
      <c r="N1333">
        <v>78.911115999999993</v>
      </c>
    </row>
    <row r="1334" spans="1:14" hidden="1" x14ac:dyDescent="0.3">
      <c r="A1334" t="s">
        <v>121</v>
      </c>
      <c r="B1334" t="s">
        <v>339</v>
      </c>
      <c r="C1334" t="s">
        <v>319</v>
      </c>
      <c r="E1334" t="s">
        <v>124</v>
      </c>
      <c r="F1334" t="s">
        <v>125</v>
      </c>
      <c r="G1334">
        <v>7.0023110000000086</v>
      </c>
      <c r="H1334">
        <v>7.4897219999999987</v>
      </c>
      <c r="I1334">
        <v>7.8296010000000003</v>
      </c>
      <c r="J1334">
        <v>7.908563</v>
      </c>
      <c r="K1334">
        <v>7.7825290000000003</v>
      </c>
      <c r="L1334">
        <v>7.5587140000000002</v>
      </c>
      <c r="M1334">
        <v>7.2584390000000107</v>
      </c>
      <c r="N1334">
        <v>6.9050060000000002</v>
      </c>
    </row>
    <row r="1335" spans="1:14" hidden="1" x14ac:dyDescent="0.3">
      <c r="A1335" t="s">
        <v>121</v>
      </c>
      <c r="B1335" t="s">
        <v>339</v>
      </c>
      <c r="C1335" t="s">
        <v>320</v>
      </c>
      <c r="E1335" t="s">
        <v>124</v>
      </c>
      <c r="F1335" t="s">
        <v>125</v>
      </c>
      <c r="G1335">
        <v>357.460486</v>
      </c>
      <c r="H1335">
        <v>381.27802400000002</v>
      </c>
      <c r="I1335">
        <v>403.94297499999999</v>
      </c>
      <c r="J1335">
        <v>422.72872100000001</v>
      </c>
      <c r="K1335">
        <v>437.610972</v>
      </c>
      <c r="L1335">
        <v>448.12786</v>
      </c>
      <c r="M1335">
        <v>450.63212800000002</v>
      </c>
      <c r="N1335">
        <v>442.286855</v>
      </c>
    </row>
    <row r="1336" spans="1:14" hidden="1" x14ac:dyDescent="0.3">
      <c r="A1336" t="s">
        <v>121</v>
      </c>
      <c r="B1336" t="s">
        <v>339</v>
      </c>
      <c r="C1336" t="s">
        <v>321</v>
      </c>
      <c r="E1336" t="s">
        <v>124</v>
      </c>
      <c r="F1336" t="s">
        <v>125</v>
      </c>
      <c r="G1336">
        <v>56.559220999999901</v>
      </c>
      <c r="H1336">
        <v>68.560486999999995</v>
      </c>
      <c r="I1336">
        <v>79.558032000000011</v>
      </c>
      <c r="J1336">
        <v>88.103481000000102</v>
      </c>
      <c r="K1336">
        <v>94.272156999999908</v>
      </c>
      <c r="L1336">
        <v>98.038049999999899</v>
      </c>
      <c r="M1336">
        <v>99.217308000000102</v>
      </c>
      <c r="N1336">
        <v>98.403301000000013</v>
      </c>
    </row>
    <row r="1337" spans="1:14" hidden="1" x14ac:dyDescent="0.3">
      <c r="A1337" t="s">
        <v>121</v>
      </c>
      <c r="B1337" t="s">
        <v>339</v>
      </c>
      <c r="C1337" t="s">
        <v>322</v>
      </c>
      <c r="E1337" t="s">
        <v>124</v>
      </c>
      <c r="F1337" t="s">
        <v>125</v>
      </c>
      <c r="G1337">
        <v>37.301362999999988</v>
      </c>
      <c r="H1337">
        <v>37.530202000000003</v>
      </c>
      <c r="I1337">
        <v>36.752774000000002</v>
      </c>
      <c r="J1337">
        <v>35.742845000000003</v>
      </c>
      <c r="K1337">
        <v>34.507872000000013</v>
      </c>
      <c r="L1337">
        <v>33.025389999999888</v>
      </c>
      <c r="M1337">
        <v>31.330026</v>
      </c>
      <c r="N1337">
        <v>29.477837999999998</v>
      </c>
    </row>
    <row r="1338" spans="1:14" hidden="1" x14ac:dyDescent="0.3">
      <c r="A1338" t="s">
        <v>121</v>
      </c>
      <c r="B1338" t="s">
        <v>339</v>
      </c>
      <c r="C1338" t="s">
        <v>323</v>
      </c>
      <c r="E1338" t="s">
        <v>124</v>
      </c>
      <c r="F1338" t="s">
        <v>125</v>
      </c>
      <c r="G1338">
        <v>10.629111999999999</v>
      </c>
      <c r="H1338">
        <v>11.702823</v>
      </c>
      <c r="I1338">
        <v>12.606101000000001</v>
      </c>
      <c r="J1338">
        <v>13.235666999999999</v>
      </c>
      <c r="K1338">
        <v>13.301682</v>
      </c>
      <c r="L1338">
        <v>12.811000999999999</v>
      </c>
      <c r="M1338">
        <v>11.957566</v>
      </c>
      <c r="N1338">
        <v>10.997541</v>
      </c>
    </row>
    <row r="1339" spans="1:14" hidden="1" x14ac:dyDescent="0.3">
      <c r="A1339" t="s">
        <v>121</v>
      </c>
      <c r="B1339" t="s">
        <v>339</v>
      </c>
      <c r="C1339" t="s">
        <v>324</v>
      </c>
      <c r="E1339" t="s">
        <v>124</v>
      </c>
      <c r="F1339" t="s">
        <v>125</v>
      </c>
      <c r="G1339">
        <v>70.111778000000001</v>
      </c>
      <c r="H1339">
        <v>73.691882000000106</v>
      </c>
      <c r="I1339">
        <v>77.806572000000003</v>
      </c>
      <c r="J1339">
        <v>81.223547000000011</v>
      </c>
      <c r="K1339">
        <v>83.641812000000002</v>
      </c>
      <c r="L1339">
        <v>85.431155000000004</v>
      </c>
      <c r="M1339">
        <v>85.597163999999907</v>
      </c>
      <c r="N1339">
        <v>83.188798999999904</v>
      </c>
    </row>
    <row r="1340" spans="1:14" hidden="1" x14ac:dyDescent="0.3">
      <c r="A1340" t="s">
        <v>121</v>
      </c>
      <c r="B1340" t="s">
        <v>339</v>
      </c>
      <c r="C1340" t="s">
        <v>108</v>
      </c>
      <c r="E1340" t="s">
        <v>124</v>
      </c>
      <c r="F1340" t="s">
        <v>125</v>
      </c>
      <c r="G1340">
        <v>357.460486</v>
      </c>
      <c r="H1340">
        <v>381.27802400000002</v>
      </c>
      <c r="I1340">
        <v>403.94297499999999</v>
      </c>
      <c r="J1340">
        <v>422.72872100000001</v>
      </c>
      <c r="K1340">
        <v>437.610972</v>
      </c>
      <c r="L1340">
        <v>448.12786</v>
      </c>
      <c r="M1340">
        <v>450.63212800000002</v>
      </c>
      <c r="N1340">
        <v>442.286855</v>
      </c>
    </row>
    <row r="1341" spans="1:14" hidden="1" x14ac:dyDescent="0.3">
      <c r="A1341" t="s">
        <v>121</v>
      </c>
      <c r="B1341" t="s">
        <v>339</v>
      </c>
      <c r="C1341" t="s">
        <v>325</v>
      </c>
      <c r="E1341" t="s">
        <v>124</v>
      </c>
      <c r="F1341" t="s">
        <v>125</v>
      </c>
      <c r="G1341">
        <v>9.3520999999999008E-2</v>
      </c>
      <c r="H1341">
        <v>8.8284000000000001E-2</v>
      </c>
      <c r="I1341">
        <v>8.5023000000000001E-2</v>
      </c>
      <c r="J1341">
        <v>8.2910999999999999E-2</v>
      </c>
      <c r="K1341">
        <v>8.1195999999999005E-2</v>
      </c>
      <c r="L1341">
        <v>7.9620999999999997E-2</v>
      </c>
      <c r="M1341">
        <v>7.7480000000000007E-2</v>
      </c>
      <c r="N1341">
        <v>7.3620000000000005E-2</v>
      </c>
    </row>
    <row r="1342" spans="1:14" hidden="1" x14ac:dyDescent="0.3">
      <c r="A1342" t="s">
        <v>121</v>
      </c>
      <c r="B1342" t="s">
        <v>339</v>
      </c>
      <c r="C1342" t="s">
        <v>326</v>
      </c>
      <c r="E1342" t="s">
        <v>124</v>
      </c>
      <c r="F1342" t="s">
        <v>125</v>
      </c>
      <c r="G1342">
        <v>3.3425180000000001</v>
      </c>
      <c r="H1342">
        <v>3.2355149999999999</v>
      </c>
      <c r="I1342">
        <v>3.0960540000000001</v>
      </c>
      <c r="J1342">
        <v>2.9162319999999999</v>
      </c>
      <c r="K1342">
        <v>2.7182659999999998</v>
      </c>
      <c r="L1342">
        <v>2.5127920000000001</v>
      </c>
      <c r="M1342">
        <v>2.295013</v>
      </c>
      <c r="N1342">
        <v>2.0519859999999999</v>
      </c>
    </row>
    <row r="1343" spans="1:14" hidden="1" x14ac:dyDescent="0.3">
      <c r="A1343" t="s">
        <v>121</v>
      </c>
      <c r="B1343" t="s">
        <v>339</v>
      </c>
      <c r="C1343" t="s">
        <v>327</v>
      </c>
      <c r="E1343" t="s">
        <v>124</v>
      </c>
      <c r="F1343" t="s">
        <v>125</v>
      </c>
      <c r="G1343">
        <v>37.842863000000001</v>
      </c>
      <c r="H1343">
        <v>40.9496549999999</v>
      </c>
      <c r="I1343">
        <v>43.242201999999999</v>
      </c>
      <c r="J1343">
        <v>44.024139000000012</v>
      </c>
      <c r="K1343">
        <v>43.647714999999998</v>
      </c>
      <c r="L1343">
        <v>42.609762000000003</v>
      </c>
      <c r="M1343">
        <v>41.066730999999997</v>
      </c>
      <c r="N1343">
        <v>39.333160000000007</v>
      </c>
    </row>
    <row r="1344" spans="1:14" hidden="1" x14ac:dyDescent="0.3">
      <c r="A1344" t="s">
        <v>121</v>
      </c>
      <c r="B1344" t="s">
        <v>339</v>
      </c>
      <c r="C1344" t="s">
        <v>328</v>
      </c>
      <c r="E1344" t="s">
        <v>124</v>
      </c>
      <c r="F1344" t="s">
        <v>125</v>
      </c>
      <c r="G1344">
        <v>0.36563399999999902</v>
      </c>
      <c r="H1344">
        <v>0.41136099999999998</v>
      </c>
      <c r="I1344">
        <v>0.44761299999999998</v>
      </c>
      <c r="J1344">
        <v>0.46879599999999999</v>
      </c>
      <c r="K1344">
        <v>0.47767199999999999</v>
      </c>
      <c r="L1344">
        <v>0.477072</v>
      </c>
      <c r="M1344">
        <v>0.47007099999999902</v>
      </c>
      <c r="N1344">
        <v>0.45726799999999901</v>
      </c>
    </row>
    <row r="1345" spans="1:14" hidden="1" x14ac:dyDescent="0.3">
      <c r="A1345" t="s">
        <v>121</v>
      </c>
      <c r="B1345" t="s">
        <v>339</v>
      </c>
      <c r="C1345" t="s">
        <v>329</v>
      </c>
      <c r="E1345" t="s">
        <v>124</v>
      </c>
      <c r="F1345" t="s">
        <v>125</v>
      </c>
      <c r="G1345">
        <v>30.59526</v>
      </c>
      <c r="H1345">
        <v>31.922481999999999</v>
      </c>
      <c r="I1345">
        <v>32.398829999999997</v>
      </c>
      <c r="J1345">
        <v>32.211477000000002</v>
      </c>
      <c r="K1345">
        <v>31.588858999999999</v>
      </c>
      <c r="L1345">
        <v>30.701293</v>
      </c>
      <c r="M1345">
        <v>29.589521000000001</v>
      </c>
      <c r="N1345">
        <v>28.012301999999998</v>
      </c>
    </row>
    <row r="1346" spans="1:14" hidden="1" x14ac:dyDescent="0.3">
      <c r="A1346" t="s">
        <v>121</v>
      </c>
      <c r="B1346" t="s">
        <v>339</v>
      </c>
      <c r="C1346" t="s">
        <v>330</v>
      </c>
      <c r="E1346" t="s">
        <v>124</v>
      </c>
      <c r="F1346" t="s">
        <v>125</v>
      </c>
      <c r="G1346">
        <v>101.801005</v>
      </c>
      <c r="H1346">
        <v>103.79318000000001</v>
      </c>
      <c r="I1346">
        <v>103.636161</v>
      </c>
      <c r="J1346">
        <v>101.406976</v>
      </c>
      <c r="K1346">
        <v>97.096786999999992</v>
      </c>
      <c r="L1346">
        <v>91.512704999999997</v>
      </c>
      <c r="M1346">
        <v>85.167806999999996</v>
      </c>
      <c r="N1346">
        <v>78.283393000000004</v>
      </c>
    </row>
    <row r="1347" spans="1:14" hidden="1" x14ac:dyDescent="0.3">
      <c r="A1347" t="s">
        <v>121</v>
      </c>
      <c r="B1347" t="s">
        <v>339</v>
      </c>
      <c r="C1347" t="s">
        <v>331</v>
      </c>
      <c r="E1347" t="s">
        <v>124</v>
      </c>
      <c r="F1347" t="s">
        <v>125</v>
      </c>
      <c r="G1347">
        <v>0.66670000000000007</v>
      </c>
      <c r="H1347">
        <v>0.76230199999999904</v>
      </c>
      <c r="I1347">
        <v>0.844831</v>
      </c>
      <c r="J1347">
        <v>0.90917100000000006</v>
      </c>
      <c r="K1347">
        <v>0.93817299999999904</v>
      </c>
      <c r="L1347">
        <v>0.93180700000000105</v>
      </c>
      <c r="M1347">
        <v>0.89731500000000008</v>
      </c>
      <c r="N1347">
        <v>0.83426899999999904</v>
      </c>
    </row>
    <row r="1348" spans="1:14" hidden="1" x14ac:dyDescent="0.3">
      <c r="A1348" t="s">
        <v>121</v>
      </c>
      <c r="B1348" t="s">
        <v>339</v>
      </c>
      <c r="C1348" t="s">
        <v>49</v>
      </c>
      <c r="E1348" t="s">
        <v>124</v>
      </c>
      <c r="F1348" t="s">
        <v>125</v>
      </c>
      <c r="G1348">
        <v>8412.2792019999906</v>
      </c>
      <c r="H1348">
        <v>8852.42389800001</v>
      </c>
      <c r="I1348">
        <v>9135.3931250000005</v>
      </c>
      <c r="J1348">
        <v>9213.4606640000002</v>
      </c>
      <c r="K1348">
        <v>9110.1035830000001</v>
      </c>
      <c r="L1348">
        <v>8868.7614640000102</v>
      </c>
      <c r="M1348">
        <v>8493.2382600000001</v>
      </c>
      <c r="N1348">
        <v>8006.6214150000014</v>
      </c>
    </row>
    <row r="1349" spans="1:14" hidden="1" x14ac:dyDescent="0.3">
      <c r="A1349" t="s">
        <v>121</v>
      </c>
      <c r="B1349" t="s">
        <v>339</v>
      </c>
      <c r="C1349" t="s">
        <v>332</v>
      </c>
      <c r="E1349" t="s">
        <v>124</v>
      </c>
      <c r="F1349" t="s">
        <v>125</v>
      </c>
      <c r="G1349">
        <v>38.519075999999998</v>
      </c>
      <c r="H1349">
        <v>43.678089</v>
      </c>
      <c r="I1349">
        <v>47.561794000000013</v>
      </c>
      <c r="J1349">
        <v>49.808171999999999</v>
      </c>
      <c r="K1349">
        <v>50.451051999999997</v>
      </c>
      <c r="L1349">
        <v>49.691415999999997</v>
      </c>
      <c r="M1349">
        <v>48.094567999999903</v>
      </c>
      <c r="N1349">
        <v>45.799317000000002</v>
      </c>
    </row>
    <row r="1350" spans="1:14" hidden="1" x14ac:dyDescent="0.3">
      <c r="A1350" t="s">
        <v>121</v>
      </c>
      <c r="B1350" t="s">
        <v>339</v>
      </c>
      <c r="C1350" t="s">
        <v>333</v>
      </c>
      <c r="E1350" t="s">
        <v>124</v>
      </c>
      <c r="F1350" t="s">
        <v>125</v>
      </c>
      <c r="G1350">
        <v>23.537189999999999</v>
      </c>
      <c r="H1350">
        <v>27.988918999999999</v>
      </c>
      <c r="I1350">
        <v>31.913696999999999</v>
      </c>
      <c r="J1350">
        <v>34.857892</v>
      </c>
      <c r="K1350">
        <v>36.641621000000001</v>
      </c>
      <c r="L1350">
        <v>37.273819000000003</v>
      </c>
      <c r="M1350">
        <v>36.892361999999999</v>
      </c>
      <c r="N1350">
        <v>35.590811000000002</v>
      </c>
    </row>
    <row r="1351" spans="1:14" hidden="1" x14ac:dyDescent="0.3">
      <c r="A1351" t="s">
        <v>121</v>
      </c>
      <c r="B1351" t="s">
        <v>339</v>
      </c>
      <c r="C1351" t="s">
        <v>334</v>
      </c>
      <c r="E1351" t="s">
        <v>124</v>
      </c>
      <c r="F1351" t="s">
        <v>125</v>
      </c>
      <c r="G1351">
        <v>17.684957000000001</v>
      </c>
      <c r="H1351">
        <v>19.202560999999999</v>
      </c>
      <c r="I1351">
        <v>20.148302999999999</v>
      </c>
      <c r="J1351">
        <v>20.305361000000001</v>
      </c>
      <c r="K1351">
        <v>19.910661000000001</v>
      </c>
      <c r="L1351">
        <v>19.319482000000001</v>
      </c>
      <c r="M1351">
        <v>18.625382999999999</v>
      </c>
      <c r="N1351">
        <v>17.806251</v>
      </c>
    </row>
    <row r="1352" spans="1:14" hidden="1" x14ac:dyDescent="0.3">
      <c r="A1352" t="s">
        <v>121</v>
      </c>
      <c r="B1352" t="s">
        <v>340</v>
      </c>
      <c r="C1352" t="s">
        <v>123</v>
      </c>
      <c r="E1352" t="s">
        <v>124</v>
      </c>
      <c r="F1352" t="s">
        <v>125</v>
      </c>
    </row>
    <row r="1353" spans="1:14" hidden="1" x14ac:dyDescent="0.3">
      <c r="A1353" t="s">
        <v>121</v>
      </c>
      <c r="B1353" t="s">
        <v>340</v>
      </c>
      <c r="C1353" t="s">
        <v>126</v>
      </c>
      <c r="E1353" t="s">
        <v>124</v>
      </c>
      <c r="F1353" t="s">
        <v>125</v>
      </c>
    </row>
    <row r="1354" spans="1:14" hidden="1" x14ac:dyDescent="0.3">
      <c r="A1354" t="s">
        <v>121</v>
      </c>
      <c r="B1354" t="s">
        <v>340</v>
      </c>
      <c r="C1354" t="s">
        <v>127</v>
      </c>
      <c r="E1354" t="s">
        <v>124</v>
      </c>
      <c r="F1354" t="s">
        <v>125</v>
      </c>
    </row>
    <row r="1355" spans="1:14" hidden="1" x14ac:dyDescent="0.3">
      <c r="A1355" t="s">
        <v>121</v>
      </c>
      <c r="B1355" t="s">
        <v>340</v>
      </c>
      <c r="C1355" t="s">
        <v>128</v>
      </c>
      <c r="E1355" t="s">
        <v>124</v>
      </c>
      <c r="F1355" t="s">
        <v>125</v>
      </c>
    </row>
    <row r="1356" spans="1:14" hidden="1" x14ac:dyDescent="0.3">
      <c r="A1356" t="s">
        <v>121</v>
      </c>
      <c r="B1356" t="s">
        <v>340</v>
      </c>
      <c r="C1356" t="s">
        <v>129</v>
      </c>
      <c r="E1356" t="s">
        <v>124</v>
      </c>
      <c r="F1356" t="s">
        <v>125</v>
      </c>
    </row>
    <row r="1357" spans="1:14" hidden="1" x14ac:dyDescent="0.3">
      <c r="A1357" t="s">
        <v>121</v>
      </c>
      <c r="B1357" t="s">
        <v>340</v>
      </c>
      <c r="C1357" t="s">
        <v>130</v>
      </c>
      <c r="E1357" t="s">
        <v>124</v>
      </c>
      <c r="F1357" t="s">
        <v>125</v>
      </c>
    </row>
    <row r="1358" spans="1:14" hidden="1" x14ac:dyDescent="0.3">
      <c r="A1358" t="s">
        <v>121</v>
      </c>
      <c r="B1358" t="s">
        <v>340</v>
      </c>
      <c r="C1358" t="s">
        <v>75</v>
      </c>
      <c r="E1358" t="s">
        <v>124</v>
      </c>
      <c r="F1358" t="s">
        <v>125</v>
      </c>
    </row>
    <row r="1359" spans="1:14" hidden="1" x14ac:dyDescent="0.3">
      <c r="A1359" t="s">
        <v>121</v>
      </c>
      <c r="B1359" t="s">
        <v>340</v>
      </c>
      <c r="C1359" t="s">
        <v>131</v>
      </c>
      <c r="E1359" t="s">
        <v>124</v>
      </c>
      <c r="F1359" t="s">
        <v>125</v>
      </c>
    </row>
    <row r="1360" spans="1:14" hidden="1" x14ac:dyDescent="0.3">
      <c r="A1360" t="s">
        <v>121</v>
      </c>
      <c r="B1360" t="s">
        <v>340</v>
      </c>
      <c r="C1360" t="s">
        <v>132</v>
      </c>
      <c r="E1360" t="s">
        <v>124</v>
      </c>
      <c r="F1360" t="s">
        <v>125</v>
      </c>
    </row>
    <row r="1361" spans="1:6" hidden="1" x14ac:dyDescent="0.3">
      <c r="A1361" t="s">
        <v>121</v>
      </c>
      <c r="B1361" t="s">
        <v>340</v>
      </c>
      <c r="C1361" t="s">
        <v>133</v>
      </c>
      <c r="E1361" t="s">
        <v>124</v>
      </c>
      <c r="F1361" t="s">
        <v>125</v>
      </c>
    </row>
    <row r="1362" spans="1:6" hidden="1" x14ac:dyDescent="0.3">
      <c r="A1362" t="s">
        <v>121</v>
      </c>
      <c r="B1362" t="s">
        <v>340</v>
      </c>
      <c r="C1362" t="s">
        <v>134</v>
      </c>
      <c r="E1362" t="s">
        <v>124</v>
      </c>
      <c r="F1362" t="s">
        <v>125</v>
      </c>
    </row>
    <row r="1363" spans="1:6" hidden="1" x14ac:dyDescent="0.3">
      <c r="A1363" t="s">
        <v>121</v>
      </c>
      <c r="B1363" t="s">
        <v>340</v>
      </c>
      <c r="C1363" t="s">
        <v>135</v>
      </c>
      <c r="E1363" t="s">
        <v>124</v>
      </c>
      <c r="F1363" t="s">
        <v>125</v>
      </c>
    </row>
    <row r="1364" spans="1:6" hidden="1" x14ac:dyDescent="0.3">
      <c r="A1364" t="s">
        <v>121</v>
      </c>
      <c r="B1364" t="s">
        <v>340</v>
      </c>
      <c r="C1364" t="s">
        <v>136</v>
      </c>
      <c r="E1364" t="s">
        <v>124</v>
      </c>
      <c r="F1364" t="s">
        <v>125</v>
      </c>
    </row>
    <row r="1365" spans="1:6" hidden="1" x14ac:dyDescent="0.3">
      <c r="A1365" t="s">
        <v>121</v>
      </c>
      <c r="B1365" t="s">
        <v>340</v>
      </c>
      <c r="C1365" t="s">
        <v>137</v>
      </c>
      <c r="E1365" t="s">
        <v>124</v>
      </c>
      <c r="F1365" t="s">
        <v>125</v>
      </c>
    </row>
    <row r="1366" spans="1:6" hidden="1" x14ac:dyDescent="0.3">
      <c r="A1366" t="s">
        <v>121</v>
      </c>
      <c r="B1366" t="s">
        <v>340</v>
      </c>
      <c r="C1366" t="s">
        <v>138</v>
      </c>
      <c r="E1366" t="s">
        <v>124</v>
      </c>
      <c r="F1366" t="s">
        <v>125</v>
      </c>
    </row>
    <row r="1367" spans="1:6" hidden="1" x14ac:dyDescent="0.3">
      <c r="A1367" t="s">
        <v>121</v>
      </c>
      <c r="B1367" t="s">
        <v>340</v>
      </c>
      <c r="C1367" t="s">
        <v>139</v>
      </c>
      <c r="E1367" t="s">
        <v>124</v>
      </c>
      <c r="F1367" t="s">
        <v>125</v>
      </c>
    </row>
    <row r="1368" spans="1:6" hidden="1" x14ac:dyDescent="0.3">
      <c r="A1368" t="s">
        <v>121</v>
      </c>
      <c r="B1368" t="s">
        <v>340</v>
      </c>
      <c r="C1368" t="s">
        <v>140</v>
      </c>
      <c r="E1368" t="s">
        <v>124</v>
      </c>
      <c r="F1368" t="s">
        <v>125</v>
      </c>
    </row>
    <row r="1369" spans="1:6" hidden="1" x14ac:dyDescent="0.3">
      <c r="A1369" t="s">
        <v>121</v>
      </c>
      <c r="B1369" t="s">
        <v>340</v>
      </c>
      <c r="C1369" t="s">
        <v>141</v>
      </c>
      <c r="E1369" t="s">
        <v>124</v>
      </c>
      <c r="F1369" t="s">
        <v>125</v>
      </c>
    </row>
    <row r="1370" spans="1:6" hidden="1" x14ac:dyDescent="0.3">
      <c r="A1370" t="s">
        <v>121</v>
      </c>
      <c r="B1370" t="s">
        <v>340</v>
      </c>
      <c r="C1370" t="s">
        <v>142</v>
      </c>
      <c r="E1370" t="s">
        <v>124</v>
      </c>
      <c r="F1370" t="s">
        <v>125</v>
      </c>
    </row>
    <row r="1371" spans="1:6" hidden="1" x14ac:dyDescent="0.3">
      <c r="A1371" t="s">
        <v>121</v>
      </c>
      <c r="B1371" t="s">
        <v>340</v>
      </c>
      <c r="C1371" t="s">
        <v>143</v>
      </c>
      <c r="E1371" t="s">
        <v>124</v>
      </c>
      <c r="F1371" t="s">
        <v>125</v>
      </c>
    </row>
    <row r="1372" spans="1:6" hidden="1" x14ac:dyDescent="0.3">
      <c r="A1372" t="s">
        <v>121</v>
      </c>
      <c r="B1372" t="s">
        <v>340</v>
      </c>
      <c r="C1372" t="s">
        <v>144</v>
      </c>
      <c r="E1372" t="s">
        <v>124</v>
      </c>
      <c r="F1372" t="s">
        <v>125</v>
      </c>
    </row>
    <row r="1373" spans="1:6" hidden="1" x14ac:dyDescent="0.3">
      <c r="A1373" t="s">
        <v>121</v>
      </c>
      <c r="B1373" t="s">
        <v>340</v>
      </c>
      <c r="C1373" t="s">
        <v>145</v>
      </c>
      <c r="E1373" t="s">
        <v>124</v>
      </c>
      <c r="F1373" t="s">
        <v>125</v>
      </c>
    </row>
    <row r="1374" spans="1:6" hidden="1" x14ac:dyDescent="0.3">
      <c r="A1374" t="s">
        <v>121</v>
      </c>
      <c r="B1374" t="s">
        <v>340</v>
      </c>
      <c r="C1374" t="s">
        <v>146</v>
      </c>
      <c r="E1374" t="s">
        <v>124</v>
      </c>
      <c r="F1374" t="s">
        <v>125</v>
      </c>
    </row>
    <row r="1375" spans="1:6" hidden="1" x14ac:dyDescent="0.3">
      <c r="A1375" t="s">
        <v>121</v>
      </c>
      <c r="B1375" t="s">
        <v>340</v>
      </c>
      <c r="C1375" t="s">
        <v>147</v>
      </c>
      <c r="E1375" t="s">
        <v>124</v>
      </c>
      <c r="F1375" t="s">
        <v>125</v>
      </c>
    </row>
    <row r="1376" spans="1:6" hidden="1" x14ac:dyDescent="0.3">
      <c r="A1376" t="s">
        <v>121</v>
      </c>
      <c r="B1376" t="s">
        <v>340</v>
      </c>
      <c r="C1376" t="s">
        <v>148</v>
      </c>
      <c r="E1376" t="s">
        <v>124</v>
      </c>
      <c r="F1376" t="s">
        <v>125</v>
      </c>
    </row>
    <row r="1377" spans="1:6" hidden="1" x14ac:dyDescent="0.3">
      <c r="A1377" t="s">
        <v>121</v>
      </c>
      <c r="B1377" t="s">
        <v>340</v>
      </c>
      <c r="C1377" t="s">
        <v>78</v>
      </c>
      <c r="E1377" t="s">
        <v>124</v>
      </c>
      <c r="F1377" t="s">
        <v>125</v>
      </c>
    </row>
    <row r="1378" spans="1:6" hidden="1" x14ac:dyDescent="0.3">
      <c r="A1378" t="s">
        <v>121</v>
      </c>
      <c r="B1378" t="s">
        <v>340</v>
      </c>
      <c r="C1378" t="s">
        <v>149</v>
      </c>
      <c r="E1378" t="s">
        <v>124</v>
      </c>
      <c r="F1378" t="s">
        <v>125</v>
      </c>
    </row>
    <row r="1379" spans="1:6" hidden="1" x14ac:dyDescent="0.3">
      <c r="A1379" t="s">
        <v>121</v>
      </c>
      <c r="B1379" t="s">
        <v>340</v>
      </c>
      <c r="C1379" t="s">
        <v>150</v>
      </c>
      <c r="E1379" t="s">
        <v>124</v>
      </c>
      <c r="F1379" t="s">
        <v>125</v>
      </c>
    </row>
    <row r="1380" spans="1:6" hidden="1" x14ac:dyDescent="0.3">
      <c r="A1380" t="s">
        <v>121</v>
      </c>
      <c r="B1380" t="s">
        <v>340</v>
      </c>
      <c r="C1380" t="s">
        <v>151</v>
      </c>
      <c r="E1380" t="s">
        <v>124</v>
      </c>
      <c r="F1380" t="s">
        <v>125</v>
      </c>
    </row>
    <row r="1381" spans="1:6" hidden="1" x14ac:dyDescent="0.3">
      <c r="A1381" t="s">
        <v>121</v>
      </c>
      <c r="B1381" t="s">
        <v>340</v>
      </c>
      <c r="C1381" t="s">
        <v>152</v>
      </c>
      <c r="E1381" t="s">
        <v>124</v>
      </c>
      <c r="F1381" t="s">
        <v>125</v>
      </c>
    </row>
    <row r="1382" spans="1:6" hidden="1" x14ac:dyDescent="0.3">
      <c r="A1382" t="s">
        <v>121</v>
      </c>
      <c r="B1382" t="s">
        <v>340</v>
      </c>
      <c r="C1382" t="s">
        <v>153</v>
      </c>
      <c r="E1382" t="s">
        <v>124</v>
      </c>
      <c r="F1382" t="s">
        <v>125</v>
      </c>
    </row>
    <row r="1383" spans="1:6" hidden="1" x14ac:dyDescent="0.3">
      <c r="A1383" t="s">
        <v>121</v>
      </c>
      <c r="B1383" t="s">
        <v>340</v>
      </c>
      <c r="C1383" t="s">
        <v>154</v>
      </c>
      <c r="E1383" t="s">
        <v>124</v>
      </c>
      <c r="F1383" t="s">
        <v>125</v>
      </c>
    </row>
    <row r="1384" spans="1:6" hidden="1" x14ac:dyDescent="0.3">
      <c r="A1384" t="s">
        <v>121</v>
      </c>
      <c r="B1384" t="s">
        <v>340</v>
      </c>
      <c r="C1384" t="s">
        <v>155</v>
      </c>
      <c r="E1384" t="s">
        <v>124</v>
      </c>
      <c r="F1384" t="s">
        <v>125</v>
      </c>
    </row>
    <row r="1385" spans="1:6" hidden="1" x14ac:dyDescent="0.3">
      <c r="A1385" t="s">
        <v>121</v>
      </c>
      <c r="B1385" t="s">
        <v>340</v>
      </c>
      <c r="C1385" t="s">
        <v>13</v>
      </c>
      <c r="E1385" t="s">
        <v>124</v>
      </c>
      <c r="F1385" t="s">
        <v>125</v>
      </c>
    </row>
    <row r="1386" spans="1:6" hidden="1" x14ac:dyDescent="0.3">
      <c r="A1386" t="s">
        <v>121</v>
      </c>
      <c r="B1386" t="s">
        <v>340</v>
      </c>
      <c r="C1386" t="s">
        <v>156</v>
      </c>
      <c r="E1386" t="s">
        <v>124</v>
      </c>
      <c r="F1386" t="s">
        <v>125</v>
      </c>
    </row>
    <row r="1387" spans="1:6" hidden="1" x14ac:dyDescent="0.3">
      <c r="A1387" t="s">
        <v>121</v>
      </c>
      <c r="B1387" t="s">
        <v>340</v>
      </c>
      <c r="C1387" t="s">
        <v>157</v>
      </c>
      <c r="E1387" t="s">
        <v>124</v>
      </c>
      <c r="F1387" t="s">
        <v>125</v>
      </c>
    </row>
    <row r="1388" spans="1:6" hidden="1" x14ac:dyDescent="0.3">
      <c r="A1388" t="s">
        <v>121</v>
      </c>
      <c r="B1388" t="s">
        <v>340</v>
      </c>
      <c r="C1388" t="s">
        <v>158</v>
      </c>
      <c r="E1388" t="s">
        <v>124</v>
      </c>
      <c r="F1388" t="s">
        <v>125</v>
      </c>
    </row>
    <row r="1389" spans="1:6" hidden="1" x14ac:dyDescent="0.3">
      <c r="A1389" t="s">
        <v>121</v>
      </c>
      <c r="B1389" t="s">
        <v>340</v>
      </c>
      <c r="C1389" t="s">
        <v>16</v>
      </c>
      <c r="E1389" t="s">
        <v>124</v>
      </c>
      <c r="F1389" t="s">
        <v>125</v>
      </c>
    </row>
    <row r="1390" spans="1:6" hidden="1" x14ac:dyDescent="0.3">
      <c r="A1390" t="s">
        <v>121</v>
      </c>
      <c r="B1390" t="s">
        <v>340</v>
      </c>
      <c r="C1390" t="s">
        <v>159</v>
      </c>
      <c r="E1390" t="s">
        <v>124</v>
      </c>
      <c r="F1390" t="s">
        <v>125</v>
      </c>
    </row>
    <row r="1391" spans="1:6" hidden="1" x14ac:dyDescent="0.3">
      <c r="A1391" t="s">
        <v>121</v>
      </c>
      <c r="B1391" t="s">
        <v>340</v>
      </c>
      <c r="C1391" t="s">
        <v>160</v>
      </c>
      <c r="E1391" t="s">
        <v>124</v>
      </c>
      <c r="F1391" t="s">
        <v>125</v>
      </c>
    </row>
    <row r="1392" spans="1:6" hidden="1" x14ac:dyDescent="0.3">
      <c r="A1392" t="s">
        <v>121</v>
      </c>
      <c r="B1392" t="s">
        <v>340</v>
      </c>
      <c r="C1392" t="s">
        <v>83</v>
      </c>
      <c r="E1392" t="s">
        <v>124</v>
      </c>
      <c r="F1392" t="s">
        <v>125</v>
      </c>
    </row>
    <row r="1393" spans="1:6" hidden="1" x14ac:dyDescent="0.3">
      <c r="A1393" t="s">
        <v>121</v>
      </c>
      <c r="B1393" t="s">
        <v>340</v>
      </c>
      <c r="C1393" t="s">
        <v>161</v>
      </c>
      <c r="E1393" t="s">
        <v>124</v>
      </c>
      <c r="F1393" t="s">
        <v>125</v>
      </c>
    </row>
    <row r="1394" spans="1:6" hidden="1" x14ac:dyDescent="0.3">
      <c r="A1394" t="s">
        <v>121</v>
      </c>
      <c r="B1394" t="s">
        <v>340</v>
      </c>
      <c r="C1394" t="s">
        <v>162</v>
      </c>
      <c r="E1394" t="s">
        <v>124</v>
      </c>
      <c r="F1394" t="s">
        <v>125</v>
      </c>
    </row>
    <row r="1395" spans="1:6" hidden="1" x14ac:dyDescent="0.3">
      <c r="A1395" t="s">
        <v>121</v>
      </c>
      <c r="B1395" t="s">
        <v>340</v>
      </c>
      <c r="C1395" t="s">
        <v>163</v>
      </c>
      <c r="E1395" t="s">
        <v>124</v>
      </c>
      <c r="F1395" t="s">
        <v>125</v>
      </c>
    </row>
    <row r="1396" spans="1:6" hidden="1" x14ac:dyDescent="0.3">
      <c r="A1396" t="s">
        <v>121</v>
      </c>
      <c r="B1396" t="s">
        <v>340</v>
      </c>
      <c r="C1396" t="s">
        <v>164</v>
      </c>
      <c r="E1396" t="s">
        <v>124</v>
      </c>
      <c r="F1396" t="s">
        <v>125</v>
      </c>
    </row>
    <row r="1397" spans="1:6" hidden="1" x14ac:dyDescent="0.3">
      <c r="A1397" t="s">
        <v>121</v>
      </c>
      <c r="B1397" t="s">
        <v>340</v>
      </c>
      <c r="C1397" t="s">
        <v>165</v>
      </c>
      <c r="E1397" t="s">
        <v>124</v>
      </c>
      <c r="F1397" t="s">
        <v>125</v>
      </c>
    </row>
    <row r="1398" spans="1:6" hidden="1" x14ac:dyDescent="0.3">
      <c r="A1398" t="s">
        <v>121</v>
      </c>
      <c r="B1398" t="s">
        <v>340</v>
      </c>
      <c r="C1398" t="s">
        <v>166</v>
      </c>
      <c r="E1398" t="s">
        <v>124</v>
      </c>
      <c r="F1398" t="s">
        <v>125</v>
      </c>
    </row>
    <row r="1399" spans="1:6" hidden="1" x14ac:dyDescent="0.3">
      <c r="A1399" t="s">
        <v>121</v>
      </c>
      <c r="B1399" t="s">
        <v>340</v>
      </c>
      <c r="C1399" t="s">
        <v>167</v>
      </c>
      <c r="E1399" t="s">
        <v>124</v>
      </c>
      <c r="F1399" t="s">
        <v>125</v>
      </c>
    </row>
    <row r="1400" spans="1:6" hidden="1" x14ac:dyDescent="0.3">
      <c r="A1400" t="s">
        <v>121</v>
      </c>
      <c r="B1400" t="s">
        <v>340</v>
      </c>
      <c r="C1400" t="s">
        <v>168</v>
      </c>
      <c r="E1400" t="s">
        <v>124</v>
      </c>
      <c r="F1400" t="s">
        <v>125</v>
      </c>
    </row>
    <row r="1401" spans="1:6" hidden="1" x14ac:dyDescent="0.3">
      <c r="A1401" t="s">
        <v>121</v>
      </c>
      <c r="B1401" t="s">
        <v>340</v>
      </c>
      <c r="C1401" t="s">
        <v>169</v>
      </c>
      <c r="E1401" t="s">
        <v>124</v>
      </c>
      <c r="F1401" t="s">
        <v>125</v>
      </c>
    </row>
    <row r="1402" spans="1:6" hidden="1" x14ac:dyDescent="0.3">
      <c r="A1402" t="s">
        <v>121</v>
      </c>
      <c r="B1402" t="s">
        <v>340</v>
      </c>
      <c r="C1402" t="s">
        <v>170</v>
      </c>
      <c r="E1402" t="s">
        <v>124</v>
      </c>
      <c r="F1402" t="s">
        <v>125</v>
      </c>
    </row>
    <row r="1403" spans="1:6" hidden="1" x14ac:dyDescent="0.3">
      <c r="A1403" t="s">
        <v>121</v>
      </c>
      <c r="B1403" t="s">
        <v>340</v>
      </c>
      <c r="C1403" t="s">
        <v>171</v>
      </c>
      <c r="E1403" t="s">
        <v>124</v>
      </c>
      <c r="F1403" t="s">
        <v>125</v>
      </c>
    </row>
    <row r="1404" spans="1:6" hidden="1" x14ac:dyDescent="0.3">
      <c r="A1404" t="s">
        <v>121</v>
      </c>
      <c r="B1404" t="s">
        <v>340</v>
      </c>
      <c r="C1404" t="s">
        <v>172</v>
      </c>
      <c r="E1404" t="s">
        <v>124</v>
      </c>
      <c r="F1404" t="s">
        <v>125</v>
      </c>
    </row>
    <row r="1405" spans="1:6" hidden="1" x14ac:dyDescent="0.3">
      <c r="A1405" t="s">
        <v>121</v>
      </c>
      <c r="B1405" t="s">
        <v>340</v>
      </c>
      <c r="C1405" t="s">
        <v>173</v>
      </c>
      <c r="E1405" t="s">
        <v>124</v>
      </c>
      <c r="F1405" t="s">
        <v>125</v>
      </c>
    </row>
    <row r="1406" spans="1:6" hidden="1" x14ac:dyDescent="0.3">
      <c r="A1406" t="s">
        <v>121</v>
      </c>
      <c r="B1406" t="s">
        <v>340</v>
      </c>
      <c r="C1406" t="s">
        <v>174</v>
      </c>
      <c r="E1406" t="s">
        <v>124</v>
      </c>
      <c r="F1406" t="s">
        <v>125</v>
      </c>
    </row>
    <row r="1407" spans="1:6" hidden="1" x14ac:dyDescent="0.3">
      <c r="A1407" t="s">
        <v>121</v>
      </c>
      <c r="B1407" t="s">
        <v>340</v>
      </c>
      <c r="C1407" t="s">
        <v>175</v>
      </c>
      <c r="E1407" t="s">
        <v>124</v>
      </c>
      <c r="F1407" t="s">
        <v>125</v>
      </c>
    </row>
    <row r="1408" spans="1:6" hidden="1" x14ac:dyDescent="0.3">
      <c r="A1408" t="s">
        <v>121</v>
      </c>
      <c r="B1408" t="s">
        <v>340</v>
      </c>
      <c r="C1408" t="s">
        <v>176</v>
      </c>
      <c r="E1408" t="s">
        <v>124</v>
      </c>
      <c r="F1408" t="s">
        <v>125</v>
      </c>
    </row>
    <row r="1409" spans="1:6" hidden="1" x14ac:dyDescent="0.3">
      <c r="A1409" t="s">
        <v>121</v>
      </c>
      <c r="B1409" t="s">
        <v>340</v>
      </c>
      <c r="C1409" t="s">
        <v>177</v>
      </c>
      <c r="E1409" t="s">
        <v>124</v>
      </c>
      <c r="F1409" t="s">
        <v>125</v>
      </c>
    </row>
    <row r="1410" spans="1:6" hidden="1" x14ac:dyDescent="0.3">
      <c r="A1410" t="s">
        <v>121</v>
      </c>
      <c r="B1410" t="s">
        <v>340</v>
      </c>
      <c r="C1410" t="s">
        <v>178</v>
      </c>
      <c r="E1410" t="s">
        <v>124</v>
      </c>
      <c r="F1410" t="s">
        <v>125</v>
      </c>
    </row>
    <row r="1411" spans="1:6" hidden="1" x14ac:dyDescent="0.3">
      <c r="A1411" t="s">
        <v>121</v>
      </c>
      <c r="B1411" t="s">
        <v>340</v>
      </c>
      <c r="C1411" t="s">
        <v>179</v>
      </c>
      <c r="E1411" t="s">
        <v>124</v>
      </c>
      <c r="F1411" t="s">
        <v>125</v>
      </c>
    </row>
    <row r="1412" spans="1:6" hidden="1" x14ac:dyDescent="0.3">
      <c r="A1412" t="s">
        <v>121</v>
      </c>
      <c r="B1412" t="s">
        <v>340</v>
      </c>
      <c r="C1412" t="s">
        <v>180</v>
      </c>
      <c r="E1412" t="s">
        <v>124</v>
      </c>
      <c r="F1412" t="s">
        <v>125</v>
      </c>
    </row>
    <row r="1413" spans="1:6" hidden="1" x14ac:dyDescent="0.3">
      <c r="A1413" t="s">
        <v>121</v>
      </c>
      <c r="B1413" t="s">
        <v>340</v>
      </c>
      <c r="C1413" t="s">
        <v>181</v>
      </c>
      <c r="E1413" t="s">
        <v>124</v>
      </c>
      <c r="F1413" t="s">
        <v>125</v>
      </c>
    </row>
    <row r="1414" spans="1:6" hidden="1" x14ac:dyDescent="0.3">
      <c r="A1414" t="s">
        <v>121</v>
      </c>
      <c r="B1414" t="s">
        <v>340</v>
      </c>
      <c r="C1414" t="s">
        <v>182</v>
      </c>
      <c r="E1414" t="s">
        <v>124</v>
      </c>
      <c r="F1414" t="s">
        <v>125</v>
      </c>
    </row>
    <row r="1415" spans="1:6" hidden="1" x14ac:dyDescent="0.3">
      <c r="A1415" t="s">
        <v>121</v>
      </c>
      <c r="B1415" t="s">
        <v>340</v>
      </c>
      <c r="C1415" t="s">
        <v>183</v>
      </c>
      <c r="E1415" t="s">
        <v>124</v>
      </c>
      <c r="F1415" t="s">
        <v>125</v>
      </c>
    </row>
    <row r="1416" spans="1:6" hidden="1" x14ac:dyDescent="0.3">
      <c r="A1416" t="s">
        <v>121</v>
      </c>
      <c r="B1416" t="s">
        <v>340</v>
      </c>
      <c r="C1416" t="s">
        <v>184</v>
      </c>
      <c r="E1416" t="s">
        <v>124</v>
      </c>
      <c r="F1416" t="s">
        <v>125</v>
      </c>
    </row>
    <row r="1417" spans="1:6" hidden="1" x14ac:dyDescent="0.3">
      <c r="A1417" t="s">
        <v>121</v>
      </c>
      <c r="B1417" t="s">
        <v>340</v>
      </c>
      <c r="C1417" t="s">
        <v>185</v>
      </c>
      <c r="E1417" t="s">
        <v>124</v>
      </c>
      <c r="F1417" t="s">
        <v>125</v>
      </c>
    </row>
    <row r="1418" spans="1:6" hidden="1" x14ac:dyDescent="0.3">
      <c r="A1418" t="s">
        <v>121</v>
      </c>
      <c r="B1418" t="s">
        <v>340</v>
      </c>
      <c r="C1418" t="s">
        <v>186</v>
      </c>
      <c r="E1418" t="s">
        <v>124</v>
      </c>
      <c r="F1418" t="s">
        <v>125</v>
      </c>
    </row>
    <row r="1419" spans="1:6" hidden="1" x14ac:dyDescent="0.3">
      <c r="A1419" t="s">
        <v>121</v>
      </c>
      <c r="B1419" t="s">
        <v>340</v>
      </c>
      <c r="C1419" t="s">
        <v>187</v>
      </c>
      <c r="E1419" t="s">
        <v>124</v>
      </c>
      <c r="F1419" t="s">
        <v>125</v>
      </c>
    </row>
    <row r="1420" spans="1:6" hidden="1" x14ac:dyDescent="0.3">
      <c r="A1420" t="s">
        <v>121</v>
      </c>
      <c r="B1420" t="s">
        <v>340</v>
      </c>
      <c r="C1420" t="s">
        <v>188</v>
      </c>
      <c r="E1420" t="s">
        <v>124</v>
      </c>
      <c r="F1420" t="s">
        <v>125</v>
      </c>
    </row>
    <row r="1421" spans="1:6" hidden="1" x14ac:dyDescent="0.3">
      <c r="A1421" t="s">
        <v>121</v>
      </c>
      <c r="B1421" t="s">
        <v>340</v>
      </c>
      <c r="C1421" t="s">
        <v>189</v>
      </c>
      <c r="E1421" t="s">
        <v>124</v>
      </c>
      <c r="F1421" t="s">
        <v>125</v>
      </c>
    </row>
    <row r="1422" spans="1:6" hidden="1" x14ac:dyDescent="0.3">
      <c r="A1422" t="s">
        <v>121</v>
      </c>
      <c r="B1422" t="s">
        <v>340</v>
      </c>
      <c r="C1422" t="s">
        <v>190</v>
      </c>
      <c r="E1422" t="s">
        <v>124</v>
      </c>
      <c r="F1422" t="s">
        <v>125</v>
      </c>
    </row>
    <row r="1423" spans="1:6" hidden="1" x14ac:dyDescent="0.3">
      <c r="A1423" t="s">
        <v>121</v>
      </c>
      <c r="B1423" t="s">
        <v>340</v>
      </c>
      <c r="C1423" t="s">
        <v>191</v>
      </c>
      <c r="E1423" t="s">
        <v>124</v>
      </c>
      <c r="F1423" t="s">
        <v>125</v>
      </c>
    </row>
    <row r="1424" spans="1:6" hidden="1" x14ac:dyDescent="0.3">
      <c r="A1424" t="s">
        <v>121</v>
      </c>
      <c r="B1424" t="s">
        <v>340</v>
      </c>
      <c r="C1424" t="s">
        <v>192</v>
      </c>
      <c r="E1424" t="s">
        <v>124</v>
      </c>
      <c r="F1424" t="s">
        <v>125</v>
      </c>
    </row>
    <row r="1425" spans="1:6" hidden="1" x14ac:dyDescent="0.3">
      <c r="A1425" t="s">
        <v>121</v>
      </c>
      <c r="B1425" t="s">
        <v>340</v>
      </c>
      <c r="C1425" t="s">
        <v>193</v>
      </c>
      <c r="E1425" t="s">
        <v>124</v>
      </c>
      <c r="F1425" t="s">
        <v>125</v>
      </c>
    </row>
    <row r="1426" spans="1:6" hidden="1" x14ac:dyDescent="0.3">
      <c r="A1426" t="s">
        <v>121</v>
      </c>
      <c r="B1426" t="s">
        <v>340</v>
      </c>
      <c r="C1426" t="s">
        <v>194</v>
      </c>
      <c r="E1426" t="s">
        <v>124</v>
      </c>
      <c r="F1426" t="s">
        <v>125</v>
      </c>
    </row>
    <row r="1427" spans="1:6" hidden="1" x14ac:dyDescent="0.3">
      <c r="A1427" t="s">
        <v>121</v>
      </c>
      <c r="B1427" t="s">
        <v>340</v>
      </c>
      <c r="C1427" t="s">
        <v>195</v>
      </c>
      <c r="E1427" t="s">
        <v>124</v>
      </c>
      <c r="F1427" t="s">
        <v>125</v>
      </c>
    </row>
    <row r="1428" spans="1:6" hidden="1" x14ac:dyDescent="0.3">
      <c r="A1428" t="s">
        <v>121</v>
      </c>
      <c r="B1428" t="s">
        <v>340</v>
      </c>
      <c r="C1428" t="s">
        <v>196</v>
      </c>
      <c r="E1428" t="s">
        <v>124</v>
      </c>
      <c r="F1428" t="s">
        <v>125</v>
      </c>
    </row>
    <row r="1429" spans="1:6" hidden="1" x14ac:dyDescent="0.3">
      <c r="A1429" t="s">
        <v>121</v>
      </c>
      <c r="B1429" t="s">
        <v>340</v>
      </c>
      <c r="C1429" t="s">
        <v>197</v>
      </c>
      <c r="E1429" t="s">
        <v>124</v>
      </c>
      <c r="F1429" t="s">
        <v>125</v>
      </c>
    </row>
    <row r="1430" spans="1:6" hidden="1" x14ac:dyDescent="0.3">
      <c r="A1430" t="s">
        <v>121</v>
      </c>
      <c r="B1430" t="s">
        <v>340</v>
      </c>
      <c r="C1430" t="s">
        <v>198</v>
      </c>
      <c r="E1430" t="s">
        <v>124</v>
      </c>
      <c r="F1430" t="s">
        <v>125</v>
      </c>
    </row>
    <row r="1431" spans="1:6" hidden="1" x14ac:dyDescent="0.3">
      <c r="A1431" t="s">
        <v>121</v>
      </c>
      <c r="B1431" t="s">
        <v>340</v>
      </c>
      <c r="C1431" t="s">
        <v>199</v>
      </c>
      <c r="E1431" t="s">
        <v>124</v>
      </c>
      <c r="F1431" t="s">
        <v>125</v>
      </c>
    </row>
    <row r="1432" spans="1:6" hidden="1" x14ac:dyDescent="0.3">
      <c r="A1432" t="s">
        <v>121</v>
      </c>
      <c r="B1432" t="s">
        <v>340</v>
      </c>
      <c r="C1432" t="s">
        <v>200</v>
      </c>
      <c r="E1432" t="s">
        <v>124</v>
      </c>
      <c r="F1432" t="s">
        <v>125</v>
      </c>
    </row>
    <row r="1433" spans="1:6" hidden="1" x14ac:dyDescent="0.3">
      <c r="A1433" t="s">
        <v>121</v>
      </c>
      <c r="B1433" t="s">
        <v>340</v>
      </c>
      <c r="C1433" t="s">
        <v>201</v>
      </c>
      <c r="E1433" t="s">
        <v>124</v>
      </c>
      <c r="F1433" t="s">
        <v>125</v>
      </c>
    </row>
    <row r="1434" spans="1:6" hidden="1" x14ac:dyDescent="0.3">
      <c r="A1434" t="s">
        <v>121</v>
      </c>
      <c r="B1434" t="s">
        <v>340</v>
      </c>
      <c r="C1434" t="s">
        <v>202</v>
      </c>
      <c r="E1434" t="s">
        <v>124</v>
      </c>
      <c r="F1434" t="s">
        <v>125</v>
      </c>
    </row>
    <row r="1435" spans="1:6" hidden="1" x14ac:dyDescent="0.3">
      <c r="A1435" t="s">
        <v>121</v>
      </c>
      <c r="B1435" t="s">
        <v>340</v>
      </c>
      <c r="C1435" t="s">
        <v>203</v>
      </c>
      <c r="E1435" t="s">
        <v>124</v>
      </c>
      <c r="F1435" t="s">
        <v>125</v>
      </c>
    </row>
    <row r="1436" spans="1:6" hidden="1" x14ac:dyDescent="0.3">
      <c r="A1436" t="s">
        <v>121</v>
      </c>
      <c r="B1436" t="s">
        <v>340</v>
      </c>
      <c r="C1436" t="s">
        <v>204</v>
      </c>
      <c r="E1436" t="s">
        <v>124</v>
      </c>
      <c r="F1436" t="s">
        <v>125</v>
      </c>
    </row>
    <row r="1437" spans="1:6" hidden="1" x14ac:dyDescent="0.3">
      <c r="A1437" t="s">
        <v>121</v>
      </c>
      <c r="B1437" t="s">
        <v>340</v>
      </c>
      <c r="C1437" t="s">
        <v>205</v>
      </c>
      <c r="E1437" t="s">
        <v>124</v>
      </c>
      <c r="F1437" t="s">
        <v>125</v>
      </c>
    </row>
    <row r="1438" spans="1:6" hidden="1" x14ac:dyDescent="0.3">
      <c r="A1438" t="s">
        <v>121</v>
      </c>
      <c r="B1438" t="s">
        <v>340</v>
      </c>
      <c r="C1438" t="s">
        <v>206</v>
      </c>
      <c r="E1438" t="s">
        <v>124</v>
      </c>
      <c r="F1438" t="s">
        <v>125</v>
      </c>
    </row>
    <row r="1439" spans="1:6" hidden="1" x14ac:dyDescent="0.3">
      <c r="A1439" t="s">
        <v>121</v>
      </c>
      <c r="B1439" t="s">
        <v>340</v>
      </c>
      <c r="C1439" t="s">
        <v>26</v>
      </c>
      <c r="E1439" t="s">
        <v>124</v>
      </c>
      <c r="F1439" t="s">
        <v>125</v>
      </c>
    </row>
    <row r="1440" spans="1:6" hidden="1" x14ac:dyDescent="0.3">
      <c r="A1440" t="s">
        <v>121</v>
      </c>
      <c r="B1440" t="s">
        <v>340</v>
      </c>
      <c r="C1440" t="s">
        <v>207</v>
      </c>
      <c r="E1440" t="s">
        <v>124</v>
      </c>
      <c r="F1440" t="s">
        <v>125</v>
      </c>
    </row>
    <row r="1441" spans="1:6" hidden="1" x14ac:dyDescent="0.3">
      <c r="A1441" t="s">
        <v>121</v>
      </c>
      <c r="B1441" t="s">
        <v>340</v>
      </c>
      <c r="C1441" t="s">
        <v>208</v>
      </c>
      <c r="E1441" t="s">
        <v>124</v>
      </c>
      <c r="F1441" t="s">
        <v>125</v>
      </c>
    </row>
    <row r="1442" spans="1:6" hidden="1" x14ac:dyDescent="0.3">
      <c r="A1442" t="s">
        <v>121</v>
      </c>
      <c r="B1442" t="s">
        <v>340</v>
      </c>
      <c r="C1442" t="s">
        <v>94</v>
      </c>
      <c r="E1442" t="s">
        <v>124</v>
      </c>
      <c r="F1442" t="s">
        <v>125</v>
      </c>
    </row>
    <row r="1443" spans="1:6" hidden="1" x14ac:dyDescent="0.3">
      <c r="A1443" t="s">
        <v>121</v>
      </c>
      <c r="B1443" t="s">
        <v>340</v>
      </c>
      <c r="C1443" t="s">
        <v>209</v>
      </c>
      <c r="E1443" t="s">
        <v>124</v>
      </c>
      <c r="F1443" t="s">
        <v>125</v>
      </c>
    </row>
    <row r="1444" spans="1:6" hidden="1" x14ac:dyDescent="0.3">
      <c r="A1444" t="s">
        <v>121</v>
      </c>
      <c r="B1444" t="s">
        <v>340</v>
      </c>
      <c r="C1444" t="s">
        <v>210</v>
      </c>
      <c r="E1444" t="s">
        <v>124</v>
      </c>
      <c r="F1444" t="s">
        <v>125</v>
      </c>
    </row>
    <row r="1445" spans="1:6" hidden="1" x14ac:dyDescent="0.3">
      <c r="A1445" t="s">
        <v>121</v>
      </c>
      <c r="B1445" t="s">
        <v>340</v>
      </c>
      <c r="C1445" t="s">
        <v>211</v>
      </c>
      <c r="E1445" t="s">
        <v>124</v>
      </c>
      <c r="F1445" t="s">
        <v>125</v>
      </c>
    </row>
    <row r="1446" spans="1:6" hidden="1" x14ac:dyDescent="0.3">
      <c r="A1446" t="s">
        <v>121</v>
      </c>
      <c r="B1446" t="s">
        <v>340</v>
      </c>
      <c r="C1446" t="s">
        <v>212</v>
      </c>
      <c r="E1446" t="s">
        <v>124</v>
      </c>
      <c r="F1446" t="s">
        <v>125</v>
      </c>
    </row>
    <row r="1447" spans="1:6" hidden="1" x14ac:dyDescent="0.3">
      <c r="A1447" t="s">
        <v>121</v>
      </c>
      <c r="B1447" t="s">
        <v>340</v>
      </c>
      <c r="C1447" t="s">
        <v>213</v>
      </c>
      <c r="E1447" t="s">
        <v>124</v>
      </c>
      <c r="F1447" t="s">
        <v>125</v>
      </c>
    </row>
    <row r="1448" spans="1:6" hidden="1" x14ac:dyDescent="0.3">
      <c r="A1448" t="s">
        <v>121</v>
      </c>
      <c r="B1448" t="s">
        <v>340</v>
      </c>
      <c r="C1448" t="s">
        <v>214</v>
      </c>
      <c r="E1448" t="s">
        <v>124</v>
      </c>
      <c r="F1448" t="s">
        <v>125</v>
      </c>
    </row>
    <row r="1449" spans="1:6" hidden="1" x14ac:dyDescent="0.3">
      <c r="A1449" t="s">
        <v>121</v>
      </c>
      <c r="B1449" t="s">
        <v>340</v>
      </c>
      <c r="C1449" t="s">
        <v>29</v>
      </c>
      <c r="E1449" t="s">
        <v>124</v>
      </c>
      <c r="F1449" t="s">
        <v>125</v>
      </c>
    </row>
    <row r="1450" spans="1:6" hidden="1" x14ac:dyDescent="0.3">
      <c r="A1450" t="s">
        <v>121</v>
      </c>
      <c r="B1450" t="s">
        <v>340</v>
      </c>
      <c r="C1450" t="s">
        <v>215</v>
      </c>
      <c r="E1450" t="s">
        <v>124</v>
      </c>
      <c r="F1450" t="s">
        <v>125</v>
      </c>
    </row>
    <row r="1451" spans="1:6" hidden="1" x14ac:dyDescent="0.3">
      <c r="A1451" t="s">
        <v>121</v>
      </c>
      <c r="B1451" t="s">
        <v>340</v>
      </c>
      <c r="C1451" t="s">
        <v>216</v>
      </c>
      <c r="E1451" t="s">
        <v>124</v>
      </c>
      <c r="F1451" t="s">
        <v>125</v>
      </c>
    </row>
    <row r="1452" spans="1:6" hidden="1" x14ac:dyDescent="0.3">
      <c r="A1452" t="s">
        <v>121</v>
      </c>
      <c r="B1452" t="s">
        <v>340</v>
      </c>
      <c r="C1452" t="s">
        <v>217</v>
      </c>
      <c r="E1452" t="s">
        <v>124</v>
      </c>
      <c r="F1452" t="s">
        <v>125</v>
      </c>
    </row>
    <row r="1453" spans="1:6" hidden="1" x14ac:dyDescent="0.3">
      <c r="A1453" t="s">
        <v>121</v>
      </c>
      <c r="B1453" t="s">
        <v>340</v>
      </c>
      <c r="C1453" t="s">
        <v>218</v>
      </c>
      <c r="E1453" t="s">
        <v>124</v>
      </c>
      <c r="F1453" t="s">
        <v>125</v>
      </c>
    </row>
    <row r="1454" spans="1:6" hidden="1" x14ac:dyDescent="0.3">
      <c r="A1454" t="s">
        <v>121</v>
      </c>
      <c r="B1454" t="s">
        <v>340</v>
      </c>
      <c r="C1454" t="s">
        <v>219</v>
      </c>
      <c r="E1454" t="s">
        <v>124</v>
      </c>
      <c r="F1454" t="s">
        <v>125</v>
      </c>
    </row>
    <row r="1455" spans="1:6" hidden="1" x14ac:dyDescent="0.3">
      <c r="A1455" t="s">
        <v>121</v>
      </c>
      <c r="B1455" t="s">
        <v>340</v>
      </c>
      <c r="C1455" t="s">
        <v>220</v>
      </c>
      <c r="E1455" t="s">
        <v>124</v>
      </c>
      <c r="F1455" t="s">
        <v>125</v>
      </c>
    </row>
    <row r="1456" spans="1:6" hidden="1" x14ac:dyDescent="0.3">
      <c r="A1456" t="s">
        <v>121</v>
      </c>
      <c r="B1456" t="s">
        <v>340</v>
      </c>
      <c r="C1456" t="s">
        <v>221</v>
      </c>
      <c r="E1456" t="s">
        <v>124</v>
      </c>
      <c r="F1456" t="s">
        <v>125</v>
      </c>
    </row>
    <row r="1457" spans="1:6" hidden="1" x14ac:dyDescent="0.3">
      <c r="A1457" t="s">
        <v>121</v>
      </c>
      <c r="B1457" t="s">
        <v>340</v>
      </c>
      <c r="C1457" t="s">
        <v>222</v>
      </c>
      <c r="E1457" t="s">
        <v>124</v>
      </c>
      <c r="F1457" t="s">
        <v>125</v>
      </c>
    </row>
    <row r="1458" spans="1:6" hidden="1" x14ac:dyDescent="0.3">
      <c r="A1458" t="s">
        <v>121</v>
      </c>
      <c r="B1458" t="s">
        <v>340</v>
      </c>
      <c r="C1458" t="s">
        <v>223</v>
      </c>
      <c r="E1458" t="s">
        <v>124</v>
      </c>
      <c r="F1458" t="s">
        <v>125</v>
      </c>
    </row>
    <row r="1459" spans="1:6" hidden="1" x14ac:dyDescent="0.3">
      <c r="A1459" t="s">
        <v>121</v>
      </c>
      <c r="B1459" t="s">
        <v>340</v>
      </c>
      <c r="C1459" t="s">
        <v>224</v>
      </c>
      <c r="E1459" t="s">
        <v>124</v>
      </c>
      <c r="F1459" t="s">
        <v>125</v>
      </c>
    </row>
    <row r="1460" spans="1:6" hidden="1" x14ac:dyDescent="0.3">
      <c r="A1460" t="s">
        <v>121</v>
      </c>
      <c r="B1460" t="s">
        <v>340</v>
      </c>
      <c r="C1460" t="s">
        <v>225</v>
      </c>
      <c r="E1460" t="s">
        <v>124</v>
      </c>
      <c r="F1460" t="s">
        <v>125</v>
      </c>
    </row>
    <row r="1461" spans="1:6" hidden="1" x14ac:dyDescent="0.3">
      <c r="A1461" t="s">
        <v>121</v>
      </c>
      <c r="B1461" t="s">
        <v>340</v>
      </c>
      <c r="C1461" t="s">
        <v>226</v>
      </c>
      <c r="E1461" t="s">
        <v>124</v>
      </c>
      <c r="F1461" t="s">
        <v>125</v>
      </c>
    </row>
    <row r="1462" spans="1:6" hidden="1" x14ac:dyDescent="0.3">
      <c r="A1462" t="s">
        <v>121</v>
      </c>
      <c r="B1462" t="s">
        <v>340</v>
      </c>
      <c r="C1462" t="s">
        <v>227</v>
      </c>
      <c r="E1462" t="s">
        <v>124</v>
      </c>
      <c r="F1462" t="s">
        <v>125</v>
      </c>
    </row>
    <row r="1463" spans="1:6" hidden="1" x14ac:dyDescent="0.3">
      <c r="A1463" t="s">
        <v>121</v>
      </c>
      <c r="B1463" t="s">
        <v>340</v>
      </c>
      <c r="C1463" t="s">
        <v>228</v>
      </c>
      <c r="E1463" t="s">
        <v>124</v>
      </c>
      <c r="F1463" t="s">
        <v>125</v>
      </c>
    </row>
    <row r="1464" spans="1:6" hidden="1" x14ac:dyDescent="0.3">
      <c r="A1464" t="s">
        <v>121</v>
      </c>
      <c r="B1464" t="s">
        <v>340</v>
      </c>
      <c r="C1464" t="s">
        <v>229</v>
      </c>
      <c r="E1464" t="s">
        <v>124</v>
      </c>
      <c r="F1464" t="s">
        <v>125</v>
      </c>
    </row>
    <row r="1465" spans="1:6" hidden="1" x14ac:dyDescent="0.3">
      <c r="A1465" t="s">
        <v>121</v>
      </c>
      <c r="B1465" t="s">
        <v>340</v>
      </c>
      <c r="C1465" t="s">
        <v>230</v>
      </c>
      <c r="E1465" t="s">
        <v>124</v>
      </c>
      <c r="F1465" t="s">
        <v>125</v>
      </c>
    </row>
    <row r="1466" spans="1:6" hidden="1" x14ac:dyDescent="0.3">
      <c r="A1466" t="s">
        <v>121</v>
      </c>
      <c r="B1466" t="s">
        <v>340</v>
      </c>
      <c r="C1466" t="s">
        <v>231</v>
      </c>
      <c r="E1466" t="s">
        <v>124</v>
      </c>
      <c r="F1466" t="s">
        <v>125</v>
      </c>
    </row>
    <row r="1467" spans="1:6" hidden="1" x14ac:dyDescent="0.3">
      <c r="A1467" t="s">
        <v>121</v>
      </c>
      <c r="B1467" t="s">
        <v>340</v>
      </c>
      <c r="C1467" t="s">
        <v>232</v>
      </c>
      <c r="E1467" t="s">
        <v>124</v>
      </c>
      <c r="F1467" t="s">
        <v>125</v>
      </c>
    </row>
    <row r="1468" spans="1:6" hidden="1" x14ac:dyDescent="0.3">
      <c r="A1468" t="s">
        <v>121</v>
      </c>
      <c r="B1468" t="s">
        <v>340</v>
      </c>
      <c r="C1468" t="s">
        <v>233</v>
      </c>
      <c r="E1468" t="s">
        <v>124</v>
      </c>
      <c r="F1468" t="s">
        <v>125</v>
      </c>
    </row>
    <row r="1469" spans="1:6" hidden="1" x14ac:dyDescent="0.3">
      <c r="A1469" t="s">
        <v>121</v>
      </c>
      <c r="B1469" t="s">
        <v>340</v>
      </c>
      <c r="C1469" t="s">
        <v>234</v>
      </c>
      <c r="E1469" t="s">
        <v>124</v>
      </c>
      <c r="F1469" t="s">
        <v>125</v>
      </c>
    </row>
    <row r="1470" spans="1:6" hidden="1" x14ac:dyDescent="0.3">
      <c r="A1470" t="s">
        <v>121</v>
      </c>
      <c r="B1470" t="s">
        <v>340</v>
      </c>
      <c r="C1470" t="s">
        <v>235</v>
      </c>
      <c r="E1470" t="s">
        <v>124</v>
      </c>
      <c r="F1470" t="s">
        <v>125</v>
      </c>
    </row>
    <row r="1471" spans="1:6" hidden="1" x14ac:dyDescent="0.3">
      <c r="A1471" t="s">
        <v>121</v>
      </c>
      <c r="B1471" t="s">
        <v>340</v>
      </c>
      <c r="C1471" t="s">
        <v>236</v>
      </c>
      <c r="E1471" t="s">
        <v>124</v>
      </c>
      <c r="F1471" t="s">
        <v>125</v>
      </c>
    </row>
    <row r="1472" spans="1:6" hidden="1" x14ac:dyDescent="0.3">
      <c r="A1472" t="s">
        <v>121</v>
      </c>
      <c r="B1472" t="s">
        <v>340</v>
      </c>
      <c r="C1472" t="s">
        <v>237</v>
      </c>
      <c r="E1472" t="s">
        <v>124</v>
      </c>
      <c r="F1472" t="s">
        <v>125</v>
      </c>
    </row>
    <row r="1473" spans="1:6" hidden="1" x14ac:dyDescent="0.3">
      <c r="A1473" t="s">
        <v>121</v>
      </c>
      <c r="B1473" t="s">
        <v>340</v>
      </c>
      <c r="C1473" t="s">
        <v>238</v>
      </c>
      <c r="E1473" t="s">
        <v>124</v>
      </c>
      <c r="F1473" t="s">
        <v>125</v>
      </c>
    </row>
    <row r="1474" spans="1:6" hidden="1" x14ac:dyDescent="0.3">
      <c r="A1474" t="s">
        <v>121</v>
      </c>
      <c r="B1474" t="s">
        <v>340</v>
      </c>
      <c r="C1474" t="s">
        <v>239</v>
      </c>
      <c r="E1474" t="s">
        <v>124</v>
      </c>
      <c r="F1474" t="s">
        <v>125</v>
      </c>
    </row>
    <row r="1475" spans="1:6" hidden="1" x14ac:dyDescent="0.3">
      <c r="A1475" t="s">
        <v>121</v>
      </c>
      <c r="B1475" t="s">
        <v>340</v>
      </c>
      <c r="C1475" t="s">
        <v>240</v>
      </c>
      <c r="E1475" t="s">
        <v>124</v>
      </c>
      <c r="F1475" t="s">
        <v>125</v>
      </c>
    </row>
    <row r="1476" spans="1:6" hidden="1" x14ac:dyDescent="0.3">
      <c r="A1476" t="s">
        <v>121</v>
      </c>
      <c r="B1476" t="s">
        <v>340</v>
      </c>
      <c r="C1476" t="s">
        <v>241</v>
      </c>
      <c r="E1476" t="s">
        <v>124</v>
      </c>
      <c r="F1476" t="s">
        <v>125</v>
      </c>
    </row>
    <row r="1477" spans="1:6" hidden="1" x14ac:dyDescent="0.3">
      <c r="A1477" t="s">
        <v>121</v>
      </c>
      <c r="B1477" t="s">
        <v>340</v>
      </c>
      <c r="C1477" t="s">
        <v>242</v>
      </c>
      <c r="E1477" t="s">
        <v>124</v>
      </c>
      <c r="F1477" t="s">
        <v>125</v>
      </c>
    </row>
    <row r="1478" spans="1:6" hidden="1" x14ac:dyDescent="0.3">
      <c r="A1478" t="s">
        <v>121</v>
      </c>
      <c r="B1478" t="s">
        <v>340</v>
      </c>
      <c r="C1478" t="s">
        <v>34</v>
      </c>
      <c r="E1478" t="s">
        <v>124</v>
      </c>
      <c r="F1478" t="s">
        <v>125</v>
      </c>
    </row>
    <row r="1479" spans="1:6" hidden="1" x14ac:dyDescent="0.3">
      <c r="A1479" t="s">
        <v>121</v>
      </c>
      <c r="B1479" t="s">
        <v>340</v>
      </c>
      <c r="C1479" t="s">
        <v>243</v>
      </c>
      <c r="E1479" t="s">
        <v>124</v>
      </c>
      <c r="F1479" t="s">
        <v>125</v>
      </c>
    </row>
    <row r="1480" spans="1:6" hidden="1" x14ac:dyDescent="0.3">
      <c r="A1480" t="s">
        <v>121</v>
      </c>
      <c r="B1480" t="s">
        <v>340</v>
      </c>
      <c r="C1480" t="s">
        <v>244</v>
      </c>
      <c r="E1480" t="s">
        <v>124</v>
      </c>
      <c r="F1480" t="s">
        <v>125</v>
      </c>
    </row>
    <row r="1481" spans="1:6" hidden="1" x14ac:dyDescent="0.3">
      <c r="A1481" t="s">
        <v>121</v>
      </c>
      <c r="B1481" t="s">
        <v>340</v>
      </c>
      <c r="C1481" t="s">
        <v>245</v>
      </c>
      <c r="E1481" t="s">
        <v>124</v>
      </c>
      <c r="F1481" t="s">
        <v>125</v>
      </c>
    </row>
    <row r="1482" spans="1:6" hidden="1" x14ac:dyDescent="0.3">
      <c r="A1482" t="s">
        <v>121</v>
      </c>
      <c r="B1482" t="s">
        <v>340</v>
      </c>
      <c r="C1482" t="s">
        <v>246</v>
      </c>
      <c r="E1482" t="s">
        <v>124</v>
      </c>
      <c r="F1482" t="s">
        <v>125</v>
      </c>
    </row>
    <row r="1483" spans="1:6" hidden="1" x14ac:dyDescent="0.3">
      <c r="A1483" t="s">
        <v>121</v>
      </c>
      <c r="B1483" t="s">
        <v>340</v>
      </c>
      <c r="C1483" t="s">
        <v>247</v>
      </c>
      <c r="E1483" t="s">
        <v>124</v>
      </c>
      <c r="F1483" t="s">
        <v>125</v>
      </c>
    </row>
    <row r="1484" spans="1:6" hidden="1" x14ac:dyDescent="0.3">
      <c r="A1484" t="s">
        <v>121</v>
      </c>
      <c r="B1484" t="s">
        <v>340</v>
      </c>
      <c r="C1484" t="s">
        <v>248</v>
      </c>
      <c r="E1484" t="s">
        <v>124</v>
      </c>
      <c r="F1484" t="s">
        <v>125</v>
      </c>
    </row>
    <row r="1485" spans="1:6" hidden="1" x14ac:dyDescent="0.3">
      <c r="A1485" t="s">
        <v>121</v>
      </c>
      <c r="B1485" t="s">
        <v>340</v>
      </c>
      <c r="C1485" t="s">
        <v>249</v>
      </c>
      <c r="E1485" t="s">
        <v>124</v>
      </c>
      <c r="F1485" t="s">
        <v>125</v>
      </c>
    </row>
    <row r="1486" spans="1:6" hidden="1" x14ac:dyDescent="0.3">
      <c r="A1486" t="s">
        <v>121</v>
      </c>
      <c r="B1486" t="s">
        <v>340</v>
      </c>
      <c r="C1486" t="s">
        <v>250</v>
      </c>
      <c r="E1486" t="s">
        <v>124</v>
      </c>
      <c r="F1486" t="s">
        <v>125</v>
      </c>
    </row>
    <row r="1487" spans="1:6" hidden="1" x14ac:dyDescent="0.3">
      <c r="A1487" t="s">
        <v>121</v>
      </c>
      <c r="B1487" t="s">
        <v>340</v>
      </c>
      <c r="C1487" t="s">
        <v>251</v>
      </c>
      <c r="E1487" t="s">
        <v>124</v>
      </c>
      <c r="F1487" t="s">
        <v>125</v>
      </c>
    </row>
    <row r="1488" spans="1:6" hidden="1" x14ac:dyDescent="0.3">
      <c r="A1488" t="s">
        <v>121</v>
      </c>
      <c r="B1488" t="s">
        <v>340</v>
      </c>
      <c r="C1488" t="s">
        <v>252</v>
      </c>
      <c r="E1488" t="s">
        <v>124</v>
      </c>
      <c r="F1488" t="s">
        <v>125</v>
      </c>
    </row>
    <row r="1489" spans="1:6" hidden="1" x14ac:dyDescent="0.3">
      <c r="A1489" t="s">
        <v>121</v>
      </c>
      <c r="B1489" t="s">
        <v>340</v>
      </c>
      <c r="C1489" t="s">
        <v>253</v>
      </c>
      <c r="E1489" t="s">
        <v>124</v>
      </c>
      <c r="F1489" t="s">
        <v>125</v>
      </c>
    </row>
    <row r="1490" spans="1:6" hidden="1" x14ac:dyDescent="0.3">
      <c r="A1490" t="s">
        <v>121</v>
      </c>
      <c r="B1490" t="s">
        <v>340</v>
      </c>
      <c r="C1490" t="s">
        <v>254</v>
      </c>
      <c r="E1490" t="s">
        <v>124</v>
      </c>
      <c r="F1490" t="s">
        <v>125</v>
      </c>
    </row>
    <row r="1491" spans="1:6" hidden="1" x14ac:dyDescent="0.3">
      <c r="A1491" t="s">
        <v>121</v>
      </c>
      <c r="B1491" t="s">
        <v>340</v>
      </c>
      <c r="C1491" t="s">
        <v>255</v>
      </c>
      <c r="E1491" t="s">
        <v>124</v>
      </c>
      <c r="F1491" t="s">
        <v>125</v>
      </c>
    </row>
    <row r="1492" spans="1:6" hidden="1" x14ac:dyDescent="0.3">
      <c r="A1492" t="s">
        <v>121</v>
      </c>
      <c r="B1492" t="s">
        <v>340</v>
      </c>
      <c r="C1492" t="s">
        <v>256</v>
      </c>
      <c r="E1492" t="s">
        <v>124</v>
      </c>
      <c r="F1492" t="s">
        <v>125</v>
      </c>
    </row>
    <row r="1493" spans="1:6" hidden="1" x14ac:dyDescent="0.3">
      <c r="A1493" t="s">
        <v>121</v>
      </c>
      <c r="B1493" t="s">
        <v>340</v>
      </c>
      <c r="C1493" t="s">
        <v>257</v>
      </c>
      <c r="E1493" t="s">
        <v>124</v>
      </c>
      <c r="F1493" t="s">
        <v>125</v>
      </c>
    </row>
    <row r="1494" spans="1:6" hidden="1" x14ac:dyDescent="0.3">
      <c r="A1494" t="s">
        <v>121</v>
      </c>
      <c r="B1494" t="s">
        <v>340</v>
      </c>
      <c r="C1494" t="s">
        <v>258</v>
      </c>
      <c r="E1494" t="s">
        <v>124</v>
      </c>
      <c r="F1494" t="s">
        <v>125</v>
      </c>
    </row>
    <row r="1495" spans="1:6" hidden="1" x14ac:dyDescent="0.3">
      <c r="A1495" t="s">
        <v>121</v>
      </c>
      <c r="B1495" t="s">
        <v>340</v>
      </c>
      <c r="C1495" t="s">
        <v>259</v>
      </c>
      <c r="E1495" t="s">
        <v>124</v>
      </c>
      <c r="F1495" t="s">
        <v>125</v>
      </c>
    </row>
    <row r="1496" spans="1:6" hidden="1" x14ac:dyDescent="0.3">
      <c r="A1496" t="s">
        <v>121</v>
      </c>
      <c r="B1496" t="s">
        <v>340</v>
      </c>
      <c r="C1496" t="s">
        <v>260</v>
      </c>
      <c r="E1496" t="s">
        <v>124</v>
      </c>
      <c r="F1496" t="s">
        <v>125</v>
      </c>
    </row>
    <row r="1497" spans="1:6" hidden="1" x14ac:dyDescent="0.3">
      <c r="A1497" t="s">
        <v>121</v>
      </c>
      <c r="B1497" t="s">
        <v>340</v>
      </c>
      <c r="C1497" t="s">
        <v>261</v>
      </c>
      <c r="E1497" t="s">
        <v>124</v>
      </c>
      <c r="F1497" t="s">
        <v>125</v>
      </c>
    </row>
    <row r="1498" spans="1:6" hidden="1" x14ac:dyDescent="0.3">
      <c r="A1498" t="s">
        <v>121</v>
      </c>
      <c r="B1498" t="s">
        <v>340</v>
      </c>
      <c r="C1498" t="s">
        <v>262</v>
      </c>
      <c r="E1498" t="s">
        <v>124</v>
      </c>
      <c r="F1498" t="s">
        <v>125</v>
      </c>
    </row>
    <row r="1499" spans="1:6" hidden="1" x14ac:dyDescent="0.3">
      <c r="A1499" t="s">
        <v>121</v>
      </c>
      <c r="B1499" t="s">
        <v>340</v>
      </c>
      <c r="C1499" t="s">
        <v>263</v>
      </c>
      <c r="E1499" t="s">
        <v>124</v>
      </c>
      <c r="F1499" t="s">
        <v>125</v>
      </c>
    </row>
    <row r="1500" spans="1:6" hidden="1" x14ac:dyDescent="0.3">
      <c r="A1500" t="s">
        <v>121</v>
      </c>
      <c r="B1500" t="s">
        <v>340</v>
      </c>
      <c r="C1500" t="s">
        <v>264</v>
      </c>
      <c r="E1500" t="s">
        <v>124</v>
      </c>
      <c r="F1500" t="s">
        <v>125</v>
      </c>
    </row>
    <row r="1501" spans="1:6" hidden="1" x14ac:dyDescent="0.3">
      <c r="A1501" t="s">
        <v>121</v>
      </c>
      <c r="B1501" t="s">
        <v>340</v>
      </c>
      <c r="C1501" t="s">
        <v>265</v>
      </c>
      <c r="E1501" t="s">
        <v>124</v>
      </c>
      <c r="F1501" t="s">
        <v>125</v>
      </c>
    </row>
    <row r="1502" spans="1:6" hidden="1" x14ac:dyDescent="0.3">
      <c r="A1502" t="s">
        <v>121</v>
      </c>
      <c r="B1502" t="s">
        <v>340</v>
      </c>
      <c r="C1502" t="s">
        <v>266</v>
      </c>
      <c r="E1502" t="s">
        <v>124</v>
      </c>
      <c r="F1502" t="s">
        <v>125</v>
      </c>
    </row>
    <row r="1503" spans="1:6" hidden="1" x14ac:dyDescent="0.3">
      <c r="A1503" t="s">
        <v>121</v>
      </c>
      <c r="B1503" t="s">
        <v>340</v>
      </c>
      <c r="C1503" t="s">
        <v>267</v>
      </c>
      <c r="E1503" t="s">
        <v>124</v>
      </c>
      <c r="F1503" t="s">
        <v>125</v>
      </c>
    </row>
    <row r="1504" spans="1:6" hidden="1" x14ac:dyDescent="0.3">
      <c r="A1504" t="s">
        <v>121</v>
      </c>
      <c r="B1504" t="s">
        <v>340</v>
      </c>
      <c r="C1504" t="s">
        <v>268</v>
      </c>
      <c r="E1504" t="s">
        <v>124</v>
      </c>
      <c r="F1504" t="s">
        <v>125</v>
      </c>
    </row>
    <row r="1505" spans="1:6" hidden="1" x14ac:dyDescent="0.3">
      <c r="A1505" t="s">
        <v>121</v>
      </c>
      <c r="B1505" t="s">
        <v>340</v>
      </c>
      <c r="C1505" t="s">
        <v>269</v>
      </c>
      <c r="E1505" t="s">
        <v>124</v>
      </c>
      <c r="F1505" t="s">
        <v>125</v>
      </c>
    </row>
    <row r="1506" spans="1:6" hidden="1" x14ac:dyDescent="0.3">
      <c r="A1506" t="s">
        <v>121</v>
      </c>
      <c r="B1506" t="s">
        <v>340</v>
      </c>
      <c r="C1506" t="s">
        <v>96</v>
      </c>
      <c r="E1506" t="s">
        <v>124</v>
      </c>
      <c r="F1506" t="s">
        <v>125</v>
      </c>
    </row>
    <row r="1507" spans="1:6" hidden="1" x14ac:dyDescent="0.3">
      <c r="A1507" t="s">
        <v>121</v>
      </c>
      <c r="B1507" t="s">
        <v>340</v>
      </c>
      <c r="C1507" t="s">
        <v>270</v>
      </c>
      <c r="E1507" t="s">
        <v>124</v>
      </c>
      <c r="F1507" t="s">
        <v>125</v>
      </c>
    </row>
    <row r="1508" spans="1:6" hidden="1" x14ac:dyDescent="0.3">
      <c r="A1508" t="s">
        <v>121</v>
      </c>
      <c r="B1508" t="s">
        <v>340</v>
      </c>
      <c r="C1508" t="s">
        <v>271</v>
      </c>
      <c r="E1508" t="s">
        <v>124</v>
      </c>
      <c r="F1508" t="s">
        <v>125</v>
      </c>
    </row>
    <row r="1509" spans="1:6" hidden="1" x14ac:dyDescent="0.3">
      <c r="A1509" t="s">
        <v>121</v>
      </c>
      <c r="B1509" t="s">
        <v>340</v>
      </c>
      <c r="C1509" t="s">
        <v>272</v>
      </c>
      <c r="E1509" t="s">
        <v>124</v>
      </c>
      <c r="F1509" t="s">
        <v>125</v>
      </c>
    </row>
    <row r="1510" spans="1:6" hidden="1" x14ac:dyDescent="0.3">
      <c r="A1510" t="s">
        <v>121</v>
      </c>
      <c r="B1510" t="s">
        <v>340</v>
      </c>
      <c r="C1510" t="s">
        <v>273</v>
      </c>
      <c r="E1510" t="s">
        <v>124</v>
      </c>
      <c r="F1510" t="s">
        <v>125</v>
      </c>
    </row>
    <row r="1511" spans="1:6" hidden="1" x14ac:dyDescent="0.3">
      <c r="A1511" t="s">
        <v>121</v>
      </c>
      <c r="B1511" t="s">
        <v>340</v>
      </c>
      <c r="C1511" t="s">
        <v>274</v>
      </c>
      <c r="E1511" t="s">
        <v>124</v>
      </c>
      <c r="F1511" t="s">
        <v>125</v>
      </c>
    </row>
    <row r="1512" spans="1:6" hidden="1" x14ac:dyDescent="0.3">
      <c r="A1512" t="s">
        <v>121</v>
      </c>
      <c r="B1512" t="s">
        <v>340</v>
      </c>
      <c r="C1512" t="s">
        <v>275</v>
      </c>
      <c r="E1512" t="s">
        <v>124</v>
      </c>
      <c r="F1512" t="s">
        <v>125</v>
      </c>
    </row>
    <row r="1513" spans="1:6" hidden="1" x14ac:dyDescent="0.3">
      <c r="A1513" t="s">
        <v>121</v>
      </c>
      <c r="B1513" t="s">
        <v>340</v>
      </c>
      <c r="C1513" t="s">
        <v>276</v>
      </c>
      <c r="E1513" t="s">
        <v>124</v>
      </c>
      <c r="F1513" t="s">
        <v>125</v>
      </c>
    </row>
    <row r="1514" spans="1:6" hidden="1" x14ac:dyDescent="0.3">
      <c r="A1514" t="s">
        <v>121</v>
      </c>
      <c r="B1514" t="s">
        <v>340</v>
      </c>
      <c r="C1514" t="s">
        <v>277</v>
      </c>
      <c r="E1514" t="s">
        <v>124</v>
      </c>
      <c r="F1514" t="s">
        <v>125</v>
      </c>
    </row>
    <row r="1515" spans="1:6" hidden="1" x14ac:dyDescent="0.3">
      <c r="A1515" t="s">
        <v>121</v>
      </c>
      <c r="B1515" t="s">
        <v>340</v>
      </c>
      <c r="C1515" t="s">
        <v>278</v>
      </c>
      <c r="E1515" t="s">
        <v>124</v>
      </c>
      <c r="F1515" t="s">
        <v>125</v>
      </c>
    </row>
    <row r="1516" spans="1:6" hidden="1" x14ac:dyDescent="0.3">
      <c r="A1516" t="s">
        <v>121</v>
      </c>
      <c r="B1516" t="s">
        <v>340</v>
      </c>
      <c r="C1516" t="s">
        <v>279</v>
      </c>
      <c r="E1516" t="s">
        <v>124</v>
      </c>
      <c r="F1516" t="s">
        <v>125</v>
      </c>
    </row>
    <row r="1517" spans="1:6" hidden="1" x14ac:dyDescent="0.3">
      <c r="A1517" t="s">
        <v>121</v>
      </c>
      <c r="B1517" t="s">
        <v>340</v>
      </c>
      <c r="C1517" t="s">
        <v>280</v>
      </c>
      <c r="E1517" t="s">
        <v>124</v>
      </c>
      <c r="F1517" t="s">
        <v>125</v>
      </c>
    </row>
    <row r="1518" spans="1:6" hidden="1" x14ac:dyDescent="0.3">
      <c r="A1518" t="s">
        <v>121</v>
      </c>
      <c r="B1518" t="s">
        <v>340</v>
      </c>
      <c r="C1518" t="s">
        <v>281</v>
      </c>
      <c r="E1518" t="s">
        <v>124</v>
      </c>
      <c r="F1518" t="s">
        <v>125</v>
      </c>
    </row>
    <row r="1519" spans="1:6" hidden="1" x14ac:dyDescent="0.3">
      <c r="A1519" t="s">
        <v>121</v>
      </c>
      <c r="B1519" t="s">
        <v>340</v>
      </c>
      <c r="C1519" t="s">
        <v>282</v>
      </c>
      <c r="E1519" t="s">
        <v>124</v>
      </c>
      <c r="F1519" t="s">
        <v>125</v>
      </c>
    </row>
    <row r="1520" spans="1:6" hidden="1" x14ac:dyDescent="0.3">
      <c r="A1520" t="s">
        <v>121</v>
      </c>
      <c r="B1520" t="s">
        <v>340</v>
      </c>
      <c r="C1520" t="s">
        <v>283</v>
      </c>
      <c r="E1520" t="s">
        <v>124</v>
      </c>
      <c r="F1520" t="s">
        <v>125</v>
      </c>
    </row>
    <row r="1521" spans="1:6" hidden="1" x14ac:dyDescent="0.3">
      <c r="A1521" t="s">
        <v>121</v>
      </c>
      <c r="B1521" t="s">
        <v>340</v>
      </c>
      <c r="C1521" t="s">
        <v>284</v>
      </c>
      <c r="E1521" t="s">
        <v>124</v>
      </c>
      <c r="F1521" t="s">
        <v>125</v>
      </c>
    </row>
    <row r="1522" spans="1:6" hidden="1" x14ac:dyDescent="0.3">
      <c r="A1522" t="s">
        <v>121</v>
      </c>
      <c r="B1522" t="s">
        <v>340</v>
      </c>
      <c r="C1522" t="s">
        <v>285</v>
      </c>
      <c r="E1522" t="s">
        <v>124</v>
      </c>
      <c r="F1522" t="s">
        <v>125</v>
      </c>
    </row>
    <row r="1523" spans="1:6" hidden="1" x14ac:dyDescent="0.3">
      <c r="A1523" t="s">
        <v>121</v>
      </c>
      <c r="B1523" t="s">
        <v>340</v>
      </c>
      <c r="C1523" t="s">
        <v>286</v>
      </c>
      <c r="E1523" t="s">
        <v>124</v>
      </c>
      <c r="F1523" t="s">
        <v>125</v>
      </c>
    </row>
    <row r="1524" spans="1:6" hidden="1" x14ac:dyDescent="0.3">
      <c r="A1524" t="s">
        <v>121</v>
      </c>
      <c r="B1524" t="s">
        <v>340</v>
      </c>
      <c r="C1524" t="s">
        <v>287</v>
      </c>
      <c r="E1524" t="s">
        <v>124</v>
      </c>
      <c r="F1524" t="s">
        <v>125</v>
      </c>
    </row>
    <row r="1525" spans="1:6" hidden="1" x14ac:dyDescent="0.3">
      <c r="A1525" t="s">
        <v>121</v>
      </c>
      <c r="B1525" t="s">
        <v>340</v>
      </c>
      <c r="C1525" t="s">
        <v>288</v>
      </c>
      <c r="E1525" t="s">
        <v>124</v>
      </c>
      <c r="F1525" t="s">
        <v>125</v>
      </c>
    </row>
    <row r="1526" spans="1:6" hidden="1" x14ac:dyDescent="0.3">
      <c r="A1526" t="s">
        <v>121</v>
      </c>
      <c r="B1526" t="s">
        <v>340</v>
      </c>
      <c r="C1526" t="s">
        <v>289</v>
      </c>
      <c r="E1526" t="s">
        <v>124</v>
      </c>
      <c r="F1526" t="s">
        <v>125</v>
      </c>
    </row>
    <row r="1527" spans="1:6" hidden="1" x14ac:dyDescent="0.3">
      <c r="A1527" t="s">
        <v>121</v>
      </c>
      <c r="B1527" t="s">
        <v>340</v>
      </c>
      <c r="C1527" t="s">
        <v>290</v>
      </c>
      <c r="E1527" t="s">
        <v>124</v>
      </c>
      <c r="F1527" t="s">
        <v>125</v>
      </c>
    </row>
    <row r="1528" spans="1:6" hidden="1" x14ac:dyDescent="0.3">
      <c r="A1528" t="s">
        <v>121</v>
      </c>
      <c r="B1528" t="s">
        <v>340</v>
      </c>
      <c r="C1528" t="s">
        <v>291</v>
      </c>
      <c r="E1528" t="s">
        <v>124</v>
      </c>
      <c r="F1528" t="s">
        <v>125</v>
      </c>
    </row>
    <row r="1529" spans="1:6" hidden="1" x14ac:dyDescent="0.3">
      <c r="A1529" t="s">
        <v>121</v>
      </c>
      <c r="B1529" t="s">
        <v>340</v>
      </c>
      <c r="C1529" t="s">
        <v>292</v>
      </c>
      <c r="E1529" t="s">
        <v>124</v>
      </c>
      <c r="F1529" t="s">
        <v>125</v>
      </c>
    </row>
    <row r="1530" spans="1:6" hidden="1" x14ac:dyDescent="0.3">
      <c r="A1530" t="s">
        <v>121</v>
      </c>
      <c r="B1530" t="s">
        <v>340</v>
      </c>
      <c r="C1530" t="s">
        <v>293</v>
      </c>
      <c r="E1530" t="s">
        <v>124</v>
      </c>
      <c r="F1530" t="s">
        <v>125</v>
      </c>
    </row>
    <row r="1531" spans="1:6" hidden="1" x14ac:dyDescent="0.3">
      <c r="A1531" t="s">
        <v>121</v>
      </c>
      <c r="B1531" t="s">
        <v>340</v>
      </c>
      <c r="C1531" t="s">
        <v>294</v>
      </c>
      <c r="E1531" t="s">
        <v>124</v>
      </c>
      <c r="F1531" t="s">
        <v>125</v>
      </c>
    </row>
    <row r="1532" spans="1:6" hidden="1" x14ac:dyDescent="0.3">
      <c r="A1532" t="s">
        <v>121</v>
      </c>
      <c r="B1532" t="s">
        <v>340</v>
      </c>
      <c r="C1532" t="s">
        <v>295</v>
      </c>
      <c r="E1532" t="s">
        <v>124</v>
      </c>
      <c r="F1532" t="s">
        <v>125</v>
      </c>
    </row>
    <row r="1533" spans="1:6" hidden="1" x14ac:dyDescent="0.3">
      <c r="A1533" t="s">
        <v>121</v>
      </c>
      <c r="B1533" t="s">
        <v>340</v>
      </c>
      <c r="C1533" t="s">
        <v>296</v>
      </c>
      <c r="E1533" t="s">
        <v>124</v>
      </c>
      <c r="F1533" t="s">
        <v>125</v>
      </c>
    </row>
    <row r="1534" spans="1:6" hidden="1" x14ac:dyDescent="0.3">
      <c r="A1534" t="s">
        <v>121</v>
      </c>
      <c r="B1534" t="s">
        <v>340</v>
      </c>
      <c r="C1534" t="s">
        <v>297</v>
      </c>
      <c r="E1534" t="s">
        <v>124</v>
      </c>
      <c r="F1534" t="s">
        <v>125</v>
      </c>
    </row>
    <row r="1535" spans="1:6" hidden="1" x14ac:dyDescent="0.3">
      <c r="A1535" t="s">
        <v>121</v>
      </c>
      <c r="B1535" t="s">
        <v>340</v>
      </c>
      <c r="C1535" t="s">
        <v>298</v>
      </c>
      <c r="E1535" t="s">
        <v>124</v>
      </c>
      <c r="F1535" t="s">
        <v>125</v>
      </c>
    </row>
    <row r="1536" spans="1:6" hidden="1" x14ac:dyDescent="0.3">
      <c r="A1536" t="s">
        <v>121</v>
      </c>
      <c r="B1536" t="s">
        <v>340</v>
      </c>
      <c r="C1536" t="s">
        <v>299</v>
      </c>
      <c r="E1536" t="s">
        <v>124</v>
      </c>
      <c r="F1536" t="s">
        <v>125</v>
      </c>
    </row>
    <row r="1537" spans="1:6" hidden="1" x14ac:dyDescent="0.3">
      <c r="A1537" t="s">
        <v>121</v>
      </c>
      <c r="B1537" t="s">
        <v>340</v>
      </c>
      <c r="C1537" t="s">
        <v>300</v>
      </c>
      <c r="E1537" t="s">
        <v>124</v>
      </c>
      <c r="F1537" t="s">
        <v>125</v>
      </c>
    </row>
    <row r="1538" spans="1:6" hidden="1" x14ac:dyDescent="0.3">
      <c r="A1538" t="s">
        <v>121</v>
      </c>
      <c r="B1538" t="s">
        <v>340</v>
      </c>
      <c r="C1538" t="s">
        <v>301</v>
      </c>
      <c r="E1538" t="s">
        <v>124</v>
      </c>
      <c r="F1538" t="s">
        <v>125</v>
      </c>
    </row>
    <row r="1539" spans="1:6" hidden="1" x14ac:dyDescent="0.3">
      <c r="A1539" t="s">
        <v>121</v>
      </c>
      <c r="B1539" t="s">
        <v>340</v>
      </c>
      <c r="C1539" t="s">
        <v>98</v>
      </c>
      <c r="E1539" t="s">
        <v>124</v>
      </c>
      <c r="F1539" t="s">
        <v>125</v>
      </c>
    </row>
    <row r="1540" spans="1:6" hidden="1" x14ac:dyDescent="0.3">
      <c r="A1540" t="s">
        <v>121</v>
      </c>
      <c r="B1540" t="s">
        <v>340</v>
      </c>
      <c r="C1540" t="s">
        <v>106</v>
      </c>
      <c r="E1540" t="s">
        <v>124</v>
      </c>
      <c r="F1540" t="s">
        <v>125</v>
      </c>
    </row>
    <row r="1541" spans="1:6" hidden="1" x14ac:dyDescent="0.3">
      <c r="A1541" t="s">
        <v>121</v>
      </c>
      <c r="B1541" t="s">
        <v>340</v>
      </c>
      <c r="C1541" t="s">
        <v>302</v>
      </c>
      <c r="E1541" t="s">
        <v>124</v>
      </c>
      <c r="F1541" t="s">
        <v>125</v>
      </c>
    </row>
    <row r="1542" spans="1:6" hidden="1" x14ac:dyDescent="0.3">
      <c r="A1542" t="s">
        <v>121</v>
      </c>
      <c r="B1542" t="s">
        <v>340</v>
      </c>
      <c r="C1542" t="s">
        <v>303</v>
      </c>
      <c r="E1542" t="s">
        <v>124</v>
      </c>
      <c r="F1542" t="s">
        <v>125</v>
      </c>
    </row>
    <row r="1543" spans="1:6" hidden="1" x14ac:dyDescent="0.3">
      <c r="A1543" t="s">
        <v>121</v>
      </c>
      <c r="B1543" t="s">
        <v>340</v>
      </c>
      <c r="C1543" t="s">
        <v>304</v>
      </c>
      <c r="E1543" t="s">
        <v>124</v>
      </c>
      <c r="F1543" t="s">
        <v>125</v>
      </c>
    </row>
    <row r="1544" spans="1:6" hidden="1" x14ac:dyDescent="0.3">
      <c r="A1544" t="s">
        <v>121</v>
      </c>
      <c r="B1544" t="s">
        <v>340</v>
      </c>
      <c r="C1544" t="s">
        <v>305</v>
      </c>
      <c r="E1544" t="s">
        <v>124</v>
      </c>
      <c r="F1544" t="s">
        <v>125</v>
      </c>
    </row>
    <row r="1545" spans="1:6" hidden="1" x14ac:dyDescent="0.3">
      <c r="A1545" t="s">
        <v>121</v>
      </c>
      <c r="B1545" t="s">
        <v>340</v>
      </c>
      <c r="C1545" t="s">
        <v>306</v>
      </c>
      <c r="E1545" t="s">
        <v>124</v>
      </c>
      <c r="F1545" t="s">
        <v>125</v>
      </c>
    </row>
    <row r="1546" spans="1:6" hidden="1" x14ac:dyDescent="0.3">
      <c r="A1546" t="s">
        <v>121</v>
      </c>
      <c r="B1546" t="s">
        <v>340</v>
      </c>
      <c r="C1546" t="s">
        <v>307</v>
      </c>
      <c r="E1546" t="s">
        <v>124</v>
      </c>
      <c r="F1546" t="s">
        <v>125</v>
      </c>
    </row>
    <row r="1547" spans="1:6" hidden="1" x14ac:dyDescent="0.3">
      <c r="A1547" t="s">
        <v>121</v>
      </c>
      <c r="B1547" t="s">
        <v>340</v>
      </c>
      <c r="C1547" t="s">
        <v>308</v>
      </c>
      <c r="E1547" t="s">
        <v>124</v>
      </c>
      <c r="F1547" t="s">
        <v>125</v>
      </c>
    </row>
    <row r="1548" spans="1:6" hidden="1" x14ac:dyDescent="0.3">
      <c r="A1548" t="s">
        <v>121</v>
      </c>
      <c r="B1548" t="s">
        <v>340</v>
      </c>
      <c r="C1548" t="s">
        <v>309</v>
      </c>
      <c r="E1548" t="s">
        <v>124</v>
      </c>
      <c r="F1548" t="s">
        <v>125</v>
      </c>
    </row>
    <row r="1549" spans="1:6" hidden="1" x14ac:dyDescent="0.3">
      <c r="A1549" t="s">
        <v>121</v>
      </c>
      <c r="B1549" t="s">
        <v>340</v>
      </c>
      <c r="C1549" t="s">
        <v>107</v>
      </c>
      <c r="E1549" t="s">
        <v>124</v>
      </c>
      <c r="F1549" t="s">
        <v>125</v>
      </c>
    </row>
    <row r="1550" spans="1:6" hidden="1" x14ac:dyDescent="0.3">
      <c r="A1550" t="s">
        <v>121</v>
      </c>
      <c r="B1550" t="s">
        <v>340</v>
      </c>
      <c r="C1550" t="s">
        <v>310</v>
      </c>
      <c r="E1550" t="s">
        <v>124</v>
      </c>
      <c r="F1550" t="s">
        <v>125</v>
      </c>
    </row>
    <row r="1551" spans="1:6" hidden="1" x14ac:dyDescent="0.3">
      <c r="A1551" t="s">
        <v>121</v>
      </c>
      <c r="B1551" t="s">
        <v>340</v>
      </c>
      <c r="C1551" t="s">
        <v>311</v>
      </c>
      <c r="E1551" t="s">
        <v>124</v>
      </c>
      <c r="F1551" t="s">
        <v>125</v>
      </c>
    </row>
    <row r="1552" spans="1:6" hidden="1" x14ac:dyDescent="0.3">
      <c r="A1552" t="s">
        <v>121</v>
      </c>
      <c r="B1552" t="s">
        <v>340</v>
      </c>
      <c r="C1552" t="s">
        <v>312</v>
      </c>
      <c r="E1552" t="s">
        <v>124</v>
      </c>
      <c r="F1552" t="s">
        <v>125</v>
      </c>
    </row>
    <row r="1553" spans="1:6" hidden="1" x14ac:dyDescent="0.3">
      <c r="A1553" t="s">
        <v>121</v>
      </c>
      <c r="B1553" t="s">
        <v>340</v>
      </c>
      <c r="C1553" t="s">
        <v>313</v>
      </c>
      <c r="E1553" t="s">
        <v>124</v>
      </c>
      <c r="F1553" t="s">
        <v>125</v>
      </c>
    </row>
    <row r="1554" spans="1:6" hidden="1" x14ac:dyDescent="0.3">
      <c r="A1554" t="s">
        <v>121</v>
      </c>
      <c r="B1554" t="s">
        <v>340</v>
      </c>
      <c r="C1554" t="s">
        <v>314</v>
      </c>
      <c r="E1554" t="s">
        <v>124</v>
      </c>
      <c r="F1554" t="s">
        <v>125</v>
      </c>
    </row>
    <row r="1555" spans="1:6" hidden="1" x14ac:dyDescent="0.3">
      <c r="A1555" t="s">
        <v>121</v>
      </c>
      <c r="B1555" t="s">
        <v>340</v>
      </c>
      <c r="C1555" t="s">
        <v>315</v>
      </c>
      <c r="E1555" t="s">
        <v>124</v>
      </c>
      <c r="F1555" t="s">
        <v>125</v>
      </c>
    </row>
    <row r="1556" spans="1:6" hidden="1" x14ac:dyDescent="0.3">
      <c r="A1556" t="s">
        <v>121</v>
      </c>
      <c r="B1556" t="s">
        <v>340</v>
      </c>
      <c r="C1556" t="s">
        <v>316</v>
      </c>
      <c r="E1556" t="s">
        <v>124</v>
      </c>
      <c r="F1556" t="s">
        <v>125</v>
      </c>
    </row>
    <row r="1557" spans="1:6" hidden="1" x14ac:dyDescent="0.3">
      <c r="A1557" t="s">
        <v>121</v>
      </c>
      <c r="B1557" t="s">
        <v>340</v>
      </c>
      <c r="C1557" t="s">
        <v>317</v>
      </c>
      <c r="E1557" t="s">
        <v>124</v>
      </c>
      <c r="F1557" t="s">
        <v>125</v>
      </c>
    </row>
    <row r="1558" spans="1:6" hidden="1" x14ac:dyDescent="0.3">
      <c r="A1558" t="s">
        <v>121</v>
      </c>
      <c r="B1558" t="s">
        <v>340</v>
      </c>
      <c r="C1558" t="s">
        <v>318</v>
      </c>
      <c r="E1558" t="s">
        <v>124</v>
      </c>
      <c r="F1558" t="s">
        <v>125</v>
      </c>
    </row>
    <row r="1559" spans="1:6" hidden="1" x14ac:dyDescent="0.3">
      <c r="A1559" t="s">
        <v>121</v>
      </c>
      <c r="B1559" t="s">
        <v>340</v>
      </c>
      <c r="C1559" t="s">
        <v>319</v>
      </c>
      <c r="E1559" t="s">
        <v>124</v>
      </c>
      <c r="F1559" t="s">
        <v>125</v>
      </c>
    </row>
    <row r="1560" spans="1:6" hidden="1" x14ac:dyDescent="0.3">
      <c r="A1560" t="s">
        <v>121</v>
      </c>
      <c r="B1560" t="s">
        <v>340</v>
      </c>
      <c r="C1560" t="s">
        <v>320</v>
      </c>
      <c r="E1560" t="s">
        <v>124</v>
      </c>
      <c r="F1560" t="s">
        <v>125</v>
      </c>
    </row>
    <row r="1561" spans="1:6" hidden="1" x14ac:dyDescent="0.3">
      <c r="A1561" t="s">
        <v>121</v>
      </c>
      <c r="B1561" t="s">
        <v>340</v>
      </c>
      <c r="C1561" t="s">
        <v>321</v>
      </c>
      <c r="E1561" t="s">
        <v>124</v>
      </c>
      <c r="F1561" t="s">
        <v>125</v>
      </c>
    </row>
    <row r="1562" spans="1:6" hidden="1" x14ac:dyDescent="0.3">
      <c r="A1562" t="s">
        <v>121</v>
      </c>
      <c r="B1562" t="s">
        <v>340</v>
      </c>
      <c r="C1562" t="s">
        <v>322</v>
      </c>
      <c r="E1562" t="s">
        <v>124</v>
      </c>
      <c r="F1562" t="s">
        <v>125</v>
      </c>
    </row>
    <row r="1563" spans="1:6" hidden="1" x14ac:dyDescent="0.3">
      <c r="A1563" t="s">
        <v>121</v>
      </c>
      <c r="B1563" t="s">
        <v>340</v>
      </c>
      <c r="C1563" t="s">
        <v>323</v>
      </c>
      <c r="E1563" t="s">
        <v>124</v>
      </c>
      <c r="F1563" t="s">
        <v>125</v>
      </c>
    </row>
    <row r="1564" spans="1:6" hidden="1" x14ac:dyDescent="0.3">
      <c r="A1564" t="s">
        <v>121</v>
      </c>
      <c r="B1564" t="s">
        <v>340</v>
      </c>
      <c r="C1564" t="s">
        <v>324</v>
      </c>
      <c r="E1564" t="s">
        <v>124</v>
      </c>
      <c r="F1564" t="s">
        <v>125</v>
      </c>
    </row>
    <row r="1565" spans="1:6" hidden="1" x14ac:dyDescent="0.3">
      <c r="A1565" t="s">
        <v>121</v>
      </c>
      <c r="B1565" t="s">
        <v>340</v>
      </c>
      <c r="C1565" t="s">
        <v>108</v>
      </c>
      <c r="E1565" t="s">
        <v>124</v>
      </c>
      <c r="F1565" t="s">
        <v>125</v>
      </c>
    </row>
    <row r="1566" spans="1:6" hidden="1" x14ac:dyDescent="0.3">
      <c r="A1566" t="s">
        <v>121</v>
      </c>
      <c r="B1566" t="s">
        <v>340</v>
      </c>
      <c r="C1566" t="s">
        <v>325</v>
      </c>
      <c r="E1566" t="s">
        <v>124</v>
      </c>
      <c r="F1566" t="s">
        <v>125</v>
      </c>
    </row>
    <row r="1567" spans="1:6" hidden="1" x14ac:dyDescent="0.3">
      <c r="A1567" t="s">
        <v>121</v>
      </c>
      <c r="B1567" t="s">
        <v>340</v>
      </c>
      <c r="C1567" t="s">
        <v>326</v>
      </c>
      <c r="E1567" t="s">
        <v>124</v>
      </c>
      <c r="F1567" t="s">
        <v>125</v>
      </c>
    </row>
    <row r="1568" spans="1:6" hidden="1" x14ac:dyDescent="0.3">
      <c r="A1568" t="s">
        <v>121</v>
      </c>
      <c r="B1568" t="s">
        <v>340</v>
      </c>
      <c r="C1568" t="s">
        <v>327</v>
      </c>
      <c r="E1568" t="s">
        <v>124</v>
      </c>
      <c r="F1568" t="s">
        <v>125</v>
      </c>
    </row>
    <row r="1569" spans="1:6" hidden="1" x14ac:dyDescent="0.3">
      <c r="A1569" t="s">
        <v>121</v>
      </c>
      <c r="B1569" t="s">
        <v>340</v>
      </c>
      <c r="C1569" t="s">
        <v>328</v>
      </c>
      <c r="E1569" t="s">
        <v>124</v>
      </c>
      <c r="F1569" t="s">
        <v>125</v>
      </c>
    </row>
    <row r="1570" spans="1:6" hidden="1" x14ac:dyDescent="0.3">
      <c r="A1570" t="s">
        <v>121</v>
      </c>
      <c r="B1570" t="s">
        <v>340</v>
      </c>
      <c r="C1570" t="s">
        <v>329</v>
      </c>
      <c r="E1570" t="s">
        <v>124</v>
      </c>
      <c r="F1570" t="s">
        <v>125</v>
      </c>
    </row>
    <row r="1571" spans="1:6" hidden="1" x14ac:dyDescent="0.3">
      <c r="A1571" t="s">
        <v>121</v>
      </c>
      <c r="B1571" t="s">
        <v>340</v>
      </c>
      <c r="C1571" t="s">
        <v>330</v>
      </c>
      <c r="E1571" t="s">
        <v>124</v>
      </c>
      <c r="F1571" t="s">
        <v>125</v>
      </c>
    </row>
    <row r="1572" spans="1:6" hidden="1" x14ac:dyDescent="0.3">
      <c r="A1572" t="s">
        <v>121</v>
      </c>
      <c r="B1572" t="s">
        <v>340</v>
      </c>
      <c r="C1572" t="s">
        <v>331</v>
      </c>
      <c r="E1572" t="s">
        <v>124</v>
      </c>
      <c r="F1572" t="s">
        <v>125</v>
      </c>
    </row>
    <row r="1573" spans="1:6" hidden="1" x14ac:dyDescent="0.3">
      <c r="A1573" t="s">
        <v>121</v>
      </c>
      <c r="B1573" t="s">
        <v>340</v>
      </c>
      <c r="C1573" t="s">
        <v>49</v>
      </c>
      <c r="E1573" t="s">
        <v>124</v>
      </c>
      <c r="F1573" t="s">
        <v>125</v>
      </c>
    </row>
    <row r="1574" spans="1:6" hidden="1" x14ac:dyDescent="0.3">
      <c r="A1574" t="s">
        <v>121</v>
      </c>
      <c r="B1574" t="s">
        <v>340</v>
      </c>
      <c r="C1574" t="s">
        <v>332</v>
      </c>
      <c r="E1574" t="s">
        <v>124</v>
      </c>
      <c r="F1574" t="s">
        <v>125</v>
      </c>
    </row>
    <row r="1575" spans="1:6" hidden="1" x14ac:dyDescent="0.3">
      <c r="A1575" t="s">
        <v>121</v>
      </c>
      <c r="B1575" t="s">
        <v>340</v>
      </c>
      <c r="C1575" t="s">
        <v>333</v>
      </c>
      <c r="E1575" t="s">
        <v>124</v>
      </c>
      <c r="F1575" t="s">
        <v>125</v>
      </c>
    </row>
    <row r="1576" spans="1:6" hidden="1" x14ac:dyDescent="0.3">
      <c r="A1576" t="s">
        <v>121</v>
      </c>
      <c r="B1576" t="s">
        <v>340</v>
      </c>
      <c r="C1576" t="s">
        <v>334</v>
      </c>
      <c r="E1576" t="s">
        <v>124</v>
      </c>
      <c r="F1576" t="s">
        <v>125</v>
      </c>
    </row>
  </sheetData>
  <autoFilter ref="A1:N1576" xr:uid="{69D8B5C8-995F-446A-99E2-D4CD0849D2B9}">
    <filterColumn colId="1">
      <filters>
        <filter val="IAM COMPACT D4.4"/>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D04B0-C0C0-4B60-B649-8BB84BFB76ED}">
  <dimension ref="A1:L161"/>
  <sheetViews>
    <sheetView topLeftCell="C52" workbookViewId="0">
      <selection activeCell="I66" sqref="I66:L73"/>
    </sheetView>
  </sheetViews>
  <sheetFormatPr defaultColWidth="8.75" defaultRowHeight="13" x14ac:dyDescent="0.3"/>
  <cols>
    <col min="1" max="1" width="8.75" style="8"/>
    <col min="2" max="2" width="14.75" style="8" customWidth="1"/>
    <col min="3" max="5" width="8.75" style="8"/>
    <col min="6" max="6" width="11.08203125" style="8" customWidth="1"/>
    <col min="7" max="7" width="12.33203125" style="8" customWidth="1"/>
    <col min="8" max="8" width="8.75" style="8"/>
    <col min="9" max="9" width="25.58203125" style="8" customWidth="1"/>
    <col min="10" max="10" width="27.25" style="8" customWidth="1"/>
    <col min="11" max="11" width="29.25" style="8" customWidth="1"/>
    <col min="12" max="12" width="19.25" style="8" customWidth="1"/>
    <col min="13" max="16384" width="8.75" style="8"/>
  </cols>
  <sheetData>
    <row r="1" spans="1:12" x14ac:dyDescent="0.3">
      <c r="A1" s="5" t="s">
        <v>341</v>
      </c>
      <c r="B1" s="5" t="s">
        <v>342</v>
      </c>
      <c r="C1" s="5" t="s">
        <v>343</v>
      </c>
      <c r="D1" s="5" t="s">
        <v>344</v>
      </c>
      <c r="E1" s="6" t="s">
        <v>345</v>
      </c>
      <c r="F1" s="15" t="s">
        <v>346</v>
      </c>
      <c r="G1" s="15" t="s">
        <v>124</v>
      </c>
      <c r="H1" s="6" t="s">
        <v>347</v>
      </c>
      <c r="I1" s="7" t="s">
        <v>348</v>
      </c>
      <c r="J1" s="7" t="s">
        <v>349</v>
      </c>
      <c r="K1" s="5" t="s">
        <v>350</v>
      </c>
      <c r="L1" s="6" t="s">
        <v>351</v>
      </c>
    </row>
    <row r="2" spans="1:12" x14ac:dyDescent="0.3">
      <c r="A2" s="5" t="s">
        <v>352</v>
      </c>
      <c r="B2" s="5" t="s">
        <v>353</v>
      </c>
      <c r="C2" s="5" t="s">
        <v>354</v>
      </c>
      <c r="D2" s="5">
        <v>0.95</v>
      </c>
      <c r="E2" s="5" t="s">
        <v>5</v>
      </c>
      <c r="F2" s="5" t="s">
        <v>5</v>
      </c>
      <c r="G2" s="8">
        <v>1693.9487349999999</v>
      </c>
      <c r="H2" s="5">
        <v>2030</v>
      </c>
      <c r="I2" s="9">
        <v>0.158743389469653</v>
      </c>
      <c r="J2" s="9">
        <v>0.12955947592735201</v>
      </c>
      <c r="K2" s="10">
        <f>I2-J2</f>
        <v>2.9183913542300988E-2</v>
      </c>
      <c r="L2" s="11">
        <f>K2/J2</f>
        <v>0.22525495208598487</v>
      </c>
    </row>
    <row r="3" spans="1:12" x14ac:dyDescent="0.3">
      <c r="A3" s="5" t="s">
        <v>352</v>
      </c>
      <c r="B3" s="5" t="s">
        <v>353</v>
      </c>
      <c r="C3" s="5" t="s">
        <v>354</v>
      </c>
      <c r="D3" s="5">
        <v>0.95</v>
      </c>
      <c r="E3" s="5" t="s">
        <v>5</v>
      </c>
      <c r="F3" s="5" t="s">
        <v>5</v>
      </c>
      <c r="G3" s="8">
        <v>2064.6971709999998</v>
      </c>
      <c r="H3" s="5">
        <v>2040</v>
      </c>
      <c r="I3" s="9">
        <v>0.307849580250452</v>
      </c>
      <c r="J3" s="9">
        <v>0.233353182665789</v>
      </c>
      <c r="K3" s="10">
        <f t="shared" ref="K3:K66" si="0">I3-J3</f>
        <v>7.4496397584663004E-2</v>
      </c>
      <c r="L3" s="11">
        <f t="shared" ref="L3:L66" si="1">K3/J3</f>
        <v>0.31924311780807191</v>
      </c>
    </row>
    <row r="4" spans="1:12" x14ac:dyDescent="0.3">
      <c r="A4" s="5" t="s">
        <v>352</v>
      </c>
      <c r="B4" s="5" t="s">
        <v>353</v>
      </c>
      <c r="C4" s="5" t="s">
        <v>354</v>
      </c>
      <c r="D4" s="5">
        <v>0.95</v>
      </c>
      <c r="E4" s="5" t="s">
        <v>5</v>
      </c>
      <c r="F4" s="5" t="s">
        <v>5</v>
      </c>
      <c r="G4" s="8">
        <v>2436.7237490000002</v>
      </c>
      <c r="H4" s="5">
        <v>2050</v>
      </c>
      <c r="I4" s="9">
        <v>0.64493045549883699</v>
      </c>
      <c r="J4" s="9">
        <v>0.454044570179022</v>
      </c>
      <c r="K4" s="10">
        <f t="shared" si="0"/>
        <v>0.19088588531981499</v>
      </c>
      <c r="L4" s="11">
        <f t="shared" si="1"/>
        <v>0.42041221910120397</v>
      </c>
    </row>
    <row r="5" spans="1:12" x14ac:dyDescent="0.3">
      <c r="A5" s="5" t="s">
        <v>352</v>
      </c>
      <c r="B5" s="5" t="s">
        <v>353</v>
      </c>
      <c r="C5" s="5" t="s">
        <v>354</v>
      </c>
      <c r="D5" s="5">
        <v>0.95</v>
      </c>
      <c r="E5" s="5" t="s">
        <v>5</v>
      </c>
      <c r="F5" s="5" t="s">
        <v>5</v>
      </c>
      <c r="G5" s="8">
        <v>2779.4371430000001</v>
      </c>
      <c r="H5" s="5">
        <v>2060</v>
      </c>
      <c r="I5" s="9">
        <v>1.60508761060226</v>
      </c>
      <c r="J5" s="9">
        <v>1.04643673625394</v>
      </c>
      <c r="K5" s="10">
        <f t="shared" si="0"/>
        <v>0.55865087434832006</v>
      </c>
      <c r="L5" s="11">
        <f t="shared" si="1"/>
        <v>0.53386015130565101</v>
      </c>
    </row>
    <row r="6" spans="1:12" x14ac:dyDescent="0.3">
      <c r="A6" s="5" t="s">
        <v>352</v>
      </c>
      <c r="B6" s="5" t="s">
        <v>353</v>
      </c>
      <c r="C6" s="5" t="s">
        <v>354</v>
      </c>
      <c r="D6" s="5">
        <v>0.95</v>
      </c>
      <c r="E6" s="5" t="s">
        <v>5</v>
      </c>
      <c r="F6" s="5" t="s">
        <v>5</v>
      </c>
      <c r="G6" s="8">
        <v>3072.6864029999988</v>
      </c>
      <c r="H6" s="5">
        <v>2070</v>
      </c>
      <c r="I6" s="9">
        <v>4.1030034182077699</v>
      </c>
      <c r="J6" s="9">
        <v>2.4829908917844299</v>
      </c>
      <c r="K6" s="10">
        <f t="shared" si="0"/>
        <v>1.62001252642334</v>
      </c>
      <c r="L6" s="11">
        <f t="shared" si="1"/>
        <v>0.65244400685622306</v>
      </c>
    </row>
    <row r="7" spans="1:12" x14ac:dyDescent="0.3">
      <c r="A7" s="5" t="s">
        <v>352</v>
      </c>
      <c r="B7" s="5" t="s">
        <v>353</v>
      </c>
      <c r="C7" s="5" t="s">
        <v>354</v>
      </c>
      <c r="D7" s="5">
        <v>0.95</v>
      </c>
      <c r="E7" s="5" t="s">
        <v>5</v>
      </c>
      <c r="F7" s="5" t="s">
        <v>5</v>
      </c>
      <c r="G7" s="8">
        <v>3304.3687020000002</v>
      </c>
      <c r="H7" s="5">
        <v>2080</v>
      </c>
      <c r="I7" s="9">
        <v>8.1260416325539797</v>
      </c>
      <c r="J7" s="9">
        <v>4.5800984616991398</v>
      </c>
      <c r="K7" s="10">
        <f t="shared" si="0"/>
        <v>3.5459431708548399</v>
      </c>
      <c r="L7" s="11">
        <f t="shared" si="1"/>
        <v>0.77420675570790121</v>
      </c>
    </row>
    <row r="8" spans="1:12" x14ac:dyDescent="0.3">
      <c r="A8" s="5" t="s">
        <v>352</v>
      </c>
      <c r="B8" s="5" t="s">
        <v>353</v>
      </c>
      <c r="C8" s="5" t="s">
        <v>354</v>
      </c>
      <c r="D8" s="5">
        <v>0.95</v>
      </c>
      <c r="E8" s="5" t="s">
        <v>5</v>
      </c>
      <c r="F8" s="5" t="s">
        <v>5</v>
      </c>
      <c r="G8" s="8">
        <v>3467.0141509999999</v>
      </c>
      <c r="H8" s="5">
        <v>2090</v>
      </c>
      <c r="I8" s="9">
        <v>12.080123338449599</v>
      </c>
      <c r="J8" s="9">
        <v>6.3466753643258302</v>
      </c>
      <c r="K8" s="10">
        <f t="shared" si="0"/>
        <v>5.7334479741237692</v>
      </c>
      <c r="L8" s="11">
        <f t="shared" si="1"/>
        <v>0.90337816967148432</v>
      </c>
    </row>
    <row r="9" spans="1:12" x14ac:dyDescent="0.3">
      <c r="A9" s="5" t="s">
        <v>352</v>
      </c>
      <c r="B9" s="5" t="s">
        <v>353</v>
      </c>
      <c r="C9" s="5" t="s">
        <v>354</v>
      </c>
      <c r="D9" s="5">
        <v>0.95</v>
      </c>
      <c r="E9" s="5" t="s">
        <v>5</v>
      </c>
      <c r="F9" s="5" t="s">
        <v>5</v>
      </c>
      <c r="G9" s="8">
        <v>3559.913298999998</v>
      </c>
      <c r="H9" s="5">
        <v>2100</v>
      </c>
      <c r="I9" s="9">
        <v>14.4096370085975</v>
      </c>
      <c r="J9" s="9">
        <v>7.0626287486128003</v>
      </c>
      <c r="K9" s="10">
        <f t="shared" si="0"/>
        <v>7.3470082599846993</v>
      </c>
      <c r="L9" s="11">
        <f t="shared" si="1"/>
        <v>1.0402653914702447</v>
      </c>
    </row>
    <row r="10" spans="1:12" x14ac:dyDescent="0.3">
      <c r="A10" s="5" t="s">
        <v>352</v>
      </c>
      <c r="B10" s="5" t="s">
        <v>353</v>
      </c>
      <c r="C10" s="5" t="s">
        <v>354</v>
      </c>
      <c r="D10" s="5">
        <v>0.95</v>
      </c>
      <c r="E10" s="5" t="s">
        <v>17</v>
      </c>
      <c r="F10" s="5" t="s">
        <v>16</v>
      </c>
      <c r="G10" s="8">
        <v>1416.2727170000001</v>
      </c>
      <c r="H10" s="5">
        <v>2030</v>
      </c>
      <c r="I10" s="9">
        <v>0.55533253980751895</v>
      </c>
      <c r="J10" s="9">
        <v>0.42313576228877198</v>
      </c>
      <c r="K10" s="10">
        <f t="shared" si="0"/>
        <v>0.13219677751874698</v>
      </c>
      <c r="L10" s="11">
        <f t="shared" si="1"/>
        <v>0.31242166061238841</v>
      </c>
    </row>
    <row r="11" spans="1:12" x14ac:dyDescent="0.3">
      <c r="A11" s="5" t="s">
        <v>352</v>
      </c>
      <c r="B11" s="5" t="s">
        <v>353</v>
      </c>
      <c r="C11" s="5" t="s">
        <v>354</v>
      </c>
      <c r="D11" s="5">
        <v>0.95</v>
      </c>
      <c r="E11" s="5" t="s">
        <v>17</v>
      </c>
      <c r="F11" s="5" t="s">
        <v>16</v>
      </c>
      <c r="G11" s="8">
        <v>1375.7024120000001</v>
      </c>
      <c r="H11" s="5">
        <v>2040</v>
      </c>
      <c r="I11" s="9">
        <v>0.63628018145591603</v>
      </c>
      <c r="J11" s="9">
        <v>0.44371406980488298</v>
      </c>
      <c r="K11" s="10">
        <f t="shared" si="0"/>
        <v>0.19256611165103305</v>
      </c>
      <c r="L11" s="11">
        <f t="shared" si="1"/>
        <v>0.43398694058926568</v>
      </c>
    </row>
    <row r="12" spans="1:12" x14ac:dyDescent="0.3">
      <c r="A12" s="5" t="s">
        <v>352</v>
      </c>
      <c r="B12" s="5" t="s">
        <v>353</v>
      </c>
      <c r="C12" s="5" t="s">
        <v>354</v>
      </c>
      <c r="D12" s="5">
        <v>0.95</v>
      </c>
      <c r="E12" s="5" t="s">
        <v>17</v>
      </c>
      <c r="F12" s="5" t="s">
        <v>16</v>
      </c>
      <c r="G12" s="8">
        <v>1306.025392</v>
      </c>
      <c r="H12" s="5">
        <v>2050</v>
      </c>
      <c r="I12" s="9">
        <v>0.70429706161061101</v>
      </c>
      <c r="J12" s="9">
        <v>0.45172535062984498</v>
      </c>
      <c r="K12" s="10">
        <f t="shared" si="0"/>
        <v>0.25257171098076603</v>
      </c>
      <c r="L12" s="11">
        <f t="shared" si="1"/>
        <v>0.55912671411644899</v>
      </c>
    </row>
    <row r="13" spans="1:12" x14ac:dyDescent="0.3">
      <c r="A13" s="5" t="s">
        <v>352</v>
      </c>
      <c r="B13" s="5" t="s">
        <v>353</v>
      </c>
      <c r="C13" s="5" t="s">
        <v>354</v>
      </c>
      <c r="D13" s="5">
        <v>0.95</v>
      </c>
      <c r="E13" s="5" t="s">
        <v>17</v>
      </c>
      <c r="F13" s="5" t="s">
        <v>16</v>
      </c>
      <c r="G13" s="8">
        <v>1203.2158139999999</v>
      </c>
      <c r="H13" s="5">
        <v>2060</v>
      </c>
      <c r="I13" s="9">
        <v>0.73121273099374795</v>
      </c>
      <c r="J13" s="9">
        <v>0.431824079939164</v>
      </c>
      <c r="K13" s="10">
        <f t="shared" si="0"/>
        <v>0.29938865105458395</v>
      </c>
      <c r="L13" s="11">
        <f t="shared" si="1"/>
        <v>0.69331161684351239</v>
      </c>
    </row>
    <row r="14" spans="1:12" x14ac:dyDescent="0.3">
      <c r="A14" s="5" t="s">
        <v>352</v>
      </c>
      <c r="B14" s="5" t="s">
        <v>353</v>
      </c>
      <c r="C14" s="5" t="s">
        <v>354</v>
      </c>
      <c r="D14" s="5">
        <v>0.95</v>
      </c>
      <c r="E14" s="5" t="s">
        <v>17</v>
      </c>
      <c r="F14" s="5" t="s">
        <v>16</v>
      </c>
      <c r="G14" s="8">
        <v>1091.65903</v>
      </c>
      <c r="H14" s="5">
        <v>2070</v>
      </c>
      <c r="I14" s="9">
        <v>0.72987039982375901</v>
      </c>
      <c r="J14" s="9">
        <v>0.39830810322848698</v>
      </c>
      <c r="K14" s="10">
        <f t="shared" si="0"/>
        <v>0.33156229659527203</v>
      </c>
      <c r="L14" s="11">
        <f t="shared" si="1"/>
        <v>0.83242669156814364</v>
      </c>
    </row>
    <row r="15" spans="1:12" x14ac:dyDescent="0.3">
      <c r="A15" s="5" t="s">
        <v>352</v>
      </c>
      <c r="B15" s="5" t="s">
        <v>353</v>
      </c>
      <c r="C15" s="5" t="s">
        <v>354</v>
      </c>
      <c r="D15" s="5">
        <v>0.95</v>
      </c>
      <c r="E15" s="5" t="s">
        <v>17</v>
      </c>
      <c r="F15" s="5" t="s">
        <v>16</v>
      </c>
      <c r="G15" s="8">
        <v>986.64711399999999</v>
      </c>
      <c r="H15" s="5">
        <v>2080</v>
      </c>
      <c r="I15" s="9">
        <v>0.70921881213582305</v>
      </c>
      <c r="J15" s="9">
        <v>0.35857552704295298</v>
      </c>
      <c r="K15" s="10">
        <f t="shared" si="0"/>
        <v>0.35064328509287007</v>
      </c>
      <c r="L15" s="11">
        <f t="shared" si="1"/>
        <v>0.97787846255014299</v>
      </c>
    </row>
    <row r="16" spans="1:12" x14ac:dyDescent="0.3">
      <c r="A16" s="5" t="s">
        <v>352</v>
      </c>
      <c r="B16" s="5" t="s">
        <v>353</v>
      </c>
      <c r="C16" s="5" t="s">
        <v>354</v>
      </c>
      <c r="D16" s="5">
        <v>0.95</v>
      </c>
      <c r="E16" s="5" t="s">
        <v>17</v>
      </c>
      <c r="F16" s="5" t="s">
        <v>16</v>
      </c>
      <c r="G16" s="8">
        <v>887.40868700000101</v>
      </c>
      <c r="H16" s="5">
        <v>2090</v>
      </c>
      <c r="I16" s="9">
        <v>0.67810634135423498</v>
      </c>
      <c r="J16" s="9">
        <v>0.31767685130141199</v>
      </c>
      <c r="K16" s="10">
        <f t="shared" si="0"/>
        <v>0.36042949005282299</v>
      </c>
      <c r="L16" s="11">
        <f t="shared" si="1"/>
        <v>1.1345790181949622</v>
      </c>
    </row>
    <row r="17" spans="1:12" x14ac:dyDescent="0.3">
      <c r="A17" s="5" t="s">
        <v>352</v>
      </c>
      <c r="B17" s="5" t="s">
        <v>353</v>
      </c>
      <c r="C17" s="5" t="s">
        <v>354</v>
      </c>
      <c r="D17" s="5">
        <v>0.95</v>
      </c>
      <c r="E17" s="5" t="s">
        <v>17</v>
      </c>
      <c r="F17" s="5" t="s">
        <v>16</v>
      </c>
      <c r="G17" s="8">
        <v>800.21580900000106</v>
      </c>
      <c r="H17" s="5">
        <v>2100</v>
      </c>
      <c r="I17" s="9">
        <v>0.64597148967518103</v>
      </c>
      <c r="J17" s="9">
        <v>0.28071416971024199</v>
      </c>
      <c r="K17" s="10">
        <f t="shared" si="0"/>
        <v>0.36525731996493904</v>
      </c>
      <c r="L17" s="11">
        <f t="shared" si="1"/>
        <v>1.3011716520828427</v>
      </c>
    </row>
    <row r="18" spans="1:12" x14ac:dyDescent="0.3">
      <c r="A18" s="5" t="s">
        <v>352</v>
      </c>
      <c r="B18" s="5" t="s">
        <v>353</v>
      </c>
      <c r="C18" s="5" t="s">
        <v>354</v>
      </c>
      <c r="D18" s="5">
        <v>0.95</v>
      </c>
      <c r="E18" s="5" t="s">
        <v>22</v>
      </c>
      <c r="F18" s="5" t="s">
        <v>22</v>
      </c>
      <c r="G18" s="8">
        <v>110.04866200000002</v>
      </c>
      <c r="H18" s="5">
        <v>2030</v>
      </c>
      <c r="I18" s="9">
        <v>0.386132636091995</v>
      </c>
      <c r="J18" s="9">
        <v>0.25879202299999998</v>
      </c>
      <c r="K18" s="10">
        <f t="shared" si="0"/>
        <v>0.12734061309199501</v>
      </c>
      <c r="L18" s="11">
        <f t="shared" si="1"/>
        <v>0.49205772116088381</v>
      </c>
    </row>
    <row r="19" spans="1:12" x14ac:dyDescent="0.3">
      <c r="A19" s="5" t="s">
        <v>352</v>
      </c>
      <c r="B19" s="5" t="s">
        <v>353</v>
      </c>
      <c r="C19" s="5" t="s">
        <v>354</v>
      </c>
      <c r="D19" s="5">
        <v>0.95</v>
      </c>
      <c r="E19" s="5" t="s">
        <v>22</v>
      </c>
      <c r="F19" s="5" t="s">
        <v>22</v>
      </c>
      <c r="G19" s="8">
        <v>104.91549800000001</v>
      </c>
      <c r="H19" s="5">
        <v>2040</v>
      </c>
      <c r="I19" s="9">
        <v>0.497942067278487</v>
      </c>
      <c r="J19" s="9">
        <v>0.27432382697000202</v>
      </c>
      <c r="K19" s="10">
        <f t="shared" si="0"/>
        <v>0.22361824030848498</v>
      </c>
      <c r="L19" s="11">
        <f t="shared" si="1"/>
        <v>0.81516156572479648</v>
      </c>
    </row>
    <row r="20" spans="1:12" x14ac:dyDescent="0.3">
      <c r="A20" s="5" t="s">
        <v>352</v>
      </c>
      <c r="B20" s="5" t="s">
        <v>353</v>
      </c>
      <c r="C20" s="5" t="s">
        <v>354</v>
      </c>
      <c r="D20" s="5">
        <v>0.95</v>
      </c>
      <c r="E20" s="5" t="s">
        <v>22</v>
      </c>
      <c r="F20" s="5" t="s">
        <v>22</v>
      </c>
      <c r="G20" s="8">
        <v>100.18542500000001</v>
      </c>
      <c r="H20" s="5">
        <v>2050</v>
      </c>
      <c r="I20" s="9">
        <v>0.56996181071413599</v>
      </c>
      <c r="J20" s="9">
        <v>0.26446733942697698</v>
      </c>
      <c r="K20" s="10">
        <f t="shared" si="0"/>
        <v>0.30549447128715901</v>
      </c>
      <c r="L20" s="11">
        <f t="shared" si="1"/>
        <v>1.1551311853821942</v>
      </c>
    </row>
    <row r="21" spans="1:12" x14ac:dyDescent="0.3">
      <c r="A21" s="5" t="s">
        <v>352</v>
      </c>
      <c r="B21" s="5" t="s">
        <v>353</v>
      </c>
      <c r="C21" s="5" t="s">
        <v>354</v>
      </c>
      <c r="D21" s="5">
        <v>0.95</v>
      </c>
      <c r="E21" s="5" t="s">
        <v>22</v>
      </c>
      <c r="F21" s="5" t="s">
        <v>22</v>
      </c>
      <c r="G21" s="8">
        <v>95.63656499999999</v>
      </c>
      <c r="H21" s="5">
        <v>2060</v>
      </c>
      <c r="I21" s="9">
        <v>0.63929752268775197</v>
      </c>
      <c r="J21" s="9">
        <v>0.253343565301197</v>
      </c>
      <c r="K21" s="10">
        <f t="shared" si="0"/>
        <v>0.38595395738655497</v>
      </c>
      <c r="L21" s="11">
        <f t="shared" si="1"/>
        <v>1.5234409325837786</v>
      </c>
    </row>
    <row r="22" spans="1:12" x14ac:dyDescent="0.3">
      <c r="A22" s="5" t="s">
        <v>352</v>
      </c>
      <c r="B22" s="5" t="s">
        <v>353</v>
      </c>
      <c r="C22" s="5" t="s">
        <v>354</v>
      </c>
      <c r="D22" s="5">
        <v>0.95</v>
      </c>
      <c r="E22" s="5" t="s">
        <v>22</v>
      </c>
      <c r="F22" s="5" t="s">
        <v>22</v>
      </c>
      <c r="G22" s="8">
        <v>90.740040000000022</v>
      </c>
      <c r="H22" s="5">
        <v>2070</v>
      </c>
      <c r="I22" s="9">
        <v>0.67940583239529895</v>
      </c>
      <c r="J22" s="9">
        <v>0.23343983613613101</v>
      </c>
      <c r="K22" s="10">
        <f t="shared" si="0"/>
        <v>0.44596599625916794</v>
      </c>
      <c r="L22" s="11">
        <f t="shared" si="1"/>
        <v>1.910410852066833</v>
      </c>
    </row>
    <row r="23" spans="1:12" x14ac:dyDescent="0.3">
      <c r="A23" s="5" t="s">
        <v>352</v>
      </c>
      <c r="B23" s="5" t="s">
        <v>353</v>
      </c>
      <c r="C23" s="5" t="s">
        <v>354</v>
      </c>
      <c r="D23" s="5">
        <v>0.95</v>
      </c>
      <c r="E23" s="5" t="s">
        <v>22</v>
      </c>
      <c r="F23" s="5" t="s">
        <v>22</v>
      </c>
      <c r="G23" s="8">
        <v>85.97700900000001</v>
      </c>
      <c r="H23" s="5">
        <v>2080</v>
      </c>
      <c r="I23" s="9">
        <v>0.701614234511448</v>
      </c>
      <c r="J23" s="9">
        <v>0.21125897245713199</v>
      </c>
      <c r="K23" s="10">
        <f t="shared" si="0"/>
        <v>0.49035526205431601</v>
      </c>
      <c r="L23" s="11">
        <f t="shared" si="1"/>
        <v>2.3211097561965914</v>
      </c>
    </row>
    <row r="24" spans="1:12" x14ac:dyDescent="0.3">
      <c r="A24" s="5" t="s">
        <v>352</v>
      </c>
      <c r="B24" s="5" t="s">
        <v>353</v>
      </c>
      <c r="C24" s="5" t="s">
        <v>354</v>
      </c>
      <c r="D24" s="5">
        <v>0.95</v>
      </c>
      <c r="E24" s="5" t="s">
        <v>22</v>
      </c>
      <c r="F24" s="5" t="s">
        <v>22</v>
      </c>
      <c r="G24" s="8">
        <v>81.999002000000019</v>
      </c>
      <c r="H24" s="5">
        <v>2090</v>
      </c>
      <c r="I24" s="9">
        <v>0.71648667093273399</v>
      </c>
      <c r="J24" s="9">
        <v>0.19013400311523099</v>
      </c>
      <c r="K24" s="10">
        <f t="shared" si="0"/>
        <v>0.52635266781750301</v>
      </c>
      <c r="L24" s="11">
        <f t="shared" si="1"/>
        <v>2.7683247561905389</v>
      </c>
    </row>
    <row r="25" spans="1:12" x14ac:dyDescent="0.3">
      <c r="A25" s="5" t="s">
        <v>352</v>
      </c>
      <c r="B25" s="5" t="s">
        <v>353</v>
      </c>
      <c r="C25" s="5" t="s">
        <v>354</v>
      </c>
      <c r="D25" s="5">
        <v>0.95</v>
      </c>
      <c r="E25" s="5" t="s">
        <v>22</v>
      </c>
      <c r="F25" s="5" t="s">
        <v>22</v>
      </c>
      <c r="G25" s="8">
        <v>78.680085000000005</v>
      </c>
      <c r="H25" s="5">
        <v>2100</v>
      </c>
      <c r="I25" s="9">
        <v>0.72733146278626704</v>
      </c>
      <c r="J25" s="9">
        <v>0.171052952152011</v>
      </c>
      <c r="K25" s="10">
        <f t="shared" si="0"/>
        <v>0.55627851063425604</v>
      </c>
      <c r="L25" s="11">
        <f t="shared" si="1"/>
        <v>3.2520836596839531</v>
      </c>
    </row>
    <row r="26" spans="1:12" x14ac:dyDescent="0.3">
      <c r="A26" s="5" t="s">
        <v>352</v>
      </c>
      <c r="B26" s="5" t="s">
        <v>353</v>
      </c>
      <c r="C26" s="5" t="s">
        <v>354</v>
      </c>
      <c r="D26" s="5">
        <v>0.95</v>
      </c>
      <c r="E26" s="5" t="s">
        <v>35</v>
      </c>
      <c r="F26" s="5" t="s">
        <v>35</v>
      </c>
      <c r="G26" s="8">
        <v>300.026657</v>
      </c>
      <c r="H26" s="5">
        <v>2030</v>
      </c>
      <c r="I26" s="12">
        <v>0.190227384089493</v>
      </c>
      <c r="J26" s="13">
        <v>0.13469396939966799</v>
      </c>
      <c r="K26" s="10">
        <f t="shared" si="0"/>
        <v>5.5533414689825006E-2</v>
      </c>
      <c r="L26" s="11">
        <f t="shared" si="1"/>
        <v>0.41229325215774576</v>
      </c>
    </row>
    <row r="27" spans="1:12" x14ac:dyDescent="0.3">
      <c r="A27" s="5" t="s">
        <v>352</v>
      </c>
      <c r="B27" s="5" t="s">
        <v>353</v>
      </c>
      <c r="C27" s="5" t="s">
        <v>354</v>
      </c>
      <c r="D27" s="5">
        <v>0.95</v>
      </c>
      <c r="E27" s="5" t="s">
        <v>35</v>
      </c>
      <c r="F27" s="5" t="s">
        <v>35</v>
      </c>
      <c r="G27" s="8">
        <v>304.51295299999998</v>
      </c>
      <c r="H27" s="5">
        <v>2040</v>
      </c>
      <c r="I27" s="13">
        <v>0.26834370488613901</v>
      </c>
      <c r="J27" s="12">
        <v>0.16832477767267701</v>
      </c>
      <c r="K27" s="10">
        <f t="shared" si="0"/>
        <v>0.10001892721346201</v>
      </c>
      <c r="L27" s="11">
        <f t="shared" si="1"/>
        <v>0.59420204557143685</v>
      </c>
    </row>
    <row r="28" spans="1:12" x14ac:dyDescent="0.3">
      <c r="A28" s="5" t="s">
        <v>352</v>
      </c>
      <c r="B28" s="5" t="s">
        <v>353</v>
      </c>
      <c r="C28" s="5" t="s">
        <v>354</v>
      </c>
      <c r="D28" s="5">
        <v>0.95</v>
      </c>
      <c r="E28" s="5" t="s">
        <v>35</v>
      </c>
      <c r="F28" s="5" t="s">
        <v>35</v>
      </c>
      <c r="G28" s="8">
        <v>308.59614799999991</v>
      </c>
      <c r="H28" s="5">
        <v>2050</v>
      </c>
      <c r="I28" s="12">
        <v>0.32361536327615198</v>
      </c>
      <c r="J28" s="12">
        <v>0.18056110659299901</v>
      </c>
      <c r="K28" s="10">
        <f t="shared" si="0"/>
        <v>0.14305425668315297</v>
      </c>
      <c r="L28" s="11">
        <f t="shared" si="1"/>
        <v>0.79227614065087748</v>
      </c>
    </row>
    <row r="29" spans="1:12" x14ac:dyDescent="0.3">
      <c r="A29" s="5" t="s">
        <v>352</v>
      </c>
      <c r="B29" s="5" t="s">
        <v>353</v>
      </c>
      <c r="C29" s="5" t="s">
        <v>354</v>
      </c>
      <c r="D29" s="5">
        <v>0.95</v>
      </c>
      <c r="E29" s="5" t="s">
        <v>35</v>
      </c>
      <c r="F29" s="5" t="s">
        <v>35</v>
      </c>
      <c r="G29" s="8">
        <v>309.18131699999992</v>
      </c>
      <c r="H29" s="5">
        <v>2060</v>
      </c>
      <c r="I29" s="12">
        <v>0.372541973947843</v>
      </c>
      <c r="J29" s="12">
        <v>0.18477746933407799</v>
      </c>
      <c r="K29" s="10">
        <f t="shared" si="0"/>
        <v>0.18776450461376501</v>
      </c>
      <c r="L29" s="11">
        <f t="shared" si="1"/>
        <v>1.0161655817154118</v>
      </c>
    </row>
    <row r="30" spans="1:12" x14ac:dyDescent="0.3">
      <c r="A30" s="5" t="s">
        <v>352</v>
      </c>
      <c r="B30" s="5" t="s">
        <v>353</v>
      </c>
      <c r="C30" s="5" t="s">
        <v>354</v>
      </c>
      <c r="D30" s="5">
        <v>0.95</v>
      </c>
      <c r="E30" s="5" t="s">
        <v>35</v>
      </c>
      <c r="F30" s="5" t="s">
        <v>35</v>
      </c>
      <c r="G30" s="8">
        <v>306.46241499999996</v>
      </c>
      <c r="H30" s="5">
        <v>2070</v>
      </c>
      <c r="I30" s="12">
        <v>0.41192757136291902</v>
      </c>
      <c r="J30" s="12">
        <v>0.18269988803443901</v>
      </c>
      <c r="K30" s="10">
        <f t="shared" si="0"/>
        <v>0.22922768332848001</v>
      </c>
      <c r="L30" s="11">
        <f t="shared" si="1"/>
        <v>1.2546678916698104</v>
      </c>
    </row>
    <row r="31" spans="1:12" x14ac:dyDescent="0.3">
      <c r="A31" s="5" t="s">
        <v>352</v>
      </c>
      <c r="B31" s="5" t="s">
        <v>353</v>
      </c>
      <c r="C31" s="5" t="s">
        <v>354</v>
      </c>
      <c r="D31" s="5">
        <v>0.95</v>
      </c>
      <c r="E31" s="5" t="s">
        <v>35</v>
      </c>
      <c r="F31" s="5" t="s">
        <v>35</v>
      </c>
      <c r="G31" s="8">
        <v>302.50242100000008</v>
      </c>
      <c r="H31" s="5">
        <v>2080</v>
      </c>
      <c r="I31" s="12">
        <v>0.44124712009962203</v>
      </c>
      <c r="J31" s="12">
        <v>0.17580872185101001</v>
      </c>
      <c r="K31" s="10">
        <f t="shared" si="0"/>
        <v>0.26543839824861204</v>
      </c>
      <c r="L31" s="11">
        <f t="shared" si="1"/>
        <v>1.5098135943082456</v>
      </c>
    </row>
    <row r="32" spans="1:12" x14ac:dyDescent="0.3">
      <c r="A32" s="5" t="s">
        <v>352</v>
      </c>
      <c r="B32" s="5" t="s">
        <v>353</v>
      </c>
      <c r="C32" s="5" t="s">
        <v>354</v>
      </c>
      <c r="D32" s="5">
        <v>0.95</v>
      </c>
      <c r="E32" s="5" t="s">
        <v>35</v>
      </c>
      <c r="F32" s="5" t="s">
        <v>35</v>
      </c>
      <c r="G32" s="8">
        <v>297.78581500000001</v>
      </c>
      <c r="H32" s="5">
        <v>2090</v>
      </c>
      <c r="I32" s="12">
        <v>0.46072540569023701</v>
      </c>
      <c r="J32" s="12">
        <v>0.16546842151929</v>
      </c>
      <c r="K32" s="10">
        <f t="shared" si="0"/>
        <v>0.29525698417094703</v>
      </c>
      <c r="L32" s="11">
        <f t="shared" si="1"/>
        <v>1.7843705853961176</v>
      </c>
    </row>
    <row r="33" spans="1:12" x14ac:dyDescent="0.3">
      <c r="A33" s="5" t="s">
        <v>352</v>
      </c>
      <c r="B33" s="5" t="s">
        <v>353</v>
      </c>
      <c r="C33" s="5" t="s">
        <v>354</v>
      </c>
      <c r="D33" s="5">
        <v>0.95</v>
      </c>
      <c r="E33" s="5" t="s">
        <v>35</v>
      </c>
      <c r="F33" s="5" t="s">
        <v>35</v>
      </c>
      <c r="G33" s="8">
        <v>291.77649000000002</v>
      </c>
      <c r="H33" s="5">
        <v>2100</v>
      </c>
      <c r="I33" s="12">
        <v>0.47409158907719501</v>
      </c>
      <c r="J33" s="12">
        <v>0.15429256147398099</v>
      </c>
      <c r="K33" s="10">
        <f t="shared" si="0"/>
        <v>0.31979902760321399</v>
      </c>
      <c r="L33" s="11">
        <f t="shared" si="1"/>
        <v>2.0726794898478826</v>
      </c>
    </row>
    <row r="34" spans="1:12" x14ac:dyDescent="0.3">
      <c r="A34" s="5" t="s">
        <v>352</v>
      </c>
      <c r="B34" s="5" t="s">
        <v>353</v>
      </c>
      <c r="C34" s="5" t="s">
        <v>354</v>
      </c>
      <c r="D34" s="5">
        <v>0.95</v>
      </c>
      <c r="E34" s="5" t="s">
        <v>21</v>
      </c>
      <c r="F34" s="5"/>
      <c r="G34" s="8">
        <f>G42+G50</f>
        <v>827.974604</v>
      </c>
      <c r="H34" s="5">
        <v>2030</v>
      </c>
      <c r="I34" s="12">
        <v>2.2928053328627298</v>
      </c>
      <c r="J34" s="12">
        <v>1.83125813322637</v>
      </c>
      <c r="K34" s="10">
        <f t="shared" si="0"/>
        <v>0.46154719963635982</v>
      </c>
      <c r="L34" s="11">
        <f t="shared" si="1"/>
        <v>0.25203830703167501</v>
      </c>
    </row>
    <row r="35" spans="1:12" x14ac:dyDescent="0.3">
      <c r="A35" s="5" t="s">
        <v>352</v>
      </c>
      <c r="B35" s="5" t="s">
        <v>353</v>
      </c>
      <c r="C35" s="5" t="s">
        <v>354</v>
      </c>
      <c r="D35" s="5">
        <v>0.95</v>
      </c>
      <c r="E35" s="5" t="s">
        <v>21</v>
      </c>
      <c r="F35" s="5"/>
      <c r="G35" s="8">
        <f t="shared" ref="G35:G41" si="2">G43+G51</f>
        <v>869.75050699999997</v>
      </c>
      <c r="H35" s="5">
        <v>2040</v>
      </c>
      <c r="I35" s="12">
        <v>4.0000313955452302</v>
      </c>
      <c r="J35" s="12">
        <v>2.9141548898548901</v>
      </c>
      <c r="K35" s="10">
        <f t="shared" si="0"/>
        <v>1.0858765056903401</v>
      </c>
      <c r="L35" s="11">
        <f t="shared" si="1"/>
        <v>0.37262141057451176</v>
      </c>
    </row>
    <row r="36" spans="1:12" x14ac:dyDescent="0.3">
      <c r="A36" s="5" t="s">
        <v>352</v>
      </c>
      <c r="B36" s="5" t="s">
        <v>353</v>
      </c>
      <c r="C36" s="5" t="s">
        <v>354</v>
      </c>
      <c r="D36" s="5">
        <v>0.95</v>
      </c>
      <c r="E36" s="5" t="s">
        <v>21</v>
      </c>
      <c r="F36" s="5"/>
      <c r="G36" s="8">
        <f t="shared" si="2"/>
        <v>891.92593600000009</v>
      </c>
      <c r="H36" s="5">
        <v>2050</v>
      </c>
      <c r="I36" s="12">
        <v>5.3755457392047399</v>
      </c>
      <c r="J36" s="12">
        <v>3.57816639165488</v>
      </c>
      <c r="K36" s="10">
        <f t="shared" si="0"/>
        <v>1.7973793475498598</v>
      </c>
      <c r="L36" s="11">
        <f t="shared" si="1"/>
        <v>0.50231854833295853</v>
      </c>
    </row>
    <row r="37" spans="1:12" x14ac:dyDescent="0.3">
      <c r="A37" s="5" t="s">
        <v>352</v>
      </c>
      <c r="B37" s="5" t="s">
        <v>353</v>
      </c>
      <c r="C37" s="5" t="s">
        <v>354</v>
      </c>
      <c r="D37" s="5">
        <v>0.95</v>
      </c>
      <c r="E37" s="5" t="s">
        <v>21</v>
      </c>
      <c r="F37" s="5"/>
      <c r="G37" s="8">
        <f t="shared" si="2"/>
        <v>897.15339399999993</v>
      </c>
      <c r="H37" s="5">
        <v>2060</v>
      </c>
      <c r="I37" s="12">
        <v>6.4641412947182397</v>
      </c>
      <c r="J37" s="12">
        <v>3.9369966030844101</v>
      </c>
      <c r="K37" s="10">
        <f t="shared" si="0"/>
        <v>2.5271446916338296</v>
      </c>
      <c r="L37" s="11">
        <f t="shared" si="1"/>
        <v>0.6418965893071783</v>
      </c>
    </row>
    <row r="38" spans="1:12" x14ac:dyDescent="0.3">
      <c r="A38" s="5" t="s">
        <v>352</v>
      </c>
      <c r="B38" s="5" t="s">
        <v>353</v>
      </c>
      <c r="C38" s="5" t="s">
        <v>354</v>
      </c>
      <c r="D38" s="5">
        <v>0.95</v>
      </c>
      <c r="E38" s="5" t="s">
        <v>21</v>
      </c>
      <c r="F38" s="5"/>
      <c r="G38" s="8">
        <f t="shared" si="2"/>
        <v>888.78513999999996</v>
      </c>
      <c r="H38" s="5">
        <v>2070</v>
      </c>
      <c r="I38" s="13">
        <v>7.1423247201744697</v>
      </c>
      <c r="J38" s="12">
        <v>3.9827715670145198</v>
      </c>
      <c r="K38" s="10">
        <f t="shared" si="0"/>
        <v>3.1595531531599499</v>
      </c>
      <c r="L38" s="11">
        <f t="shared" si="1"/>
        <v>0.79330513939777536</v>
      </c>
    </row>
    <row r="39" spans="1:12" x14ac:dyDescent="0.3">
      <c r="A39" s="5" t="s">
        <v>352</v>
      </c>
      <c r="B39" s="5" t="s">
        <v>353</v>
      </c>
      <c r="C39" s="5" t="s">
        <v>354</v>
      </c>
      <c r="D39" s="5">
        <v>0.95</v>
      </c>
      <c r="E39" s="5" t="s">
        <v>21</v>
      </c>
      <c r="F39" s="5"/>
      <c r="G39" s="8">
        <f t="shared" si="2"/>
        <v>869.30977400000006</v>
      </c>
      <c r="H39" s="5">
        <v>2080</v>
      </c>
      <c r="I39" s="12">
        <v>7.4894341915949099</v>
      </c>
      <c r="J39" s="12">
        <v>3.8352699885958699</v>
      </c>
      <c r="K39" s="10">
        <f t="shared" si="0"/>
        <v>3.65416420299904</v>
      </c>
      <c r="L39" s="11">
        <f t="shared" si="1"/>
        <v>0.9527788692490109</v>
      </c>
    </row>
    <row r="40" spans="1:12" x14ac:dyDescent="0.3">
      <c r="A40" s="5" t="s">
        <v>352</v>
      </c>
      <c r="B40" s="5" t="s">
        <v>353</v>
      </c>
      <c r="C40" s="5" t="s">
        <v>354</v>
      </c>
      <c r="D40" s="5">
        <v>0.95</v>
      </c>
      <c r="E40" s="5" t="s">
        <v>21</v>
      </c>
      <c r="F40" s="5"/>
      <c r="G40" s="8">
        <f t="shared" si="2"/>
        <v>842.47220700000003</v>
      </c>
      <c r="H40" s="5">
        <v>2090</v>
      </c>
      <c r="I40" s="12">
        <v>7.6223045188174998</v>
      </c>
      <c r="J40" s="12">
        <v>3.5872779713393999</v>
      </c>
      <c r="K40" s="10">
        <f t="shared" si="0"/>
        <v>4.0350265474781004</v>
      </c>
      <c r="L40" s="11">
        <f t="shared" si="1"/>
        <v>1.1248156902576252</v>
      </c>
    </row>
    <row r="41" spans="1:12" x14ac:dyDescent="0.3">
      <c r="A41" s="5" t="s">
        <v>352</v>
      </c>
      <c r="B41" s="5" t="s">
        <v>353</v>
      </c>
      <c r="C41" s="5" t="s">
        <v>354</v>
      </c>
      <c r="D41" s="5">
        <v>0.95</v>
      </c>
      <c r="E41" s="5" t="s">
        <v>21</v>
      </c>
      <c r="F41" s="5"/>
      <c r="G41" s="8">
        <f t="shared" si="2"/>
        <v>812.4370570000001</v>
      </c>
      <c r="H41" s="5">
        <v>2100</v>
      </c>
      <c r="I41" s="12">
        <v>7.6761196468510899</v>
      </c>
      <c r="J41" s="12">
        <v>3.3233868279201899</v>
      </c>
      <c r="K41" s="10">
        <f t="shared" si="0"/>
        <v>4.3527328189308996</v>
      </c>
      <c r="L41" s="11">
        <f t="shared" si="1"/>
        <v>1.309728010703733</v>
      </c>
    </row>
    <row r="42" spans="1:12" x14ac:dyDescent="0.3">
      <c r="A42" s="5" t="s">
        <v>352</v>
      </c>
      <c r="B42" s="5" t="s">
        <v>353</v>
      </c>
      <c r="C42" s="5" t="s">
        <v>354</v>
      </c>
      <c r="D42" s="5">
        <v>0.95</v>
      </c>
      <c r="E42" s="5" t="s">
        <v>21</v>
      </c>
      <c r="F42" s="5" t="s">
        <v>18</v>
      </c>
      <c r="G42" s="8">
        <v>692.35603500000002</v>
      </c>
      <c r="H42" s="5">
        <v>2030</v>
      </c>
      <c r="I42" s="9">
        <f>(I34*$G$42)/$G$34</f>
        <v>1.9172539853501289</v>
      </c>
      <c r="J42" s="9">
        <f>SUM(J34*$G$42)/$G$34</f>
        <v>1.5313061705720039</v>
      </c>
      <c r="K42" s="10">
        <f t="shared" si="0"/>
        <v>0.38594781477812501</v>
      </c>
      <c r="L42" s="11">
        <f t="shared" si="1"/>
        <v>0.25203830703167485</v>
      </c>
    </row>
    <row r="43" spans="1:12" x14ac:dyDescent="0.3">
      <c r="A43" s="5" t="s">
        <v>352</v>
      </c>
      <c r="B43" s="5" t="s">
        <v>353</v>
      </c>
      <c r="C43" s="5" t="s">
        <v>354</v>
      </c>
      <c r="D43" s="5">
        <v>0.95</v>
      </c>
      <c r="E43" s="5" t="s">
        <v>21</v>
      </c>
      <c r="F43" s="5" t="s">
        <v>18</v>
      </c>
      <c r="G43" s="8">
        <v>725.65076199999999</v>
      </c>
      <c r="H43" s="5">
        <v>2040</v>
      </c>
      <c r="I43" s="9">
        <f>(I35*$G$43)/$G$35</f>
        <v>3.3373085808403213</v>
      </c>
      <c r="J43" s="9">
        <f t="shared" ref="J43" si="3">SUM(J35*$G$43)/$G$35</f>
        <v>2.4313394466457345</v>
      </c>
      <c r="K43" s="10">
        <f t="shared" si="0"/>
        <v>0.9059691341945868</v>
      </c>
      <c r="L43" s="11">
        <f t="shared" si="1"/>
        <v>0.37262141057451187</v>
      </c>
    </row>
    <row r="44" spans="1:12" x14ac:dyDescent="0.3">
      <c r="A44" s="5" t="s">
        <v>352</v>
      </c>
      <c r="B44" s="5" t="s">
        <v>353</v>
      </c>
      <c r="C44" s="5" t="s">
        <v>354</v>
      </c>
      <c r="D44" s="5">
        <v>0.95</v>
      </c>
      <c r="E44" s="5" t="s">
        <v>21</v>
      </c>
      <c r="F44" s="5" t="s">
        <v>18</v>
      </c>
      <c r="G44" s="8">
        <v>742.50803600000006</v>
      </c>
      <c r="H44" s="5">
        <v>2050</v>
      </c>
      <c r="I44" s="9">
        <f>(I36*$G$44)/$G$36</f>
        <v>4.4750194474051925</v>
      </c>
      <c r="J44" s="9">
        <f t="shared" ref="J44" si="4">SUM(J36*$G$44)/$G$36</f>
        <v>2.9787420599784777</v>
      </c>
      <c r="K44" s="10">
        <f t="shared" si="0"/>
        <v>1.4962773874267148</v>
      </c>
      <c r="L44" s="11">
        <f t="shared" si="1"/>
        <v>0.5023185483329583</v>
      </c>
    </row>
    <row r="45" spans="1:12" x14ac:dyDescent="0.3">
      <c r="A45" s="5" t="s">
        <v>352</v>
      </c>
      <c r="B45" s="5" t="s">
        <v>353</v>
      </c>
      <c r="C45" s="5" t="s">
        <v>354</v>
      </c>
      <c r="D45" s="5">
        <v>0.95</v>
      </c>
      <c r="E45" s="5" t="s">
        <v>21</v>
      </c>
      <c r="F45" s="5" t="s">
        <v>18</v>
      </c>
      <c r="G45" s="8">
        <v>745.07844699999998</v>
      </c>
      <c r="H45" s="5">
        <v>2060</v>
      </c>
      <c r="I45" s="9">
        <f>(I37*$G$45)/$G$37</f>
        <v>5.3684156904134008</v>
      </c>
      <c r="J45" s="9">
        <f t="shared" ref="J45" si="5">SUM(J37*$G$45)/$G$37</f>
        <v>3.2696430002809618</v>
      </c>
      <c r="K45" s="10">
        <f t="shared" si="0"/>
        <v>2.0987726901324391</v>
      </c>
      <c r="L45" s="11">
        <f t="shared" si="1"/>
        <v>0.64189658930717841</v>
      </c>
    </row>
    <row r="46" spans="1:12" x14ac:dyDescent="0.3">
      <c r="A46" s="5" t="s">
        <v>352</v>
      </c>
      <c r="B46" s="5" t="s">
        <v>353</v>
      </c>
      <c r="C46" s="5" t="s">
        <v>354</v>
      </c>
      <c r="D46" s="5">
        <v>0.95</v>
      </c>
      <c r="E46" s="5" t="s">
        <v>21</v>
      </c>
      <c r="F46" s="5" t="s">
        <v>18</v>
      </c>
      <c r="G46" s="8">
        <v>736.19094699999994</v>
      </c>
      <c r="H46" s="5">
        <v>2070</v>
      </c>
      <c r="I46" s="9">
        <f>(I38*$G$46)/$G$38</f>
        <v>5.9160696583279417</v>
      </c>
      <c r="J46" s="9">
        <f t="shared" ref="J46" si="6">SUM(J38*$G$46)/$G$38</f>
        <v>3.2989754662247091</v>
      </c>
      <c r="K46" s="10">
        <f t="shared" si="0"/>
        <v>2.6170941921032327</v>
      </c>
      <c r="L46" s="11">
        <f t="shared" si="1"/>
        <v>0.79330513939777503</v>
      </c>
    </row>
    <row r="47" spans="1:12" x14ac:dyDescent="0.3">
      <c r="A47" s="5" t="s">
        <v>352</v>
      </c>
      <c r="B47" s="5" t="s">
        <v>353</v>
      </c>
      <c r="C47" s="5" t="s">
        <v>354</v>
      </c>
      <c r="D47" s="5">
        <v>0.95</v>
      </c>
      <c r="E47" s="5" t="s">
        <v>21</v>
      </c>
      <c r="F47" s="5" t="s">
        <v>18</v>
      </c>
      <c r="G47" s="8">
        <v>717.97062800000003</v>
      </c>
      <c r="H47" s="5">
        <v>2080</v>
      </c>
      <c r="I47" s="9">
        <f>(I39*$G$47)/$G$39</f>
        <v>6.1855899136641588</v>
      </c>
      <c r="J47" s="9">
        <f t="shared" ref="J47" si="7">SUM(J39*$G$47)/$G$39</f>
        <v>3.1675833915813412</v>
      </c>
      <c r="K47" s="10">
        <f t="shared" si="0"/>
        <v>3.0180065220828176</v>
      </c>
      <c r="L47" s="11">
        <f t="shared" si="1"/>
        <v>0.95277886924901101</v>
      </c>
    </row>
    <row r="48" spans="1:12" x14ac:dyDescent="0.3">
      <c r="A48" s="5" t="s">
        <v>352</v>
      </c>
      <c r="B48" s="5" t="s">
        <v>353</v>
      </c>
      <c r="C48" s="5" t="s">
        <v>354</v>
      </c>
      <c r="D48" s="5">
        <v>0.95</v>
      </c>
      <c r="E48" s="5" t="s">
        <v>21</v>
      </c>
      <c r="F48" s="5" t="s">
        <v>18</v>
      </c>
      <c r="G48" s="8">
        <v>693.58291499999996</v>
      </c>
      <c r="H48" s="5">
        <v>2090</v>
      </c>
      <c r="I48" s="9">
        <f>(I40*$G$48)/$G$40</f>
        <v>6.2752220705354533</v>
      </c>
      <c r="J48" s="9">
        <f t="shared" ref="J48" si="8">SUM(J40*$G$48)/$G$40</f>
        <v>2.9533018319224706</v>
      </c>
      <c r="K48" s="10">
        <f t="shared" si="0"/>
        <v>3.3219202386129827</v>
      </c>
      <c r="L48" s="11">
        <f t="shared" si="1"/>
        <v>1.1248156902576252</v>
      </c>
    </row>
    <row r="49" spans="1:12" x14ac:dyDescent="0.3">
      <c r="A49" s="5" t="s">
        <v>352</v>
      </c>
      <c r="B49" s="5" t="s">
        <v>353</v>
      </c>
      <c r="C49" s="5" t="s">
        <v>354</v>
      </c>
      <c r="D49" s="5">
        <v>0.95</v>
      </c>
      <c r="E49" s="5" t="s">
        <v>21</v>
      </c>
      <c r="F49" s="5" t="s">
        <v>18</v>
      </c>
      <c r="G49" s="8">
        <v>666.70023300000003</v>
      </c>
      <c r="H49" s="5">
        <v>2100</v>
      </c>
      <c r="I49" s="9">
        <f>(I41*$G$49)/$G$41</f>
        <v>6.2991596862764707</v>
      </c>
      <c r="J49" s="9">
        <f t="shared" ref="J49" si="9">SUM(J41*$G$49)/$G$41</f>
        <v>2.7272300708503026</v>
      </c>
      <c r="K49" s="10">
        <f t="shared" si="0"/>
        <v>3.5719296154261682</v>
      </c>
      <c r="L49" s="11">
        <f t="shared" si="1"/>
        <v>1.3097280107037332</v>
      </c>
    </row>
    <row r="50" spans="1:12" x14ac:dyDescent="0.3">
      <c r="A50" s="5" t="s">
        <v>352</v>
      </c>
      <c r="B50" s="5" t="s">
        <v>353</v>
      </c>
      <c r="C50" s="5" t="s">
        <v>354</v>
      </c>
      <c r="D50" s="5">
        <v>0.95</v>
      </c>
      <c r="E50" s="5" t="s">
        <v>21</v>
      </c>
      <c r="F50" s="8" t="s">
        <v>33</v>
      </c>
      <c r="G50" s="8">
        <v>135.61856900000001</v>
      </c>
      <c r="H50" s="5">
        <v>2030</v>
      </c>
      <c r="I50" s="8">
        <f>(I34*$G$50)/$G$34</f>
        <v>0.37555134751260089</v>
      </c>
      <c r="J50" s="8">
        <f t="shared" ref="J50" si="10">SUM(J34*$G$50)/$G$34</f>
        <v>0.29995196265436624</v>
      </c>
      <c r="K50" s="10">
        <f t="shared" si="0"/>
        <v>7.5599384858234642E-2</v>
      </c>
      <c r="L50" s="11">
        <f t="shared" si="1"/>
        <v>0.2520383070316749</v>
      </c>
    </row>
    <row r="51" spans="1:12" x14ac:dyDescent="0.3">
      <c r="A51" s="5" t="s">
        <v>352</v>
      </c>
      <c r="B51" s="5" t="s">
        <v>353</v>
      </c>
      <c r="C51" s="5" t="s">
        <v>354</v>
      </c>
      <c r="D51" s="5">
        <v>0.95</v>
      </c>
      <c r="E51" s="5" t="s">
        <v>21</v>
      </c>
      <c r="F51" s="8" t="s">
        <v>33</v>
      </c>
      <c r="G51" s="8">
        <v>144.09974500000001</v>
      </c>
      <c r="H51" s="5">
        <v>2040</v>
      </c>
      <c r="I51" s="8">
        <f>(I35*$G$51)/$G$35</f>
        <v>0.66272281470490935</v>
      </c>
      <c r="J51" s="8">
        <f t="shared" ref="J51" si="11">SUM(J35*$G$51)/$G$35</f>
        <v>0.48281544320915559</v>
      </c>
      <c r="K51" s="10">
        <f t="shared" si="0"/>
        <v>0.17990737149575375</v>
      </c>
      <c r="L51" s="11">
        <f t="shared" si="1"/>
        <v>0.37262141057451204</v>
      </c>
    </row>
    <row r="52" spans="1:12" x14ac:dyDescent="0.3">
      <c r="A52" s="5" t="s">
        <v>352</v>
      </c>
      <c r="B52" s="5" t="s">
        <v>353</v>
      </c>
      <c r="C52" s="5" t="s">
        <v>354</v>
      </c>
      <c r="D52" s="5">
        <v>0.95</v>
      </c>
      <c r="E52" s="5" t="s">
        <v>21</v>
      </c>
      <c r="F52" s="8" t="s">
        <v>33</v>
      </c>
      <c r="G52" s="8">
        <v>149.4179</v>
      </c>
      <c r="H52" s="5">
        <v>2050</v>
      </c>
      <c r="I52" s="8">
        <f>(I36*$G$52)/$G$36</f>
        <v>0.90052629179954669</v>
      </c>
      <c r="J52" s="8">
        <f t="shared" ref="J52" si="12">SUM(J36*$G$52)/$G$36</f>
        <v>0.5994243316764023</v>
      </c>
      <c r="K52" s="10">
        <f t="shared" si="0"/>
        <v>0.30110196012314439</v>
      </c>
      <c r="L52" s="11">
        <f t="shared" si="1"/>
        <v>0.50231854833295875</v>
      </c>
    </row>
    <row r="53" spans="1:12" x14ac:dyDescent="0.3">
      <c r="A53" s="5" t="s">
        <v>352</v>
      </c>
      <c r="B53" s="5" t="s">
        <v>353</v>
      </c>
      <c r="C53" s="5" t="s">
        <v>354</v>
      </c>
      <c r="D53" s="5">
        <v>0.95</v>
      </c>
      <c r="E53" s="5" t="s">
        <v>21</v>
      </c>
      <c r="F53" s="8" t="s">
        <v>33</v>
      </c>
      <c r="G53" s="8">
        <v>152.07494700000001</v>
      </c>
      <c r="H53" s="5">
        <v>2060</v>
      </c>
      <c r="I53" s="8">
        <f>(I37*$G$53)/$G$37</f>
        <v>1.0957256043048396</v>
      </c>
      <c r="J53" s="8">
        <f t="shared" ref="J53" si="13">SUM(J37*$G$53)/$G$37</f>
        <v>0.66735360280344858</v>
      </c>
      <c r="K53" s="10">
        <f t="shared" si="0"/>
        <v>0.42837200150139099</v>
      </c>
      <c r="L53" s="11">
        <f t="shared" si="1"/>
        <v>0.6418965893071783</v>
      </c>
    </row>
    <row r="54" spans="1:12" x14ac:dyDescent="0.3">
      <c r="A54" s="5" t="s">
        <v>352</v>
      </c>
      <c r="B54" s="5" t="s">
        <v>353</v>
      </c>
      <c r="C54" s="5" t="s">
        <v>354</v>
      </c>
      <c r="D54" s="5">
        <v>0.95</v>
      </c>
      <c r="E54" s="5" t="s">
        <v>21</v>
      </c>
      <c r="F54" s="8" t="s">
        <v>33</v>
      </c>
      <c r="G54" s="8">
        <v>152.59419299999999</v>
      </c>
      <c r="H54" s="5">
        <v>2070</v>
      </c>
      <c r="I54" s="8">
        <f>(I38*$G$54)/$G$38</f>
        <v>1.2262550618465269</v>
      </c>
      <c r="J54" s="8">
        <f t="shared" ref="J54" si="14">SUM(J38*$G$54)/$G$38</f>
        <v>0.68379610078981079</v>
      </c>
      <c r="K54" s="10">
        <f t="shared" si="0"/>
        <v>0.54245896105671609</v>
      </c>
      <c r="L54" s="11">
        <f t="shared" si="1"/>
        <v>0.79330513939777536</v>
      </c>
    </row>
    <row r="55" spans="1:12" x14ac:dyDescent="0.3">
      <c r="A55" s="5" t="s">
        <v>352</v>
      </c>
      <c r="B55" s="5" t="s">
        <v>353</v>
      </c>
      <c r="C55" s="5" t="s">
        <v>354</v>
      </c>
      <c r="D55" s="5">
        <v>0.95</v>
      </c>
      <c r="E55" s="5" t="s">
        <v>21</v>
      </c>
      <c r="F55" s="8" t="s">
        <v>33</v>
      </c>
      <c r="G55" s="8">
        <v>151.339146</v>
      </c>
      <c r="H55" s="5">
        <v>2080</v>
      </c>
      <c r="I55" s="8">
        <f>(I39*$G$55)/$G$39</f>
        <v>1.3038442779307506</v>
      </c>
      <c r="J55" s="8">
        <f t="shared" ref="J55" si="15">SUM(J39*$G$55)/$G$39</f>
        <v>0.66768659701452826</v>
      </c>
      <c r="K55" s="10">
        <f t="shared" si="0"/>
        <v>0.63615768091622238</v>
      </c>
      <c r="L55" s="11">
        <f t="shared" si="1"/>
        <v>0.95277886924901112</v>
      </c>
    </row>
    <row r="56" spans="1:12" x14ac:dyDescent="0.3">
      <c r="A56" s="5" t="s">
        <v>352</v>
      </c>
      <c r="B56" s="5" t="s">
        <v>353</v>
      </c>
      <c r="C56" s="5" t="s">
        <v>354</v>
      </c>
      <c r="D56" s="5">
        <v>0.95</v>
      </c>
      <c r="E56" s="5" t="s">
        <v>21</v>
      </c>
      <c r="F56" s="8" t="s">
        <v>33</v>
      </c>
      <c r="G56" s="8">
        <v>148.88929200000001</v>
      </c>
      <c r="H56" s="5">
        <v>2090</v>
      </c>
      <c r="I56" s="8">
        <f>(I40*$G$56)/$G$40</f>
        <v>1.3470824482820456</v>
      </c>
      <c r="J56" s="8">
        <f t="shared" ref="J56" si="16">SUM(J40*$G$56)/$G$40</f>
        <v>0.63397613941692854</v>
      </c>
      <c r="K56" s="10">
        <f t="shared" si="0"/>
        <v>0.71310630886511706</v>
      </c>
      <c r="L56" s="11">
        <f t="shared" si="1"/>
        <v>1.1248156902576254</v>
      </c>
    </row>
    <row r="57" spans="1:12" x14ac:dyDescent="0.3">
      <c r="A57" s="5" t="s">
        <v>352</v>
      </c>
      <c r="B57" s="5" t="s">
        <v>353</v>
      </c>
      <c r="C57" s="5" t="s">
        <v>354</v>
      </c>
      <c r="D57" s="5">
        <v>0.95</v>
      </c>
      <c r="E57" s="5" t="s">
        <v>21</v>
      </c>
      <c r="F57" s="8" t="s">
        <v>33</v>
      </c>
      <c r="G57" s="8">
        <v>145.73682400000001</v>
      </c>
      <c r="H57" s="5">
        <v>2100</v>
      </c>
      <c r="I57" s="8">
        <f>(I41*$G$57)/$G$41</f>
        <v>1.3769599605746188</v>
      </c>
      <c r="J57" s="8">
        <f t="shared" ref="J57" si="17">SUM(J41*$G$57)/$G$41</f>
        <v>0.59615675706988713</v>
      </c>
      <c r="K57" s="10">
        <f t="shared" si="0"/>
        <v>0.78080320350473165</v>
      </c>
      <c r="L57" s="11">
        <f t="shared" si="1"/>
        <v>1.3097280107037326</v>
      </c>
    </row>
    <row r="58" spans="1:12" x14ac:dyDescent="0.3">
      <c r="A58" s="5" t="s">
        <v>352</v>
      </c>
      <c r="B58" s="5" t="s">
        <v>353</v>
      </c>
      <c r="C58" s="5" t="s">
        <v>354</v>
      </c>
      <c r="D58" s="5">
        <v>0.95</v>
      </c>
      <c r="E58" s="5" t="s">
        <v>30</v>
      </c>
      <c r="F58" s="8" t="s">
        <v>30</v>
      </c>
      <c r="G58" s="8">
        <v>306.63516300000009</v>
      </c>
      <c r="H58" s="5">
        <v>2030</v>
      </c>
      <c r="I58" s="14">
        <v>1.30160469026897</v>
      </c>
      <c r="J58" s="14">
        <v>1.0898147309152599</v>
      </c>
      <c r="K58" s="10">
        <f t="shared" si="0"/>
        <v>0.21178995935371003</v>
      </c>
      <c r="L58" s="11">
        <f t="shared" si="1"/>
        <v>0.19433574656844868</v>
      </c>
    </row>
    <row r="59" spans="1:12" x14ac:dyDescent="0.3">
      <c r="A59" s="5" t="s">
        <v>352</v>
      </c>
      <c r="B59" s="5" t="s">
        <v>353</v>
      </c>
      <c r="C59" s="5" t="s">
        <v>354</v>
      </c>
      <c r="D59" s="5">
        <v>0.95</v>
      </c>
      <c r="E59" s="5" t="s">
        <v>30</v>
      </c>
      <c r="F59" s="8" t="s">
        <v>30</v>
      </c>
      <c r="G59" s="8">
        <v>344.07469600000002</v>
      </c>
      <c r="H59" s="5">
        <v>2040</v>
      </c>
      <c r="I59" s="14">
        <v>2.0506411252119801</v>
      </c>
      <c r="J59" s="14">
        <v>1.63147124632781</v>
      </c>
      <c r="K59" s="10">
        <f t="shared" si="0"/>
        <v>0.41916987888417001</v>
      </c>
      <c r="L59" s="11">
        <f t="shared" si="1"/>
        <v>0.25692753079630226</v>
      </c>
    </row>
    <row r="60" spans="1:12" x14ac:dyDescent="0.3">
      <c r="A60" s="5" t="s">
        <v>352</v>
      </c>
      <c r="B60" s="5" t="s">
        <v>353</v>
      </c>
      <c r="C60" s="5" t="s">
        <v>354</v>
      </c>
      <c r="D60" s="5">
        <v>0.95</v>
      </c>
      <c r="E60" s="5" t="s">
        <v>30</v>
      </c>
      <c r="F60" s="8" t="s">
        <v>30</v>
      </c>
      <c r="G60" s="8">
        <v>375.06267500000001</v>
      </c>
      <c r="H60" s="5">
        <v>2050</v>
      </c>
      <c r="I60" s="14">
        <v>2.87555327577111</v>
      </c>
      <c r="J60" s="14">
        <v>2.1596244123548498</v>
      </c>
      <c r="K60" s="10">
        <f t="shared" si="0"/>
        <v>0.71592886341626016</v>
      </c>
      <c r="L60" s="11">
        <f t="shared" si="1"/>
        <v>0.33150619122498848</v>
      </c>
    </row>
    <row r="61" spans="1:12" x14ac:dyDescent="0.3">
      <c r="A61" s="5" t="s">
        <v>352</v>
      </c>
      <c r="B61" s="5" t="s">
        <v>353</v>
      </c>
      <c r="C61" s="5" t="s">
        <v>354</v>
      </c>
      <c r="D61" s="5">
        <v>0.95</v>
      </c>
      <c r="E61" s="5" t="s">
        <v>30</v>
      </c>
      <c r="F61" s="8" t="s">
        <v>30</v>
      </c>
      <c r="G61" s="8">
        <v>396.92017499999997</v>
      </c>
      <c r="H61" s="5">
        <v>2060</v>
      </c>
      <c r="I61" s="14">
        <v>3.7600086527562002</v>
      </c>
      <c r="J61" s="14">
        <v>2.6605220753993599</v>
      </c>
      <c r="K61" s="10">
        <f t="shared" si="0"/>
        <v>1.0994865773568403</v>
      </c>
      <c r="L61" s="11">
        <f t="shared" si="1"/>
        <v>0.41325970850732408</v>
      </c>
    </row>
    <row r="62" spans="1:12" x14ac:dyDescent="0.3">
      <c r="A62" s="5" t="s">
        <v>352</v>
      </c>
      <c r="B62" s="5" t="s">
        <v>353</v>
      </c>
      <c r="C62" s="5" t="s">
        <v>354</v>
      </c>
      <c r="D62" s="5">
        <v>0.95</v>
      </c>
      <c r="E62" s="5" t="s">
        <v>30</v>
      </c>
      <c r="F62" s="8" t="s">
        <v>30</v>
      </c>
      <c r="G62" s="8">
        <v>408.511933</v>
      </c>
      <c r="H62" s="5">
        <v>2070</v>
      </c>
      <c r="I62" s="14">
        <v>4.6412505616077198</v>
      </c>
      <c r="J62" s="14">
        <v>3.0944386390752898</v>
      </c>
      <c r="K62" s="10">
        <f t="shared" si="0"/>
        <v>1.5468119225324299</v>
      </c>
      <c r="L62" s="11">
        <f t="shared" si="1"/>
        <v>0.49986834542457215</v>
      </c>
    </row>
    <row r="63" spans="1:12" x14ac:dyDescent="0.3">
      <c r="A63" s="5" t="s">
        <v>352</v>
      </c>
      <c r="B63" s="5" t="s">
        <v>353</v>
      </c>
      <c r="C63" s="5" t="s">
        <v>354</v>
      </c>
      <c r="D63" s="5">
        <v>0.95</v>
      </c>
      <c r="E63" s="5" t="s">
        <v>30</v>
      </c>
      <c r="F63" s="8" t="s">
        <v>30</v>
      </c>
      <c r="G63" s="8">
        <v>411.90054200000009</v>
      </c>
      <c r="H63" s="5">
        <v>2080</v>
      </c>
      <c r="I63" s="14">
        <v>5.3835456443641698</v>
      </c>
      <c r="J63" s="14">
        <v>3.3793314883346501</v>
      </c>
      <c r="K63" s="10">
        <f t="shared" si="0"/>
        <v>2.0042141560295197</v>
      </c>
      <c r="L63" s="11">
        <f t="shared" si="1"/>
        <v>0.59308007011090991</v>
      </c>
    </row>
    <row r="64" spans="1:12" x14ac:dyDescent="0.3">
      <c r="A64" s="5" t="s">
        <v>352</v>
      </c>
      <c r="B64" s="5" t="s">
        <v>353</v>
      </c>
      <c r="C64" s="5" t="s">
        <v>354</v>
      </c>
      <c r="D64" s="5">
        <v>0.95</v>
      </c>
      <c r="E64" s="5" t="s">
        <v>30</v>
      </c>
      <c r="F64" s="8" t="s">
        <v>30</v>
      </c>
      <c r="G64" s="8">
        <v>410.37923199999989</v>
      </c>
      <c r="H64" s="5">
        <v>2090</v>
      </c>
      <c r="I64" s="14">
        <v>5.9175166748444701</v>
      </c>
      <c r="J64" s="14">
        <v>3.4864092646981302</v>
      </c>
      <c r="K64" s="10">
        <f t="shared" si="0"/>
        <v>2.4311074101463399</v>
      </c>
      <c r="L64" s="11">
        <f t="shared" si="1"/>
        <v>0.697309818087819</v>
      </c>
    </row>
    <row r="65" spans="1:12" x14ac:dyDescent="0.3">
      <c r="A65" s="5" t="s">
        <v>352</v>
      </c>
      <c r="B65" s="5" t="s">
        <v>353</v>
      </c>
      <c r="C65" s="5" t="s">
        <v>354</v>
      </c>
      <c r="D65" s="5">
        <v>0.95</v>
      </c>
      <c r="E65" s="5" t="s">
        <v>30</v>
      </c>
      <c r="F65" s="8" t="s">
        <v>30</v>
      </c>
      <c r="G65" s="8">
        <v>405.26259900000002</v>
      </c>
      <c r="H65" s="5">
        <v>2100</v>
      </c>
      <c r="I65" s="14">
        <v>6.2060866904236898</v>
      </c>
      <c r="J65" s="14">
        <v>3.4231259579390798</v>
      </c>
      <c r="K65" s="10">
        <f t="shared" si="0"/>
        <v>2.78296073248461</v>
      </c>
      <c r="L65" s="11">
        <f t="shared" si="1"/>
        <v>0.81298811866102461</v>
      </c>
    </row>
    <row r="66" spans="1:12" x14ac:dyDescent="0.3">
      <c r="A66" s="5" t="s">
        <v>352</v>
      </c>
      <c r="B66" s="5" t="s">
        <v>353</v>
      </c>
      <c r="C66" s="5" t="s">
        <v>354</v>
      </c>
      <c r="D66" s="5">
        <v>0.95</v>
      </c>
      <c r="E66" s="5" t="s">
        <v>14</v>
      </c>
      <c r="G66" s="8">
        <f>G74+G82+G50</f>
        <v>524.77011300000004</v>
      </c>
      <c r="H66" s="5">
        <v>2030</v>
      </c>
      <c r="I66" s="14">
        <v>1.03500137273306</v>
      </c>
      <c r="J66" s="14">
        <v>0.75061401679136397</v>
      </c>
      <c r="K66" s="10">
        <f t="shared" si="0"/>
        <v>0.28438735594169606</v>
      </c>
      <c r="L66" s="11">
        <f t="shared" si="1"/>
        <v>0.37887296210822374</v>
      </c>
    </row>
    <row r="67" spans="1:12" x14ac:dyDescent="0.3">
      <c r="A67" s="5" t="s">
        <v>352</v>
      </c>
      <c r="B67" s="5" t="s">
        <v>353</v>
      </c>
      <c r="C67" s="5" t="s">
        <v>354</v>
      </c>
      <c r="D67" s="5">
        <v>0.95</v>
      </c>
      <c r="E67" s="5" t="s">
        <v>14</v>
      </c>
      <c r="G67" s="8">
        <f>G74+G82</f>
        <v>389.15154400000006</v>
      </c>
      <c r="H67" s="5">
        <v>2040</v>
      </c>
      <c r="I67" s="14">
        <v>1.13873195780688</v>
      </c>
      <c r="J67" s="14">
        <v>0.72718664584845505</v>
      </c>
      <c r="K67" s="10">
        <f t="shared" ref="K67:K130" si="18">I67-J67</f>
        <v>0.41154531195842492</v>
      </c>
      <c r="L67" s="11">
        <f t="shared" ref="L67:L121" si="19">K67/J67</f>
        <v>0.56594178992141519</v>
      </c>
    </row>
    <row r="68" spans="1:12" x14ac:dyDescent="0.3">
      <c r="A68" s="5" t="s">
        <v>352</v>
      </c>
      <c r="B68" s="5" t="s">
        <v>353</v>
      </c>
      <c r="C68" s="5" t="s">
        <v>354</v>
      </c>
      <c r="D68" s="5">
        <v>0.95</v>
      </c>
      <c r="E68" s="5" t="s">
        <v>14</v>
      </c>
      <c r="G68" s="8">
        <f t="shared" ref="G68:G73" si="20">G75+G83</f>
        <v>405.22766200000001</v>
      </c>
      <c r="H68" s="5">
        <v>2050</v>
      </c>
      <c r="I68" s="14">
        <v>1.2355106861241301</v>
      </c>
      <c r="J68" s="14">
        <v>0.70070582870005904</v>
      </c>
      <c r="K68" s="10">
        <f t="shared" si="18"/>
        <v>0.53480485742407102</v>
      </c>
      <c r="L68" s="11">
        <f t="shared" si="19"/>
        <v>0.76323734657129161</v>
      </c>
    </row>
    <row r="69" spans="1:12" x14ac:dyDescent="0.3">
      <c r="A69" s="5" t="s">
        <v>352</v>
      </c>
      <c r="B69" s="5" t="s">
        <v>353</v>
      </c>
      <c r="C69" s="5" t="s">
        <v>354</v>
      </c>
      <c r="D69" s="5">
        <v>0.95</v>
      </c>
      <c r="E69" s="5" t="s">
        <v>14</v>
      </c>
      <c r="G69" s="8">
        <f t="shared" si="20"/>
        <v>419.19618600000001</v>
      </c>
      <c r="H69" s="5">
        <v>2060</v>
      </c>
      <c r="I69" s="14">
        <v>1.3369318602429401</v>
      </c>
      <c r="J69" s="14">
        <v>0.67620115670514103</v>
      </c>
      <c r="K69" s="10">
        <f t="shared" si="18"/>
        <v>0.66073070353779906</v>
      </c>
      <c r="L69" s="11">
        <f t="shared" si="19"/>
        <v>0.97712152217733061</v>
      </c>
    </row>
    <row r="70" spans="1:12" x14ac:dyDescent="0.3">
      <c r="A70" s="5" t="s">
        <v>352</v>
      </c>
      <c r="B70" s="5" t="s">
        <v>353</v>
      </c>
      <c r="C70" s="5" t="s">
        <v>354</v>
      </c>
      <c r="D70" s="5">
        <v>0.95</v>
      </c>
      <c r="E70" s="5" t="s">
        <v>14</v>
      </c>
      <c r="G70" s="8">
        <f t="shared" si="20"/>
        <v>430.62610800000004</v>
      </c>
      <c r="H70" s="5">
        <v>2070</v>
      </c>
      <c r="I70" s="14">
        <v>1.4351110081257299</v>
      </c>
      <c r="J70" s="14">
        <v>0.65333178900897904</v>
      </c>
      <c r="K70" s="10">
        <f t="shared" si="18"/>
        <v>0.78177921911675086</v>
      </c>
      <c r="L70" s="11">
        <f t="shared" si="19"/>
        <v>1.1966036740728783</v>
      </c>
    </row>
    <row r="71" spans="1:12" x14ac:dyDescent="0.3">
      <c r="A71" s="5" t="s">
        <v>352</v>
      </c>
      <c r="B71" s="5" t="s">
        <v>353</v>
      </c>
      <c r="C71" s="5" t="s">
        <v>354</v>
      </c>
      <c r="D71" s="5">
        <v>0.95</v>
      </c>
      <c r="E71" s="5" t="s">
        <v>14</v>
      </c>
      <c r="G71" s="8">
        <f t="shared" si="20"/>
        <v>441.22665699999999</v>
      </c>
      <c r="H71" s="5">
        <v>2080</v>
      </c>
      <c r="I71" s="14">
        <v>1.5220698856945201</v>
      </c>
      <c r="J71" s="14">
        <v>0.62751234112529597</v>
      </c>
      <c r="K71" s="10">
        <f t="shared" si="18"/>
        <v>0.89455754456922409</v>
      </c>
      <c r="L71" s="11">
        <f t="shared" si="19"/>
        <v>1.425561675751341</v>
      </c>
    </row>
    <row r="72" spans="1:12" x14ac:dyDescent="0.3">
      <c r="A72" s="5" t="s">
        <v>352</v>
      </c>
      <c r="B72" s="5" t="s">
        <v>353</v>
      </c>
      <c r="C72" s="5" t="s">
        <v>354</v>
      </c>
      <c r="D72" s="5">
        <v>0.95</v>
      </c>
      <c r="E72" s="5" t="s">
        <v>14</v>
      </c>
      <c r="G72" s="8">
        <f t="shared" si="20"/>
        <v>449.10698900000006</v>
      </c>
      <c r="H72" s="5">
        <v>2090</v>
      </c>
      <c r="I72" s="14">
        <v>1.59852846240696</v>
      </c>
      <c r="J72" s="14">
        <v>0.59887069609260701</v>
      </c>
      <c r="K72" s="10">
        <f t="shared" si="18"/>
        <v>0.99965776631435299</v>
      </c>
      <c r="L72" s="11">
        <f t="shared" si="19"/>
        <v>1.6692380723196545</v>
      </c>
    </row>
    <row r="73" spans="1:12" x14ac:dyDescent="0.3">
      <c r="A73" s="5" t="s">
        <v>352</v>
      </c>
      <c r="B73" s="5" t="s">
        <v>353</v>
      </c>
      <c r="C73" s="5" t="s">
        <v>354</v>
      </c>
      <c r="D73" s="5">
        <v>0.95</v>
      </c>
      <c r="E73" s="5" t="s">
        <v>14</v>
      </c>
      <c r="G73" s="8">
        <f t="shared" si="20"/>
        <v>451.48492300000004</v>
      </c>
      <c r="H73" s="5">
        <v>2100</v>
      </c>
      <c r="I73" s="14">
        <v>1.66557107766704</v>
      </c>
      <c r="J73" s="14">
        <v>0.56929171224495401</v>
      </c>
      <c r="K73" s="10">
        <f t="shared" si="18"/>
        <v>1.0962793654220859</v>
      </c>
      <c r="L73" s="11">
        <f t="shared" si="19"/>
        <v>1.9256900141739293</v>
      </c>
    </row>
    <row r="74" spans="1:12" x14ac:dyDescent="0.3">
      <c r="A74" s="5" t="s">
        <v>352</v>
      </c>
      <c r="B74" s="5" t="s">
        <v>353</v>
      </c>
      <c r="C74" s="5" t="s">
        <v>354</v>
      </c>
      <c r="D74" s="5">
        <v>0.95</v>
      </c>
      <c r="E74" s="5" t="s">
        <v>14</v>
      </c>
      <c r="F74" s="8" t="s">
        <v>44</v>
      </c>
      <c r="G74" s="8">
        <v>349.70854000000003</v>
      </c>
      <c r="H74" s="5">
        <v>2030</v>
      </c>
      <c r="I74" s="8">
        <f>(I66*$G$74)/$G$66</f>
        <v>0.68972834006740447</v>
      </c>
      <c r="J74" s="8">
        <f t="shared" ref="J74" si="21">(J66*$G$74)/$G$66</f>
        <v>0.50021166490410129</v>
      </c>
      <c r="K74" s="10">
        <f t="shared" si="18"/>
        <v>0.18951667516330317</v>
      </c>
      <c r="L74" s="11">
        <f t="shared" si="19"/>
        <v>0.37887296210822391</v>
      </c>
    </row>
    <row r="75" spans="1:12" x14ac:dyDescent="0.3">
      <c r="A75" s="5" t="s">
        <v>352</v>
      </c>
      <c r="B75" s="5" t="s">
        <v>353</v>
      </c>
      <c r="C75" s="5" t="s">
        <v>354</v>
      </c>
      <c r="D75" s="5">
        <v>0.95</v>
      </c>
      <c r="E75" s="5" t="s">
        <v>14</v>
      </c>
      <c r="F75" s="8" t="s">
        <v>44</v>
      </c>
      <c r="G75" s="8">
        <v>364.36476399999998</v>
      </c>
      <c r="H75" s="5">
        <v>2040</v>
      </c>
      <c r="I75" s="8">
        <f>(I67*$G$75)/$G$67</f>
        <v>1.0662010917411693</v>
      </c>
      <c r="J75" s="8">
        <f t="shared" ref="J75" si="22">(J67*$G$75)/$G$67</f>
        <v>0.68086891773587277</v>
      </c>
      <c r="K75" s="10">
        <f t="shared" si="18"/>
        <v>0.38533217400529651</v>
      </c>
      <c r="L75" s="11">
        <f t="shared" si="19"/>
        <v>0.56594178992141497</v>
      </c>
    </row>
    <row r="76" spans="1:12" x14ac:dyDescent="0.3">
      <c r="A76" s="5" t="s">
        <v>352</v>
      </c>
      <c r="B76" s="5" t="s">
        <v>353</v>
      </c>
      <c r="C76" s="5" t="s">
        <v>354</v>
      </c>
      <c r="D76" s="5">
        <v>0.95</v>
      </c>
      <c r="E76" s="5" t="s">
        <v>14</v>
      </c>
      <c r="F76" s="8" t="s">
        <v>44</v>
      </c>
      <c r="G76" s="8">
        <v>377.02514000000002</v>
      </c>
      <c r="H76" s="5">
        <v>2050</v>
      </c>
      <c r="I76" s="8">
        <f>(I68*$G$76)/$G$68</f>
        <v>1.1495231769430543</v>
      </c>
      <c r="J76" s="8">
        <f t="shared" ref="J76" si="23">(J68*$G$76)/$G$68</f>
        <v>0.6519389911848017</v>
      </c>
      <c r="K76" s="10">
        <f t="shared" si="18"/>
        <v>0.49758418575825258</v>
      </c>
      <c r="L76" s="11">
        <f t="shared" si="19"/>
        <v>0.76323734657129139</v>
      </c>
    </row>
    <row r="77" spans="1:12" x14ac:dyDescent="0.3">
      <c r="A77" s="5" t="s">
        <v>352</v>
      </c>
      <c r="B77" s="5" t="s">
        <v>353</v>
      </c>
      <c r="C77" s="5" t="s">
        <v>354</v>
      </c>
      <c r="D77" s="5">
        <v>0.95</v>
      </c>
      <c r="E77" s="5" t="s">
        <v>14</v>
      </c>
      <c r="F77" s="8" t="s">
        <v>44</v>
      </c>
      <c r="G77" s="8">
        <v>387.35225200000002</v>
      </c>
      <c r="H77" s="5">
        <v>2060</v>
      </c>
      <c r="I77" s="8">
        <f>(I69*$G$77)/$G$69</f>
        <v>1.2353728018786223</v>
      </c>
      <c r="J77" s="8">
        <f t="shared" ref="J77" si="24">(J69*$G$77)/$G$69</f>
        <v>0.62483402665009291</v>
      </c>
      <c r="K77" s="10">
        <f t="shared" si="18"/>
        <v>0.6105387752285294</v>
      </c>
      <c r="L77" s="11">
        <f t="shared" si="19"/>
        <v>0.97712152217733039</v>
      </c>
    </row>
    <row r="78" spans="1:12" x14ac:dyDescent="0.3">
      <c r="A78" s="5" t="s">
        <v>352</v>
      </c>
      <c r="B78" s="5" t="s">
        <v>353</v>
      </c>
      <c r="C78" s="5" t="s">
        <v>354</v>
      </c>
      <c r="D78" s="5">
        <v>0.95</v>
      </c>
      <c r="E78" s="5" t="s">
        <v>14</v>
      </c>
      <c r="F78" s="8" t="s">
        <v>44</v>
      </c>
      <c r="G78" s="8">
        <v>397.0025</v>
      </c>
      <c r="H78" s="5">
        <v>2070</v>
      </c>
      <c r="I78" s="8">
        <f>(I70*$G$78)/$G$70</f>
        <v>1.3230564692176885</v>
      </c>
      <c r="J78" s="8">
        <f t="shared" ref="J78" si="25">(J70*$G$78)/$G$70</f>
        <v>0.6023191551730932</v>
      </c>
      <c r="K78" s="10">
        <f t="shared" si="18"/>
        <v>0.72073731404459529</v>
      </c>
      <c r="L78" s="11">
        <f t="shared" si="19"/>
        <v>1.196603674072878</v>
      </c>
    </row>
    <row r="79" spans="1:12" x14ac:dyDescent="0.3">
      <c r="A79" s="5" t="s">
        <v>352</v>
      </c>
      <c r="B79" s="5" t="s">
        <v>353</v>
      </c>
      <c r="C79" s="5" t="s">
        <v>354</v>
      </c>
      <c r="D79" s="5">
        <v>0.95</v>
      </c>
      <c r="E79" s="5" t="s">
        <v>14</v>
      </c>
      <c r="F79" s="8" t="s">
        <v>44</v>
      </c>
      <c r="G79" s="8">
        <v>404.26055100000002</v>
      </c>
      <c r="H79" s="5">
        <v>2080</v>
      </c>
      <c r="I79" s="8">
        <f>(I71*$G$79)/$G$71</f>
        <v>1.3945503991871773</v>
      </c>
      <c r="J79" s="8">
        <f t="shared" ref="J79" si="26">(J71*$G$79)/$G$71</f>
        <v>0.57493916280450874</v>
      </c>
      <c r="K79" s="10">
        <f t="shared" si="18"/>
        <v>0.81961123638266853</v>
      </c>
      <c r="L79" s="11">
        <f t="shared" si="19"/>
        <v>1.425561675751341</v>
      </c>
    </row>
    <row r="80" spans="1:12" x14ac:dyDescent="0.3">
      <c r="A80" s="5" t="s">
        <v>352</v>
      </c>
      <c r="B80" s="5" t="s">
        <v>353</v>
      </c>
      <c r="C80" s="5" t="s">
        <v>354</v>
      </c>
      <c r="D80" s="5">
        <v>0.95</v>
      </c>
      <c r="E80" s="5" t="s">
        <v>14</v>
      </c>
      <c r="F80" s="8" t="s">
        <v>44</v>
      </c>
      <c r="G80" s="8">
        <v>406.64523000000003</v>
      </c>
      <c r="H80" s="5">
        <v>2090</v>
      </c>
      <c r="I80" s="8">
        <f>(I72*$G$80)/$G$72</f>
        <v>1.4473922476789256</v>
      </c>
      <c r="J80" s="8">
        <f t="shared" ref="J80" si="27">(J72*$G$80)/$G$72</f>
        <v>0.54224921436891349</v>
      </c>
      <c r="K80" s="10">
        <f t="shared" si="18"/>
        <v>0.90514303331001211</v>
      </c>
      <c r="L80" s="11">
        <f t="shared" si="19"/>
        <v>1.6692380723196543</v>
      </c>
    </row>
    <row r="81" spans="1:12" x14ac:dyDescent="0.3">
      <c r="A81" s="5" t="s">
        <v>352</v>
      </c>
      <c r="B81" s="5" t="s">
        <v>353</v>
      </c>
      <c r="C81" s="5" t="s">
        <v>354</v>
      </c>
      <c r="D81" s="5">
        <v>0.95</v>
      </c>
      <c r="E81" s="5" t="s">
        <v>14</v>
      </c>
      <c r="F81" s="8" t="s">
        <v>44</v>
      </c>
      <c r="G81" s="8">
        <v>405.50266699999997</v>
      </c>
      <c r="H81" s="5">
        <v>2100</v>
      </c>
      <c r="I81" s="8">
        <f>(I73*$G$81)/$G$73</f>
        <v>1.4959381358390316</v>
      </c>
      <c r="J81" s="8">
        <f t="shared" ref="J81" si="28">(J73*$G$81)/$G$73</f>
        <v>0.51131122182860889</v>
      </c>
      <c r="K81" s="10">
        <f t="shared" si="18"/>
        <v>0.98462691401042268</v>
      </c>
      <c r="L81" s="11">
        <f t="shared" si="19"/>
        <v>1.9256900141739288</v>
      </c>
    </row>
    <row r="82" spans="1:12" x14ac:dyDescent="0.3">
      <c r="A82" s="5" t="s">
        <v>352</v>
      </c>
      <c r="B82" s="5" t="s">
        <v>353</v>
      </c>
      <c r="C82" s="5" t="s">
        <v>354</v>
      </c>
      <c r="D82" s="5">
        <v>0.95</v>
      </c>
      <c r="E82" s="5" t="s">
        <v>14</v>
      </c>
      <c r="F82" s="8" t="s">
        <v>12</v>
      </c>
      <c r="G82" s="8">
        <v>39.443004000000002</v>
      </c>
      <c r="H82" s="5">
        <v>2030</v>
      </c>
      <c r="I82" s="8">
        <f>(I66*$G$82)/$G$66</f>
        <v>7.7793232261905848E-2</v>
      </c>
      <c r="J82" s="8">
        <f t="shared" ref="J82" si="29">(J66*$G$82)/$G$66</f>
        <v>5.6417983671943291E-2</v>
      </c>
      <c r="K82" s="10">
        <f t="shared" si="18"/>
        <v>2.1375248589962557E-2</v>
      </c>
      <c r="L82" s="11">
        <f t="shared" si="19"/>
        <v>0.37887296210822374</v>
      </c>
    </row>
    <row r="83" spans="1:12" x14ac:dyDescent="0.3">
      <c r="A83" s="5" t="s">
        <v>352</v>
      </c>
      <c r="B83" s="5" t="s">
        <v>353</v>
      </c>
      <c r="C83" s="5" t="s">
        <v>354</v>
      </c>
      <c r="D83" s="5">
        <v>0.95</v>
      </c>
      <c r="E83" s="5" t="s">
        <v>14</v>
      </c>
      <c r="F83" s="8" t="s">
        <v>12</v>
      </c>
      <c r="G83" s="8">
        <v>40.862898000000001</v>
      </c>
      <c r="H83" s="5">
        <v>2040</v>
      </c>
      <c r="I83" s="8">
        <f>(I67*$G$83)/$G$67</f>
        <v>0.11957266663498792</v>
      </c>
      <c r="J83" s="8">
        <f t="shared" ref="J83" si="30">(J67*$G$83)/$G$67</f>
        <v>7.6358308721672541E-2</v>
      </c>
      <c r="K83" s="10">
        <f t="shared" si="18"/>
        <v>4.3214357913315377E-2</v>
      </c>
      <c r="L83" s="11">
        <f t="shared" si="19"/>
        <v>0.56594178992141531</v>
      </c>
    </row>
    <row r="84" spans="1:12" x14ac:dyDescent="0.3">
      <c r="A84" s="5" t="s">
        <v>352</v>
      </c>
      <c r="B84" s="5" t="s">
        <v>353</v>
      </c>
      <c r="C84" s="5" t="s">
        <v>354</v>
      </c>
      <c r="D84" s="5">
        <v>0.95</v>
      </c>
      <c r="E84" s="5" t="s">
        <v>14</v>
      </c>
      <c r="F84" s="8" t="s">
        <v>12</v>
      </c>
      <c r="G84" s="8">
        <v>42.171045999999997</v>
      </c>
      <c r="H84" s="5">
        <v>2050</v>
      </c>
      <c r="I84" s="8">
        <f>(I68*$G$84)/$G$68</f>
        <v>0.12857655797948028</v>
      </c>
      <c r="J84" s="8">
        <f t="shared" ref="J84" si="31">(J68*$G$84)/$G$68</f>
        <v>7.2920731987389117E-2</v>
      </c>
      <c r="K84" s="10">
        <f t="shared" si="18"/>
        <v>5.5655825992091165E-2</v>
      </c>
      <c r="L84" s="11">
        <f t="shared" si="19"/>
        <v>0.76323734657129139</v>
      </c>
    </row>
    <row r="85" spans="1:12" x14ac:dyDescent="0.3">
      <c r="A85" s="5" t="s">
        <v>352</v>
      </c>
      <c r="B85" s="5" t="s">
        <v>353</v>
      </c>
      <c r="C85" s="5" t="s">
        <v>354</v>
      </c>
      <c r="D85" s="5">
        <v>0.95</v>
      </c>
      <c r="E85" s="5" t="s">
        <v>14</v>
      </c>
      <c r="F85" s="8" t="s">
        <v>12</v>
      </c>
      <c r="G85" s="8">
        <v>43.273856000000002</v>
      </c>
      <c r="H85" s="5">
        <v>2060</v>
      </c>
      <c r="I85" s="8">
        <f>(I69*$G$85)/$G$69</f>
        <v>0.13801222132771293</v>
      </c>
      <c r="J85" s="8">
        <f t="shared" ref="J85" si="32">(J69*$G$85)/$G$69</f>
        <v>6.9804622416797718E-2</v>
      </c>
      <c r="K85" s="10">
        <f t="shared" si="18"/>
        <v>6.8207598910915213E-2</v>
      </c>
      <c r="L85" s="11">
        <f t="shared" si="19"/>
        <v>0.97712152217733073</v>
      </c>
    </row>
    <row r="86" spans="1:12" x14ac:dyDescent="0.3">
      <c r="A86" s="5" t="s">
        <v>352</v>
      </c>
      <c r="B86" s="5" t="s">
        <v>353</v>
      </c>
      <c r="C86" s="5" t="s">
        <v>354</v>
      </c>
      <c r="D86" s="5">
        <v>0.95</v>
      </c>
      <c r="E86" s="5" t="s">
        <v>14</v>
      </c>
      <c r="F86" s="8" t="s">
        <v>12</v>
      </c>
      <c r="G86" s="8">
        <v>44.224156999999998</v>
      </c>
      <c r="H86" s="5">
        <v>2070</v>
      </c>
      <c r="I86" s="8">
        <f>(I70*$G$86)/$G$70</f>
        <v>0.14738208705121184</v>
      </c>
      <c r="J86" s="8">
        <f t="shared" ref="J86" si="33">(J70*$G$86)/$G$70</f>
        <v>6.709543864958592E-2</v>
      </c>
      <c r="K86" s="10">
        <f t="shared" si="18"/>
        <v>8.0286648401625915E-2</v>
      </c>
      <c r="L86" s="11">
        <f t="shared" si="19"/>
        <v>1.1966036740728783</v>
      </c>
    </row>
    <row r="87" spans="1:12" x14ac:dyDescent="0.3">
      <c r="A87" s="5" t="s">
        <v>352</v>
      </c>
      <c r="B87" s="5" t="s">
        <v>353</v>
      </c>
      <c r="C87" s="5" t="s">
        <v>354</v>
      </c>
      <c r="D87" s="5">
        <v>0.95</v>
      </c>
      <c r="E87" s="5" t="s">
        <v>14</v>
      </c>
      <c r="F87" s="8" t="s">
        <v>12</v>
      </c>
      <c r="G87" s="8">
        <v>44.846438000000013</v>
      </c>
      <c r="H87" s="5">
        <v>2080</v>
      </c>
      <c r="I87" s="8">
        <f>(I71*$G$87)/$G$71</f>
        <v>0.15470373713269642</v>
      </c>
      <c r="J87" s="8">
        <f t="shared" ref="J87" si="34">(J71*$G$87)/$G$71</f>
        <v>6.3780582732358454E-2</v>
      </c>
      <c r="K87" s="10">
        <f t="shared" si="18"/>
        <v>9.0923154400337963E-2</v>
      </c>
      <c r="L87" s="11">
        <f t="shared" si="19"/>
        <v>1.425561675751341</v>
      </c>
    </row>
    <row r="88" spans="1:12" x14ac:dyDescent="0.3">
      <c r="A88" s="5" t="s">
        <v>352</v>
      </c>
      <c r="B88" s="5" t="s">
        <v>353</v>
      </c>
      <c r="C88" s="5" t="s">
        <v>354</v>
      </c>
      <c r="D88" s="5">
        <v>0.95</v>
      </c>
      <c r="E88" s="5" t="s">
        <v>14</v>
      </c>
      <c r="F88" s="8" t="s">
        <v>12</v>
      </c>
      <c r="G88" s="8">
        <v>44.839692999999997</v>
      </c>
      <c r="H88" s="5">
        <v>2090</v>
      </c>
      <c r="I88" s="8">
        <f>(I72*$G$88)/$G$72</f>
        <v>0.15960011146940781</v>
      </c>
      <c r="J88" s="8">
        <f t="shared" ref="J88" si="35">(J72*$G$88)/$G$72</f>
        <v>5.9792385371871364E-2</v>
      </c>
      <c r="K88" s="10">
        <f t="shared" si="18"/>
        <v>9.9807726097536437E-2</v>
      </c>
      <c r="L88" s="11">
        <f t="shared" si="19"/>
        <v>1.669238072319654</v>
      </c>
    </row>
    <row r="89" spans="1:12" x14ac:dyDescent="0.3">
      <c r="A89" s="5" t="s">
        <v>352</v>
      </c>
      <c r="B89" s="5" t="s">
        <v>353</v>
      </c>
      <c r="C89" s="5" t="s">
        <v>354</v>
      </c>
      <c r="D89" s="5">
        <v>0.95</v>
      </c>
      <c r="E89" s="5" t="s">
        <v>14</v>
      </c>
      <c r="F89" s="8" t="s">
        <v>12</v>
      </c>
      <c r="G89" s="8">
        <v>44.290476000000012</v>
      </c>
      <c r="H89" s="5">
        <v>2100</v>
      </c>
      <c r="I89" s="8">
        <f>(I73*$G$89)/$G$73</f>
        <v>0.1633918035435841</v>
      </c>
      <c r="J89" s="8">
        <f t="shared" ref="J89" si="36">(J73*$G$89)/$G$73</f>
        <v>5.5847271157234292E-2</v>
      </c>
      <c r="K89" s="10">
        <f t="shared" si="18"/>
        <v>0.10754453238634981</v>
      </c>
      <c r="L89" s="11">
        <f t="shared" si="19"/>
        <v>1.9256900141739299</v>
      </c>
    </row>
    <row r="90" spans="1:12" x14ac:dyDescent="0.3">
      <c r="A90" s="5" t="s">
        <v>352</v>
      </c>
      <c r="B90" s="5" t="s">
        <v>353</v>
      </c>
      <c r="C90" s="5" t="s">
        <v>354</v>
      </c>
      <c r="D90" s="5">
        <v>0.95</v>
      </c>
      <c r="E90" s="5" t="s">
        <v>11</v>
      </c>
      <c r="F90" s="5"/>
      <c r="G90" s="5">
        <f>G98+G106</f>
        <v>146.900295</v>
      </c>
      <c r="H90" s="5">
        <v>2030</v>
      </c>
      <c r="I90" s="5">
        <v>0.25449316208480199</v>
      </c>
      <c r="J90" s="5">
        <v>0.189939847127304</v>
      </c>
      <c r="K90" s="10">
        <f t="shared" si="18"/>
        <v>6.4553314957497998E-2</v>
      </c>
      <c r="L90" s="11">
        <f t="shared" si="19"/>
        <v>0.33986188750711283</v>
      </c>
    </row>
    <row r="91" spans="1:12" x14ac:dyDescent="0.3">
      <c r="A91" s="5" t="s">
        <v>352</v>
      </c>
      <c r="B91" s="5" t="s">
        <v>353</v>
      </c>
      <c r="C91" s="5" t="s">
        <v>354</v>
      </c>
      <c r="D91" s="5">
        <v>0.95</v>
      </c>
      <c r="E91" s="5" t="s">
        <v>11</v>
      </c>
      <c r="F91" s="5"/>
      <c r="G91" s="5">
        <f t="shared" ref="G91:G97" si="37">G99+G107</f>
        <v>142.00466900000001</v>
      </c>
      <c r="H91" s="5">
        <v>2040</v>
      </c>
      <c r="I91" s="5">
        <v>0.26872161162081198</v>
      </c>
      <c r="J91" s="5">
        <v>0.18127461083357799</v>
      </c>
      <c r="K91" s="10">
        <f t="shared" si="18"/>
        <v>8.7447000787233997E-2</v>
      </c>
      <c r="L91" s="11">
        <f t="shared" si="19"/>
        <v>0.48240070898575033</v>
      </c>
    </row>
    <row r="92" spans="1:12" x14ac:dyDescent="0.3">
      <c r="A92" s="5" t="s">
        <v>352</v>
      </c>
      <c r="B92" s="5" t="s">
        <v>353</v>
      </c>
      <c r="C92" s="5" t="s">
        <v>354</v>
      </c>
      <c r="D92" s="5">
        <v>0.95</v>
      </c>
      <c r="E92" s="5" t="s">
        <v>11</v>
      </c>
      <c r="F92" s="5"/>
      <c r="G92" s="5">
        <f t="shared" si="37"/>
        <v>137.05047300000001</v>
      </c>
      <c r="H92" s="5">
        <v>2050</v>
      </c>
      <c r="I92" s="5">
        <v>0.27592828127187702</v>
      </c>
      <c r="J92" s="5">
        <v>0.168862731265123</v>
      </c>
      <c r="K92" s="10">
        <f t="shared" si="18"/>
        <v>0.10706555000675402</v>
      </c>
      <c r="L92" s="11">
        <f t="shared" si="19"/>
        <v>0.63403895699552393</v>
      </c>
    </row>
    <row r="93" spans="1:12" x14ac:dyDescent="0.3">
      <c r="A93" s="5" t="s">
        <v>352</v>
      </c>
      <c r="B93" s="5" t="s">
        <v>353</v>
      </c>
      <c r="C93" s="5" t="s">
        <v>354</v>
      </c>
      <c r="D93" s="5">
        <v>0.95</v>
      </c>
      <c r="E93" s="5" t="s">
        <v>11</v>
      </c>
      <c r="F93" s="5"/>
      <c r="G93" s="5">
        <f t="shared" si="37"/>
        <v>132.37029500000003</v>
      </c>
      <c r="H93" s="5">
        <v>2060</v>
      </c>
      <c r="I93" s="5">
        <v>0.27950502578613001</v>
      </c>
      <c r="J93" s="5">
        <v>0.15537127357969499</v>
      </c>
      <c r="K93" s="10">
        <f t="shared" si="18"/>
        <v>0.12413375220643502</v>
      </c>
      <c r="L93" s="11">
        <f t="shared" si="19"/>
        <v>0.7989491837611975</v>
      </c>
    </row>
    <row r="94" spans="1:12" x14ac:dyDescent="0.3">
      <c r="A94" s="5" t="s">
        <v>352</v>
      </c>
      <c r="B94" s="5" t="s">
        <v>353</v>
      </c>
      <c r="C94" s="5" t="s">
        <v>354</v>
      </c>
      <c r="D94" s="5">
        <v>0.95</v>
      </c>
      <c r="E94" s="5" t="s">
        <v>11</v>
      </c>
      <c r="F94" s="5"/>
      <c r="G94" s="5">
        <f t="shared" si="37"/>
        <v>126.80977899999999</v>
      </c>
      <c r="H94" s="5">
        <v>2070</v>
      </c>
      <c r="I94" s="5">
        <v>0.27857388482560203</v>
      </c>
      <c r="J94" s="5">
        <v>0.14117701903772201</v>
      </c>
      <c r="K94" s="10">
        <f t="shared" si="18"/>
        <v>0.13739686578788002</v>
      </c>
      <c r="L94" s="11">
        <f t="shared" si="19"/>
        <v>0.97322401850097184</v>
      </c>
    </row>
    <row r="95" spans="1:12" x14ac:dyDescent="0.3">
      <c r="A95" s="5" t="s">
        <v>352</v>
      </c>
      <c r="B95" s="5" t="s">
        <v>353</v>
      </c>
      <c r="C95" s="5" t="s">
        <v>354</v>
      </c>
      <c r="D95" s="5">
        <v>0.95</v>
      </c>
      <c r="E95" s="5" t="s">
        <v>11</v>
      </c>
      <c r="F95" s="5"/>
      <c r="G95" s="5">
        <f t="shared" si="37"/>
        <v>120.84559299999989</v>
      </c>
      <c r="H95" s="5">
        <v>2080</v>
      </c>
      <c r="I95" s="5">
        <v>0.27486406411326803</v>
      </c>
      <c r="J95" s="5">
        <v>0.127378517445253</v>
      </c>
      <c r="K95" s="10">
        <f t="shared" si="18"/>
        <v>0.14748554666801503</v>
      </c>
      <c r="L95" s="11">
        <f t="shared" si="19"/>
        <v>1.1578525926195049</v>
      </c>
    </row>
    <row r="96" spans="1:12" x14ac:dyDescent="0.3">
      <c r="A96" s="5" t="s">
        <v>352</v>
      </c>
      <c r="B96" s="5" t="s">
        <v>353</v>
      </c>
      <c r="C96" s="5" t="s">
        <v>354</v>
      </c>
      <c r="D96" s="5">
        <v>0.95</v>
      </c>
      <c r="E96" s="5" t="s">
        <v>11</v>
      </c>
      <c r="F96" s="5"/>
      <c r="G96" s="5">
        <f t="shared" si="37"/>
        <v>115.438987</v>
      </c>
      <c r="H96" s="5">
        <v>2090</v>
      </c>
      <c r="I96" s="5">
        <v>0.269180298953139</v>
      </c>
      <c r="J96" s="5">
        <v>0.114231167101375</v>
      </c>
      <c r="K96" s="10">
        <f t="shared" si="18"/>
        <v>0.15494913185176401</v>
      </c>
      <c r="L96" s="11">
        <f t="shared" si="19"/>
        <v>1.3564523219328894</v>
      </c>
    </row>
    <row r="97" spans="1:12" x14ac:dyDescent="0.3">
      <c r="A97" s="5" t="s">
        <v>352</v>
      </c>
      <c r="B97" s="5" t="s">
        <v>353</v>
      </c>
      <c r="C97" s="5" t="s">
        <v>354</v>
      </c>
      <c r="D97" s="5">
        <v>0.95</v>
      </c>
      <c r="E97" s="5" t="s">
        <v>11</v>
      </c>
      <c r="F97" s="5"/>
      <c r="G97" s="5">
        <f t="shared" si="37"/>
        <v>109.96238199999999</v>
      </c>
      <c r="H97" s="5">
        <v>2100</v>
      </c>
      <c r="I97" s="5">
        <v>0.26191659498536402</v>
      </c>
      <c r="J97" s="5">
        <v>0.101962739010915</v>
      </c>
      <c r="K97" s="10">
        <f t="shared" si="18"/>
        <v>0.159953855974449</v>
      </c>
      <c r="L97" s="11">
        <f t="shared" si="19"/>
        <v>1.5687481282483606</v>
      </c>
    </row>
    <row r="98" spans="1:12" x14ac:dyDescent="0.3">
      <c r="E98" s="5" t="s">
        <v>11</v>
      </c>
      <c r="F98" s="5" t="s">
        <v>8</v>
      </c>
      <c r="G98" s="8">
        <v>27.552489999999999</v>
      </c>
      <c r="H98" s="5">
        <v>2030</v>
      </c>
      <c r="I98" s="8">
        <f>(I90*$G$98)/$G$90</f>
        <v>4.7732513426265659E-2</v>
      </c>
      <c r="J98" s="8">
        <f>(J90*$G$98)/$G$90</f>
        <v>3.5624950505215608E-2</v>
      </c>
      <c r="K98" s="10">
        <f t="shared" si="18"/>
        <v>1.2107562921050051E-2</v>
      </c>
      <c r="L98" s="11">
        <f t="shared" si="19"/>
        <v>0.33986188750711288</v>
      </c>
    </row>
    <row r="99" spans="1:12" x14ac:dyDescent="0.3">
      <c r="E99" s="5" t="s">
        <v>11</v>
      </c>
      <c r="F99" s="5" t="s">
        <v>8</v>
      </c>
      <c r="G99" s="8">
        <v>29.338964000000001</v>
      </c>
      <c r="H99" s="5">
        <v>2040</v>
      </c>
      <c r="I99" s="8">
        <f>(I91*$G$99)/$G$91</f>
        <v>5.5519397671107452E-2</v>
      </c>
      <c r="J99" s="8">
        <f>(J91*$G$99)/$G$91</f>
        <v>3.7452355044469379E-2</v>
      </c>
      <c r="K99" s="10">
        <f t="shared" si="18"/>
        <v>1.8067042626638073E-2</v>
      </c>
      <c r="L99" s="11">
        <f t="shared" si="19"/>
        <v>0.48240070898575038</v>
      </c>
    </row>
    <row r="100" spans="1:12" x14ac:dyDescent="0.3">
      <c r="E100" s="5" t="s">
        <v>11</v>
      </c>
      <c r="F100" s="5" t="s">
        <v>8</v>
      </c>
      <c r="G100" s="8">
        <v>31.068777999999998</v>
      </c>
      <c r="H100" s="5">
        <v>2050</v>
      </c>
      <c r="I100" s="8">
        <f>(I92*$G$100)/$G$92</f>
        <v>6.2551805383097819E-2</v>
      </c>
      <c r="J100" s="8">
        <f>(J92*$G$100)/$G$92</f>
        <v>3.8280485979422817E-2</v>
      </c>
      <c r="K100" s="10">
        <f t="shared" si="18"/>
        <v>2.4271319403675003E-2</v>
      </c>
      <c r="L100" s="11">
        <f t="shared" si="19"/>
        <v>0.63403895699552348</v>
      </c>
    </row>
    <row r="101" spans="1:12" x14ac:dyDescent="0.3">
      <c r="E101" s="5" t="s">
        <v>11</v>
      </c>
      <c r="F101" s="5" t="s">
        <v>8</v>
      </c>
      <c r="G101" s="8">
        <v>32.636666000000012</v>
      </c>
      <c r="H101" s="5">
        <v>2060</v>
      </c>
      <c r="I101" s="8">
        <f>(I93*$G$101)/$G$93</f>
        <v>6.8913589502110836E-2</v>
      </c>
      <c r="J101" s="8">
        <f>(J93*$G$101)/$G$93</f>
        <v>3.8307691025506373E-2</v>
      </c>
      <c r="K101" s="10">
        <f t="shared" si="18"/>
        <v>3.0605898476604464E-2</v>
      </c>
      <c r="L101" s="11">
        <f t="shared" si="19"/>
        <v>0.79894918376119739</v>
      </c>
    </row>
    <row r="102" spans="1:12" x14ac:dyDescent="0.3">
      <c r="E102" s="5" t="s">
        <v>11</v>
      </c>
      <c r="F102" s="5" t="s">
        <v>8</v>
      </c>
      <c r="G102" s="8">
        <v>33.854979999999998</v>
      </c>
      <c r="H102" s="5">
        <v>2070</v>
      </c>
      <c r="I102" s="8">
        <f>(I94*$G$102)/$G$94</f>
        <v>7.4372129449835733E-2</v>
      </c>
      <c r="J102" s="8">
        <f>(J94*$G$102)/$G$94</f>
        <v>3.7690667026410461E-2</v>
      </c>
      <c r="K102" s="10">
        <f t="shared" si="18"/>
        <v>3.6681462423425272E-2</v>
      </c>
      <c r="L102" s="11">
        <f t="shared" si="19"/>
        <v>0.97322401850097207</v>
      </c>
    </row>
    <row r="103" spans="1:12" x14ac:dyDescent="0.3">
      <c r="E103" s="5" t="s">
        <v>11</v>
      </c>
      <c r="F103" s="5" t="s">
        <v>8</v>
      </c>
      <c r="G103" s="8">
        <v>34.697285000000001</v>
      </c>
      <c r="H103" s="5">
        <v>2080</v>
      </c>
      <c r="I103" s="8">
        <f>(I95*$G$103)/$G$95</f>
        <v>7.8919193758239428E-2</v>
      </c>
      <c r="J103" s="8">
        <f>(J95*$G$103)/$G$95</f>
        <v>3.6573023582874217E-2</v>
      </c>
      <c r="K103" s="10">
        <f t="shared" si="18"/>
        <v>4.2346170175365211E-2</v>
      </c>
      <c r="L103" s="11">
        <f t="shared" si="19"/>
        <v>1.1578525926195051</v>
      </c>
    </row>
    <row r="104" spans="1:12" x14ac:dyDescent="0.3">
      <c r="E104" s="5" t="s">
        <v>11</v>
      </c>
      <c r="F104" s="5" t="s">
        <v>8</v>
      </c>
      <c r="G104" s="8">
        <v>35.026829999999997</v>
      </c>
      <c r="H104" s="5">
        <v>2090</v>
      </c>
      <c r="I104" s="8">
        <f>(I96*$G$104)/$G$96</f>
        <v>8.1675461781215875E-2</v>
      </c>
      <c r="J104" s="8">
        <f>(J96*$G$104)/$G$96</f>
        <v>3.4660349806789746E-2</v>
      </c>
      <c r="K104" s="10">
        <f t="shared" si="18"/>
        <v>4.7015111974426128E-2</v>
      </c>
      <c r="L104" s="11">
        <f t="shared" si="19"/>
        <v>1.3564523219328894</v>
      </c>
    </row>
    <row r="105" spans="1:12" x14ac:dyDescent="0.3">
      <c r="E105" s="5" t="s">
        <v>11</v>
      </c>
      <c r="F105" s="5" t="s">
        <v>8</v>
      </c>
      <c r="G105" s="8">
        <v>34.921481999999997</v>
      </c>
      <c r="H105" s="5">
        <v>2100</v>
      </c>
      <c r="I105" s="8">
        <f>(I97*$G$105)/$G$97</f>
        <v>8.3178587903658535E-2</v>
      </c>
      <c r="J105" s="8">
        <f>(J97*$G$105)/$G$97</f>
        <v>3.2380982389417196E-2</v>
      </c>
      <c r="K105" s="10">
        <f t="shared" si="18"/>
        <v>5.079760551424134E-2</v>
      </c>
      <c r="L105" s="11">
        <f t="shared" si="19"/>
        <v>1.5687481282483602</v>
      </c>
    </row>
    <row r="106" spans="1:12" x14ac:dyDescent="0.3">
      <c r="E106" s="5" t="s">
        <v>11</v>
      </c>
      <c r="F106" s="5" t="s">
        <v>28</v>
      </c>
      <c r="G106" s="8">
        <v>119.34780499999999</v>
      </c>
      <c r="H106" s="5">
        <v>2030</v>
      </c>
      <c r="I106" s="8">
        <f>(I90*$G$106)/$G$90</f>
        <v>0.20676064865853633</v>
      </c>
      <c r="J106" s="8">
        <f>(J90*$G$106)/$G$90</f>
        <v>0.15431489662208839</v>
      </c>
      <c r="K106" s="10">
        <f t="shared" si="18"/>
        <v>5.244575203644794E-2</v>
      </c>
      <c r="L106" s="11">
        <f t="shared" si="19"/>
        <v>0.33986188750711277</v>
      </c>
    </row>
    <row r="107" spans="1:12" x14ac:dyDescent="0.3">
      <c r="E107" s="5" t="s">
        <v>11</v>
      </c>
      <c r="F107" s="5" t="s">
        <v>28</v>
      </c>
      <c r="G107" s="8">
        <v>112.665705</v>
      </c>
      <c r="H107" s="5">
        <v>2040</v>
      </c>
      <c r="I107" s="8">
        <f>(I91*$G$107)/$G$91</f>
        <v>0.21320221394970454</v>
      </c>
      <c r="J107" s="8">
        <f>(J91*$G$107)/$G$91</f>
        <v>0.14382225578910859</v>
      </c>
      <c r="K107" s="10">
        <f t="shared" si="18"/>
        <v>6.9379958160595945E-2</v>
      </c>
      <c r="L107" s="11">
        <f t="shared" si="19"/>
        <v>0.48240070898575049</v>
      </c>
    </row>
    <row r="108" spans="1:12" x14ac:dyDescent="0.3">
      <c r="E108" s="5" t="s">
        <v>11</v>
      </c>
      <c r="F108" s="5" t="s">
        <v>28</v>
      </c>
      <c r="G108" s="8">
        <v>105.981695</v>
      </c>
      <c r="H108" s="5">
        <v>2050</v>
      </c>
      <c r="I108" s="8">
        <f>(I92*$G$108)/$G$92</f>
        <v>0.21337647588877917</v>
      </c>
      <c r="J108" s="8">
        <f>(J92*$G$108)/$G$92</f>
        <v>0.13058224528570017</v>
      </c>
      <c r="K108" s="10">
        <f t="shared" si="18"/>
        <v>8.2794230603079E-2</v>
      </c>
      <c r="L108" s="11">
        <f t="shared" si="19"/>
        <v>0.63403895699552382</v>
      </c>
    </row>
    <row r="109" spans="1:12" x14ac:dyDescent="0.3">
      <c r="E109" s="5" t="s">
        <v>11</v>
      </c>
      <c r="F109" s="5" t="s">
        <v>28</v>
      </c>
      <c r="G109" s="8">
        <v>99.733629000000008</v>
      </c>
      <c r="H109" s="5">
        <v>2060</v>
      </c>
      <c r="I109" s="8">
        <f>(I93*$G$109)/$G$93</f>
        <v>0.21059143628401916</v>
      </c>
      <c r="J109" s="8">
        <f>(J93*$G$109)/$G$93</f>
        <v>0.11706358255418861</v>
      </c>
      <c r="K109" s="10">
        <f t="shared" si="18"/>
        <v>9.3527853729830551E-2</v>
      </c>
      <c r="L109" s="11">
        <f t="shared" si="19"/>
        <v>0.7989491837611975</v>
      </c>
    </row>
    <row r="110" spans="1:12" x14ac:dyDescent="0.3">
      <c r="E110" s="5" t="s">
        <v>11</v>
      </c>
      <c r="F110" s="5" t="s">
        <v>28</v>
      </c>
      <c r="G110" s="8">
        <v>92.954798999999994</v>
      </c>
      <c r="H110" s="5">
        <v>2070</v>
      </c>
      <c r="I110" s="8">
        <f>(I94*$G$110)/$G$94</f>
        <v>0.20420175537576629</v>
      </c>
      <c r="J110" s="8">
        <f>(J94*$G$110)/$G$94</f>
        <v>0.10348635201131154</v>
      </c>
      <c r="K110" s="10">
        <f t="shared" si="18"/>
        <v>0.10071540336445475</v>
      </c>
      <c r="L110" s="11">
        <f t="shared" si="19"/>
        <v>0.97322401850097195</v>
      </c>
    </row>
    <row r="111" spans="1:12" x14ac:dyDescent="0.3">
      <c r="E111" s="5" t="s">
        <v>11</v>
      </c>
      <c r="F111" s="5" t="s">
        <v>28</v>
      </c>
      <c r="G111" s="8">
        <v>86.148307999999901</v>
      </c>
      <c r="H111" s="5">
        <v>2080</v>
      </c>
      <c r="I111" s="8">
        <f>(I95*$G$111)/$G$95</f>
        <v>0.19594487035502861</v>
      </c>
      <c r="J111" s="8">
        <f>(J95*$G$111)/$G$95</f>
        <v>9.0805493862378794E-2</v>
      </c>
      <c r="K111" s="10">
        <f t="shared" si="18"/>
        <v>0.10513937649264982</v>
      </c>
      <c r="L111" s="11">
        <f t="shared" si="19"/>
        <v>1.1578525926195047</v>
      </c>
    </row>
    <row r="112" spans="1:12" x14ac:dyDescent="0.3">
      <c r="E112" s="5" t="s">
        <v>11</v>
      </c>
      <c r="F112" s="5" t="s">
        <v>28</v>
      </c>
      <c r="G112" s="8">
        <v>80.412157000000008</v>
      </c>
      <c r="H112" s="5">
        <v>2090</v>
      </c>
      <c r="I112" s="8">
        <f>(I96*$G$112)/$G$96</f>
        <v>0.18750483717192312</v>
      </c>
      <c r="J112" s="8">
        <f>(J96*$G$112)/$G$96</f>
        <v>7.9570817294585261E-2</v>
      </c>
      <c r="K112" s="10">
        <f t="shared" si="18"/>
        <v>0.10793401987733786</v>
      </c>
      <c r="L112" s="11">
        <f t="shared" si="19"/>
        <v>1.356452321932889</v>
      </c>
    </row>
    <row r="113" spans="1:12" x14ac:dyDescent="0.3">
      <c r="E113" s="5" t="s">
        <v>11</v>
      </c>
      <c r="F113" s="5" t="s">
        <v>28</v>
      </c>
      <c r="G113" s="8">
        <v>75.040899999999993</v>
      </c>
      <c r="H113" s="5">
        <v>2100</v>
      </c>
      <c r="I113" s="8">
        <f>(I97*$G$113)/$G$97</f>
        <v>0.17873800708170548</v>
      </c>
      <c r="J113" s="8">
        <f>(J97*$G$113)/$G$97</f>
        <v>6.9581756621497806E-2</v>
      </c>
      <c r="K113" s="10">
        <f t="shared" si="18"/>
        <v>0.10915625046020767</v>
      </c>
      <c r="L113" s="11">
        <f t="shared" si="19"/>
        <v>1.5687481282483609</v>
      </c>
    </row>
    <row r="114" spans="1:12" x14ac:dyDescent="0.3">
      <c r="A114" s="5" t="s">
        <v>352</v>
      </c>
      <c r="B114" s="5" t="s">
        <v>353</v>
      </c>
      <c r="C114" s="5" t="s">
        <v>354</v>
      </c>
      <c r="D114" s="5">
        <v>0.95</v>
      </c>
      <c r="E114" s="5" t="s">
        <v>40</v>
      </c>
      <c r="F114" s="5"/>
      <c r="G114" s="5">
        <f>G122+G130</f>
        <v>1327.0554230000002</v>
      </c>
      <c r="H114" s="5">
        <v>2030</v>
      </c>
      <c r="I114" s="14">
        <v>1.08973667342645</v>
      </c>
      <c r="J114" s="8">
        <v>0.91263285792202398</v>
      </c>
      <c r="K114" s="10">
        <f t="shared" si="18"/>
        <v>0.177103815504426</v>
      </c>
      <c r="L114" s="11">
        <f t="shared" si="19"/>
        <v>0.19405811873536322</v>
      </c>
    </row>
    <row r="115" spans="1:12" x14ac:dyDescent="0.3">
      <c r="A115" s="5" t="s">
        <v>352</v>
      </c>
      <c r="B115" s="5" t="s">
        <v>353</v>
      </c>
      <c r="C115" s="5" t="s">
        <v>354</v>
      </c>
      <c r="D115" s="5">
        <v>0.95</v>
      </c>
      <c r="E115" s="5" t="s">
        <v>40</v>
      </c>
      <c r="F115" s="5"/>
      <c r="G115" s="5">
        <f t="shared" ref="G115:G121" si="38">G123+G131</f>
        <v>1423.8284960000001</v>
      </c>
      <c r="H115" s="5">
        <v>2040</v>
      </c>
      <c r="I115" s="14">
        <v>1.86157134134399</v>
      </c>
      <c r="J115" s="14">
        <v>1.48853531679277</v>
      </c>
      <c r="K115" s="10">
        <f t="shared" si="18"/>
        <v>0.37303602455122009</v>
      </c>
      <c r="L115" s="11">
        <f t="shared" si="19"/>
        <v>0.25060609603470579</v>
      </c>
    </row>
    <row r="116" spans="1:12" x14ac:dyDescent="0.3">
      <c r="A116" s="5" t="s">
        <v>352</v>
      </c>
      <c r="B116" s="5" t="s">
        <v>353</v>
      </c>
      <c r="C116" s="5" t="s">
        <v>354</v>
      </c>
      <c r="D116" s="5">
        <v>0.95</v>
      </c>
      <c r="E116" s="5" t="s">
        <v>40</v>
      </c>
      <c r="F116" s="5"/>
      <c r="G116" s="5">
        <f t="shared" si="38"/>
        <v>1490.368197</v>
      </c>
      <c r="H116" s="5">
        <v>2050</v>
      </c>
      <c r="I116" s="14">
        <v>2.7309037193135901</v>
      </c>
      <c r="J116" s="14">
        <v>2.0809898473556898</v>
      </c>
      <c r="K116" s="10">
        <f t="shared" si="18"/>
        <v>0.64991387195790029</v>
      </c>
      <c r="L116" s="11">
        <f t="shared" si="19"/>
        <v>0.31230996767415503</v>
      </c>
    </row>
    <row r="117" spans="1:12" x14ac:dyDescent="0.3">
      <c r="A117" s="5" t="s">
        <v>352</v>
      </c>
      <c r="B117" s="5" t="s">
        <v>353</v>
      </c>
      <c r="C117" s="5" t="s">
        <v>354</v>
      </c>
      <c r="D117" s="5">
        <v>0.95</v>
      </c>
      <c r="E117" s="5" t="s">
        <v>40</v>
      </c>
      <c r="F117" s="5"/>
      <c r="G117" s="5">
        <f t="shared" si="38"/>
        <v>1528.6932430000004</v>
      </c>
      <c r="H117" s="5">
        <v>2060</v>
      </c>
      <c r="I117" s="14">
        <v>3.3804654417820998</v>
      </c>
      <c r="J117" s="8">
        <v>2.44722462028041</v>
      </c>
      <c r="K117" s="10">
        <f t="shared" si="18"/>
        <v>0.93324082150168985</v>
      </c>
      <c r="L117" s="11">
        <f t="shared" si="19"/>
        <v>0.38134661353429683</v>
      </c>
    </row>
    <row r="118" spans="1:12" x14ac:dyDescent="0.3">
      <c r="A118" s="5" t="s">
        <v>352</v>
      </c>
      <c r="B118" s="5" t="s">
        <v>353</v>
      </c>
      <c r="C118" s="5" t="s">
        <v>354</v>
      </c>
      <c r="D118" s="5">
        <v>0.95</v>
      </c>
      <c r="E118" s="5" t="s">
        <v>40</v>
      </c>
      <c r="F118" s="5"/>
      <c r="G118" s="5">
        <f t="shared" si="38"/>
        <v>1540.8673489999999</v>
      </c>
      <c r="H118" s="5">
        <v>2070</v>
      </c>
      <c r="I118" s="14">
        <v>3.7205835235251499</v>
      </c>
      <c r="J118" s="8">
        <v>2.5609106703423401</v>
      </c>
      <c r="K118" s="10">
        <f t="shared" si="18"/>
        <v>1.1596728531828098</v>
      </c>
      <c r="L118" s="11">
        <f t="shared" si="19"/>
        <v>0.45283612060852785</v>
      </c>
    </row>
    <row r="119" spans="1:12" x14ac:dyDescent="0.3">
      <c r="A119" s="5" t="s">
        <v>352</v>
      </c>
      <c r="B119" s="5" t="s">
        <v>353</v>
      </c>
      <c r="C119" s="5" t="s">
        <v>354</v>
      </c>
      <c r="D119" s="5">
        <v>0.95</v>
      </c>
      <c r="E119" s="5" t="s">
        <v>40</v>
      </c>
      <c r="F119" s="5"/>
      <c r="G119" s="5">
        <f t="shared" si="38"/>
        <v>1530.4755029999999</v>
      </c>
      <c r="H119" s="5">
        <v>2080</v>
      </c>
      <c r="I119" s="14">
        <v>4.0907821307532997</v>
      </c>
      <c r="J119" s="14">
        <v>2.6757570483142898</v>
      </c>
      <c r="K119" s="10">
        <f t="shared" si="18"/>
        <v>1.4150250824390098</v>
      </c>
      <c r="L119" s="11">
        <f t="shared" si="19"/>
        <v>0.52883167525634167</v>
      </c>
    </row>
    <row r="120" spans="1:12" x14ac:dyDescent="0.3">
      <c r="A120" s="5" t="s">
        <v>352</v>
      </c>
      <c r="B120" s="5" t="s">
        <v>353</v>
      </c>
      <c r="C120" s="5" t="s">
        <v>354</v>
      </c>
      <c r="D120" s="5">
        <v>0.95</v>
      </c>
      <c r="E120" s="5" t="s">
        <v>40</v>
      </c>
      <c r="F120" s="5"/>
      <c r="G120" s="5">
        <f t="shared" si="38"/>
        <v>1502.6072259999999</v>
      </c>
      <c r="H120" s="5">
        <v>2090</v>
      </c>
      <c r="I120" s="14">
        <v>4.3159054986446002</v>
      </c>
      <c r="J120" s="14">
        <v>2.6760789095957902</v>
      </c>
      <c r="K120" s="10">
        <f t="shared" si="18"/>
        <v>1.63982658904881</v>
      </c>
      <c r="L120" s="11">
        <f t="shared" si="19"/>
        <v>0.61277213581736212</v>
      </c>
    </row>
    <row r="121" spans="1:12" x14ac:dyDescent="0.3">
      <c r="A121" s="5" t="s">
        <v>352</v>
      </c>
      <c r="B121" s="5" t="s">
        <v>353</v>
      </c>
      <c r="C121" s="5" t="s">
        <v>354</v>
      </c>
      <c r="D121" s="5">
        <v>0.95</v>
      </c>
      <c r="E121" s="5" t="s">
        <v>40</v>
      </c>
      <c r="F121" s="5"/>
      <c r="G121" s="5">
        <f t="shared" si="38"/>
        <v>1464.0816410000002</v>
      </c>
      <c r="H121" s="5">
        <v>2100</v>
      </c>
      <c r="I121" s="8">
        <v>4.3411097044927001</v>
      </c>
      <c r="J121" s="14">
        <v>2.5498506382136101</v>
      </c>
      <c r="K121" s="10">
        <f t="shared" si="18"/>
        <v>1.7912590662790899</v>
      </c>
      <c r="L121" s="11">
        <f t="shared" si="19"/>
        <v>0.70249568325069467</v>
      </c>
    </row>
    <row r="122" spans="1:12" x14ac:dyDescent="0.3">
      <c r="A122" s="5" t="s">
        <v>352</v>
      </c>
      <c r="B122" s="5" t="s">
        <v>353</v>
      </c>
      <c r="C122" s="5" t="s">
        <v>354</v>
      </c>
      <c r="D122" s="5">
        <v>0.95</v>
      </c>
      <c r="E122" s="5" t="s">
        <v>40</v>
      </c>
      <c r="F122" s="5" t="s">
        <v>38</v>
      </c>
      <c r="G122" s="8">
        <v>50.981532000000001</v>
      </c>
      <c r="H122" s="5">
        <v>2030</v>
      </c>
      <c r="I122" s="7">
        <f>(I114*$G$122)/$G$114</f>
        <v>4.1864449762219237E-2</v>
      </c>
      <c r="J122" s="7">
        <f>(J114*$G$122)/$G$114</f>
        <v>3.5060646634653116E-2</v>
      </c>
      <c r="K122" s="10">
        <f t="shared" si="18"/>
        <v>6.8038031275661215E-3</v>
      </c>
      <c r="L122" s="11">
        <f t="shared" ref="L122:L136" si="39">K122/J122</f>
        <v>0.19405811873536305</v>
      </c>
    </row>
    <row r="123" spans="1:12" x14ac:dyDescent="0.3">
      <c r="A123" s="5" t="s">
        <v>352</v>
      </c>
      <c r="B123" s="5" t="s">
        <v>353</v>
      </c>
      <c r="C123" s="5" t="s">
        <v>354</v>
      </c>
      <c r="D123" s="5">
        <v>0.95</v>
      </c>
      <c r="E123" s="5" t="s">
        <v>40</v>
      </c>
      <c r="F123" s="5" t="s">
        <v>38</v>
      </c>
      <c r="G123" s="8">
        <v>49.226523999999998</v>
      </c>
      <c r="H123" s="5">
        <v>2040</v>
      </c>
      <c r="I123" s="7">
        <f>(I115*$G$123)/$G$115</f>
        <v>6.4360761545245906E-2</v>
      </c>
      <c r="J123" s="7">
        <f>(J115*$G$123)/$G$115</f>
        <v>5.1463655702074736E-2</v>
      </c>
      <c r="K123" s="10">
        <f t="shared" si="18"/>
        <v>1.2897105843171171E-2</v>
      </c>
      <c r="L123" s="11">
        <f t="shared" si="39"/>
        <v>0.25060609603470568</v>
      </c>
    </row>
    <row r="124" spans="1:12" x14ac:dyDescent="0.3">
      <c r="A124" s="5" t="s">
        <v>352</v>
      </c>
      <c r="B124" s="5" t="s">
        <v>353</v>
      </c>
      <c r="C124" s="5" t="s">
        <v>354</v>
      </c>
      <c r="D124" s="5">
        <v>0.95</v>
      </c>
      <c r="E124" s="5" t="s">
        <v>40</v>
      </c>
      <c r="F124" s="5" t="s">
        <v>38</v>
      </c>
      <c r="G124" s="8">
        <v>46.463411000000001</v>
      </c>
      <c r="H124" s="5">
        <v>2050</v>
      </c>
      <c r="I124" s="7">
        <f>(I116*$G$124)/$G$116</f>
        <v>8.5138090149340442E-2</v>
      </c>
      <c r="J124" s="7">
        <f>(J116*$G$124)/$G$116</f>
        <v>6.4876509549213549E-2</v>
      </c>
      <c r="K124" s="10">
        <f t="shared" si="18"/>
        <v>2.0261580600126894E-2</v>
      </c>
      <c r="L124" s="11">
        <f t="shared" si="39"/>
        <v>0.31230996767415503</v>
      </c>
    </row>
    <row r="125" spans="1:12" x14ac:dyDescent="0.3">
      <c r="A125" s="5" t="s">
        <v>352</v>
      </c>
      <c r="B125" s="5" t="s">
        <v>353</v>
      </c>
      <c r="C125" s="5" t="s">
        <v>354</v>
      </c>
      <c r="D125" s="5">
        <v>0.95</v>
      </c>
      <c r="E125" s="5" t="s">
        <v>40</v>
      </c>
      <c r="F125" s="5" t="s">
        <v>38</v>
      </c>
      <c r="G125" s="8">
        <v>42.474594000000003</v>
      </c>
      <c r="H125" s="5">
        <v>2060</v>
      </c>
      <c r="I125" s="7">
        <f>(I117*$G$125)/$G$117</f>
        <v>9.392590555901692E-2</v>
      </c>
      <c r="J125" s="7">
        <f>(J117*$G$125)/$G$117</f>
        <v>6.7995899536539367E-2</v>
      </c>
      <c r="K125" s="10">
        <f t="shared" si="18"/>
        <v>2.5930006022477553E-2</v>
      </c>
      <c r="L125" s="11">
        <f t="shared" si="39"/>
        <v>0.38134661353429689</v>
      </c>
    </row>
    <row r="126" spans="1:12" x14ac:dyDescent="0.3">
      <c r="A126" s="5" t="s">
        <v>352</v>
      </c>
      <c r="B126" s="5" t="s">
        <v>353</v>
      </c>
      <c r="C126" s="5" t="s">
        <v>354</v>
      </c>
      <c r="D126" s="5">
        <v>0.95</v>
      </c>
      <c r="E126" s="5" t="s">
        <v>40</v>
      </c>
      <c r="F126" s="5" t="s">
        <v>38</v>
      </c>
      <c r="G126" s="8">
        <v>38.152461000000002</v>
      </c>
      <c r="H126" s="5">
        <v>2070</v>
      </c>
      <c r="I126" s="7">
        <f>(I118*$G$126)/$G$118</f>
        <v>9.2123061644896906E-2</v>
      </c>
      <c r="J126" s="7">
        <f>(J118*$G$126)/$G$118</f>
        <v>6.3409121192767912E-2</v>
      </c>
      <c r="K126" s="10">
        <f t="shared" si="18"/>
        <v>2.8713940452128994E-2</v>
      </c>
      <c r="L126" s="11">
        <f t="shared" si="39"/>
        <v>0.45283612060852763</v>
      </c>
    </row>
    <row r="127" spans="1:12" x14ac:dyDescent="0.3">
      <c r="A127" s="5" t="s">
        <v>352</v>
      </c>
      <c r="B127" s="5" t="s">
        <v>353</v>
      </c>
      <c r="C127" s="5" t="s">
        <v>354</v>
      </c>
      <c r="D127" s="5">
        <v>0.95</v>
      </c>
      <c r="E127" s="5" t="s">
        <v>40</v>
      </c>
      <c r="F127" s="5" t="s">
        <v>38</v>
      </c>
      <c r="G127" s="8">
        <v>34.250874000000003</v>
      </c>
      <c r="H127" s="5">
        <v>2080</v>
      </c>
      <c r="I127" s="7">
        <f>(I119*$G$127)/$G$119</f>
        <v>9.1548582807916265E-2</v>
      </c>
      <c r="J127" s="7">
        <f>(J119*$G$127)/$G$119</f>
        <v>5.9881401131073625E-2</v>
      </c>
      <c r="K127" s="10">
        <f t="shared" si="18"/>
        <v>3.166718167684264E-2</v>
      </c>
      <c r="L127" s="11">
        <f t="shared" si="39"/>
        <v>0.52883167525634134</v>
      </c>
    </row>
    <row r="128" spans="1:12" x14ac:dyDescent="0.3">
      <c r="A128" s="5" t="s">
        <v>352</v>
      </c>
      <c r="B128" s="5" t="s">
        <v>353</v>
      </c>
      <c r="C128" s="5" t="s">
        <v>354</v>
      </c>
      <c r="D128" s="5">
        <v>0.95</v>
      </c>
      <c r="E128" s="5" t="s">
        <v>40</v>
      </c>
      <c r="F128" s="5" t="s">
        <v>38</v>
      </c>
      <c r="G128" s="8">
        <v>30.747903000000001</v>
      </c>
      <c r="H128" s="5">
        <v>2090</v>
      </c>
      <c r="I128" s="7">
        <f>(I120*$G$128)/$G$120</f>
        <v>8.8316521665316963E-2</v>
      </c>
      <c r="J128" s="7">
        <f>(J120*$G$128)/$G$120</f>
        <v>5.4760694151351784E-2</v>
      </c>
      <c r="K128" s="10">
        <f t="shared" si="18"/>
        <v>3.3555827513965179E-2</v>
      </c>
      <c r="L128" s="11">
        <f t="shared" si="39"/>
        <v>0.61277213581736245</v>
      </c>
    </row>
    <row r="129" spans="1:12" x14ac:dyDescent="0.3">
      <c r="A129" s="5" t="s">
        <v>352</v>
      </c>
      <c r="B129" s="5" t="s">
        <v>353</v>
      </c>
      <c r="C129" s="5" t="s">
        <v>354</v>
      </c>
      <c r="D129" s="5">
        <v>0.95</v>
      </c>
      <c r="E129" s="5" t="s">
        <v>40</v>
      </c>
      <c r="F129" s="5" t="s">
        <v>38</v>
      </c>
      <c r="G129" s="8">
        <v>27.507701999999998</v>
      </c>
      <c r="H129" s="5">
        <v>2100</v>
      </c>
      <c r="I129" s="7">
        <f>(I121*$G$129)/$G$121</f>
        <v>8.1562358789589673E-2</v>
      </c>
      <c r="J129" s="7">
        <f>(J121*$G$129)/$G$121</f>
        <v>4.7907527515051868E-2</v>
      </c>
      <c r="K129" s="10">
        <f t="shared" si="18"/>
        <v>3.3654831274537805E-2</v>
      </c>
      <c r="L129" s="11">
        <f t="shared" si="39"/>
        <v>0.70249568325069445</v>
      </c>
    </row>
    <row r="130" spans="1:12" x14ac:dyDescent="0.3">
      <c r="A130" s="5" t="s">
        <v>352</v>
      </c>
      <c r="B130" s="5" t="s">
        <v>353</v>
      </c>
      <c r="C130" s="5" t="s">
        <v>354</v>
      </c>
      <c r="D130" s="5">
        <v>0.95</v>
      </c>
      <c r="E130" s="5" t="s">
        <v>40</v>
      </c>
      <c r="F130" s="5" t="s">
        <v>41</v>
      </c>
      <c r="G130" s="8">
        <v>1276.0738910000002</v>
      </c>
      <c r="H130" s="5">
        <v>2030</v>
      </c>
      <c r="I130" s="7">
        <f>(I114*$G$130)/$G$114</f>
        <v>1.0478722236642308</v>
      </c>
      <c r="J130" s="7">
        <f>(J114*$G$130)/$G$114</f>
        <v>0.87757221128737095</v>
      </c>
      <c r="K130" s="10">
        <f t="shared" si="18"/>
        <v>0.17030001237685988</v>
      </c>
      <c r="L130" s="11">
        <f t="shared" si="39"/>
        <v>0.19405811873536322</v>
      </c>
    </row>
    <row r="131" spans="1:12" x14ac:dyDescent="0.3">
      <c r="A131" s="5" t="s">
        <v>352</v>
      </c>
      <c r="B131" s="5" t="s">
        <v>353</v>
      </c>
      <c r="C131" s="5" t="s">
        <v>354</v>
      </c>
      <c r="D131" s="5">
        <v>0.95</v>
      </c>
      <c r="E131" s="5" t="s">
        <v>40</v>
      </c>
      <c r="F131" s="5" t="s">
        <v>41</v>
      </c>
      <c r="G131" s="8">
        <v>1374.6019720000002</v>
      </c>
      <c r="H131" s="5">
        <v>2040</v>
      </c>
      <c r="I131" s="7">
        <f>(I115*$G$131)/$G$115</f>
        <v>1.7972105797987441</v>
      </c>
      <c r="J131" s="7">
        <f>(J115*$G$131)/$G$115</f>
        <v>1.4370716610906953</v>
      </c>
      <c r="K131" s="10">
        <f t="shared" ref="K131:K161" si="40">I131-J131</f>
        <v>0.36013891870804882</v>
      </c>
      <c r="L131" s="11">
        <f t="shared" si="39"/>
        <v>0.25060609603470568</v>
      </c>
    </row>
    <row r="132" spans="1:12" x14ac:dyDescent="0.3">
      <c r="A132" s="5" t="s">
        <v>352</v>
      </c>
      <c r="B132" s="5" t="s">
        <v>353</v>
      </c>
      <c r="C132" s="5" t="s">
        <v>354</v>
      </c>
      <c r="D132" s="5">
        <v>0.95</v>
      </c>
      <c r="E132" s="5" t="s">
        <v>40</v>
      </c>
      <c r="F132" s="5" t="s">
        <v>41</v>
      </c>
      <c r="G132" s="8">
        <v>1443.9047860000001</v>
      </c>
      <c r="H132" s="5">
        <v>2050</v>
      </c>
      <c r="I132" s="7">
        <f>(I116*$G$132)/$G$116</f>
        <v>2.64576562916425</v>
      </c>
      <c r="J132" s="7">
        <f>(J116*$G$132)/$G$116</f>
        <v>2.0161133378064764</v>
      </c>
      <c r="K132" s="10">
        <f t="shared" si="40"/>
        <v>0.62965229135777356</v>
      </c>
      <c r="L132" s="11">
        <f t="shared" si="39"/>
        <v>0.31230996767415509</v>
      </c>
    </row>
    <row r="133" spans="1:12" x14ac:dyDescent="0.3">
      <c r="A133" s="5" t="s">
        <v>352</v>
      </c>
      <c r="B133" s="5" t="s">
        <v>353</v>
      </c>
      <c r="C133" s="5" t="s">
        <v>354</v>
      </c>
      <c r="D133" s="5">
        <v>0.95</v>
      </c>
      <c r="E133" s="5" t="s">
        <v>40</v>
      </c>
      <c r="F133" s="5" t="s">
        <v>41</v>
      </c>
      <c r="G133" s="8">
        <v>1486.2186490000004</v>
      </c>
      <c r="H133" s="5">
        <v>2060</v>
      </c>
      <c r="I133" s="7">
        <f>(I117*$G$133)/$G$117</f>
        <v>3.2865395362230831</v>
      </c>
      <c r="J133" s="7">
        <f>(J117*$G$133)/$G$117</f>
        <v>2.3792287207438707</v>
      </c>
      <c r="K133" s="10">
        <f t="shared" si="40"/>
        <v>0.90731081547921244</v>
      </c>
      <c r="L133" s="11">
        <f t="shared" si="39"/>
        <v>0.38134661353429689</v>
      </c>
    </row>
    <row r="134" spans="1:12" x14ac:dyDescent="0.3">
      <c r="A134" s="5" t="s">
        <v>352</v>
      </c>
      <c r="B134" s="5" t="s">
        <v>353</v>
      </c>
      <c r="C134" s="5" t="s">
        <v>354</v>
      </c>
      <c r="D134" s="5">
        <v>0.95</v>
      </c>
      <c r="E134" s="5" t="s">
        <v>40</v>
      </c>
      <c r="F134" s="5" t="s">
        <v>41</v>
      </c>
      <c r="G134" s="8">
        <v>1502.714888</v>
      </c>
      <c r="H134" s="5">
        <v>2070</v>
      </c>
      <c r="I134" s="7">
        <f>(I118*$G$134)/$G$118</f>
        <v>3.6284604618802532</v>
      </c>
      <c r="J134" s="7">
        <f>(J118*$G$134)/$G$118</f>
        <v>2.4975015491495727</v>
      </c>
      <c r="K134" s="10">
        <f t="shared" si="40"/>
        <v>1.1309589127306805</v>
      </c>
      <c r="L134" s="11">
        <f t="shared" si="39"/>
        <v>0.45283612060852763</v>
      </c>
    </row>
    <row r="135" spans="1:12" x14ac:dyDescent="0.3">
      <c r="A135" s="5" t="s">
        <v>352</v>
      </c>
      <c r="B135" s="5" t="s">
        <v>353</v>
      </c>
      <c r="C135" s="5" t="s">
        <v>354</v>
      </c>
      <c r="D135" s="5">
        <v>0.95</v>
      </c>
      <c r="E135" s="5" t="s">
        <v>40</v>
      </c>
      <c r="F135" s="5" t="s">
        <v>41</v>
      </c>
      <c r="G135" s="8">
        <v>1496.2246289999998</v>
      </c>
      <c r="H135" s="5">
        <v>2080</v>
      </c>
      <c r="I135" s="7">
        <f>(I119*$G$135)/$G$119</f>
        <v>3.9992335479453831</v>
      </c>
      <c r="J135" s="7">
        <f>(J119*$G$135)/$G$119</f>
        <v>2.6158756471832163</v>
      </c>
      <c r="K135" s="10">
        <f t="shared" si="40"/>
        <v>1.3833579007621668</v>
      </c>
      <c r="L135" s="11">
        <f t="shared" si="39"/>
        <v>0.52883167525634145</v>
      </c>
    </row>
    <row r="136" spans="1:12" x14ac:dyDescent="0.3">
      <c r="A136" s="5" t="s">
        <v>352</v>
      </c>
      <c r="B136" s="5" t="s">
        <v>353</v>
      </c>
      <c r="C136" s="5" t="s">
        <v>354</v>
      </c>
      <c r="D136" s="5">
        <v>0.95</v>
      </c>
      <c r="E136" s="5" t="s">
        <v>40</v>
      </c>
      <c r="F136" s="5" t="s">
        <v>41</v>
      </c>
      <c r="G136" s="8">
        <v>1471.8593229999999</v>
      </c>
      <c r="H136" s="5">
        <v>2090</v>
      </c>
      <c r="I136" s="7">
        <f>(I120*$G$136)/$G$120</f>
        <v>4.2275889769792832</v>
      </c>
      <c r="J136" s="7">
        <f>(J120*$G$136)/$G$120</f>
        <v>2.6213182154444383</v>
      </c>
      <c r="K136" s="10">
        <f t="shared" si="40"/>
        <v>1.6062707615348448</v>
      </c>
      <c r="L136" s="11">
        <f t="shared" si="39"/>
        <v>0.61277213581736223</v>
      </c>
    </row>
    <row r="137" spans="1:12" x14ac:dyDescent="0.3">
      <c r="A137" s="5" t="s">
        <v>352</v>
      </c>
      <c r="B137" s="5" t="s">
        <v>353</v>
      </c>
      <c r="C137" s="5" t="s">
        <v>354</v>
      </c>
      <c r="D137" s="5">
        <v>0.95</v>
      </c>
      <c r="E137" s="5" t="s">
        <v>40</v>
      </c>
      <c r="F137" s="5" t="s">
        <v>41</v>
      </c>
      <c r="G137" s="8">
        <v>1436.5739390000001</v>
      </c>
      <c r="H137" s="5">
        <v>2100</v>
      </c>
      <c r="I137" s="7">
        <f>(I121*$G$137)/$G$121</f>
        <v>4.2595473457031101</v>
      </c>
      <c r="J137" s="7">
        <f>(J121*$G$137)/$G$121</f>
        <v>2.5019431106985581</v>
      </c>
      <c r="K137" s="10">
        <f t="shared" si="40"/>
        <v>1.757604235004552</v>
      </c>
      <c r="L137" s="11">
        <f>K137/J137</f>
        <v>0.70249568325069467</v>
      </c>
    </row>
    <row r="138" spans="1:12" x14ac:dyDescent="0.3">
      <c r="A138" s="5" t="s">
        <v>352</v>
      </c>
      <c r="B138" s="5" t="s">
        <v>353</v>
      </c>
      <c r="C138" s="5" t="s">
        <v>354</v>
      </c>
      <c r="D138" s="5">
        <v>0.95</v>
      </c>
      <c r="E138" s="5" t="s">
        <v>27</v>
      </c>
      <c r="F138" s="5"/>
      <c r="G138" s="5"/>
      <c r="H138" s="5">
        <v>2030</v>
      </c>
      <c r="I138" s="14">
        <v>1.62512354990151</v>
      </c>
      <c r="J138" s="14">
        <v>1.4743730866414</v>
      </c>
      <c r="K138" s="10">
        <f t="shared" si="40"/>
        <v>0.15075046326010999</v>
      </c>
      <c r="L138" s="11">
        <f>K138/J138</f>
        <v>0.10224716160786501</v>
      </c>
    </row>
    <row r="139" spans="1:12" x14ac:dyDescent="0.3">
      <c r="A139" s="5" t="s">
        <v>352</v>
      </c>
      <c r="B139" s="5" t="s">
        <v>353</v>
      </c>
      <c r="C139" s="5" t="s">
        <v>354</v>
      </c>
      <c r="D139" s="5">
        <v>0.95</v>
      </c>
      <c r="E139" s="5" t="s">
        <v>27</v>
      </c>
      <c r="F139" s="5"/>
      <c r="G139" s="5"/>
      <c r="H139" s="5">
        <v>2040</v>
      </c>
      <c r="I139" s="14">
        <v>2.83474619580196</v>
      </c>
      <c r="J139" s="14">
        <v>2.43654220168504</v>
      </c>
      <c r="K139" s="10">
        <f t="shared" si="40"/>
        <v>0.39820399411691998</v>
      </c>
      <c r="L139" s="11">
        <f t="shared" ref="L139:L160" si="41">K139/J139</f>
        <v>0.16342995981827607</v>
      </c>
    </row>
    <row r="140" spans="1:12" x14ac:dyDescent="0.3">
      <c r="A140" s="5" t="s">
        <v>352</v>
      </c>
      <c r="B140" s="5" t="s">
        <v>353</v>
      </c>
      <c r="C140" s="5" t="s">
        <v>354</v>
      </c>
      <c r="D140" s="5">
        <v>0.95</v>
      </c>
      <c r="E140" s="5" t="s">
        <v>27</v>
      </c>
      <c r="F140" s="5"/>
      <c r="G140" s="5"/>
      <c r="H140" s="5">
        <v>2050</v>
      </c>
      <c r="I140" s="14">
        <v>5.41359711477602</v>
      </c>
      <c r="J140" s="14">
        <v>4.41129686357728</v>
      </c>
      <c r="K140" s="10">
        <f t="shared" si="40"/>
        <v>1.00230025119874</v>
      </c>
      <c r="L140" s="11">
        <f t="shared" si="41"/>
        <v>0.22721215148189744</v>
      </c>
    </row>
    <row r="141" spans="1:12" x14ac:dyDescent="0.3">
      <c r="A141" s="5" t="s">
        <v>352</v>
      </c>
      <c r="B141" s="5" t="s">
        <v>353</v>
      </c>
      <c r="C141" s="5" t="s">
        <v>354</v>
      </c>
      <c r="D141" s="5">
        <v>0.95</v>
      </c>
      <c r="E141" s="5" t="s">
        <v>27</v>
      </c>
      <c r="F141" s="5"/>
      <c r="G141" s="5"/>
      <c r="H141" s="5">
        <v>2060</v>
      </c>
      <c r="I141" s="14">
        <v>8.9694368833864893</v>
      </c>
      <c r="J141" s="8">
        <v>6.9211500266446899</v>
      </c>
      <c r="K141" s="10">
        <f t="shared" si="40"/>
        <v>2.0482868567417993</v>
      </c>
      <c r="L141" s="11">
        <f t="shared" si="41"/>
        <v>0.29594602759027172</v>
      </c>
    </row>
    <row r="142" spans="1:12" x14ac:dyDescent="0.3">
      <c r="A142" s="5" t="s">
        <v>352</v>
      </c>
      <c r="B142" s="5" t="s">
        <v>353</v>
      </c>
      <c r="C142" s="5" t="s">
        <v>354</v>
      </c>
      <c r="D142" s="5">
        <v>0.95</v>
      </c>
      <c r="E142" s="5" t="s">
        <v>27</v>
      </c>
      <c r="F142" s="5"/>
      <c r="G142" s="5"/>
      <c r="H142" s="5">
        <v>2070</v>
      </c>
      <c r="I142" s="14">
        <v>12.4707066943327</v>
      </c>
      <c r="J142" s="8">
        <v>9.1131870075746093</v>
      </c>
      <c r="K142" s="10">
        <f t="shared" si="40"/>
        <v>3.3575196867580903</v>
      </c>
      <c r="L142" s="11">
        <f t="shared" si="41"/>
        <v>0.36842431566118639</v>
      </c>
    </row>
    <row r="143" spans="1:12" x14ac:dyDescent="0.3">
      <c r="A143" s="5" t="s">
        <v>352</v>
      </c>
      <c r="B143" s="5" t="s">
        <v>353</v>
      </c>
      <c r="C143" s="5" t="s">
        <v>354</v>
      </c>
      <c r="D143" s="5">
        <v>0.95</v>
      </c>
      <c r="E143" s="5" t="s">
        <v>27</v>
      </c>
      <c r="F143" s="5"/>
      <c r="G143" s="5"/>
      <c r="H143" s="5">
        <v>2080</v>
      </c>
      <c r="I143" s="14">
        <v>15.023540358553101</v>
      </c>
      <c r="J143" s="14">
        <v>10.398388012753999</v>
      </c>
      <c r="K143" s="10">
        <f t="shared" si="40"/>
        <v>4.6251523457991013</v>
      </c>
      <c r="L143" s="11">
        <f t="shared" si="41"/>
        <v>0.44479512979571301</v>
      </c>
    </row>
    <row r="144" spans="1:12" x14ac:dyDescent="0.3">
      <c r="A144" s="5" t="s">
        <v>352</v>
      </c>
      <c r="B144" s="5" t="s">
        <v>353</v>
      </c>
      <c r="C144" s="5" t="s">
        <v>354</v>
      </c>
      <c r="D144" s="5">
        <v>0.95</v>
      </c>
      <c r="E144" s="5" t="s">
        <v>27</v>
      </c>
      <c r="F144" s="5"/>
      <c r="G144" s="5"/>
      <c r="H144" s="5">
        <v>2090</v>
      </c>
      <c r="I144" s="14">
        <v>16.202332647666399</v>
      </c>
      <c r="J144" s="14">
        <v>10.609499492811199</v>
      </c>
      <c r="K144" s="10">
        <f t="shared" si="40"/>
        <v>5.5928331548551995</v>
      </c>
      <c r="L144" s="11">
        <f t="shared" si="41"/>
        <v>0.52715334579588791</v>
      </c>
    </row>
    <row r="145" spans="1:12" x14ac:dyDescent="0.3">
      <c r="A145" s="5" t="s">
        <v>352</v>
      </c>
      <c r="B145" s="5" t="s">
        <v>353</v>
      </c>
      <c r="C145" s="5" t="s">
        <v>354</v>
      </c>
      <c r="D145" s="5">
        <v>0.95</v>
      </c>
      <c r="E145" s="5" t="s">
        <v>27</v>
      </c>
      <c r="F145" s="5"/>
      <c r="G145" s="5"/>
      <c r="H145" s="5">
        <v>2100</v>
      </c>
      <c r="I145" s="14">
        <v>16.418267777439201</v>
      </c>
      <c r="J145" s="14">
        <v>10.1649845376472</v>
      </c>
      <c r="K145" s="10">
        <f t="shared" si="40"/>
        <v>6.2532832397920011</v>
      </c>
      <c r="L145" s="11">
        <f t="shared" si="41"/>
        <v>0.6151788245847537</v>
      </c>
    </row>
    <row r="146" spans="1:12" x14ac:dyDescent="0.3">
      <c r="A146" s="5" t="s">
        <v>352</v>
      </c>
      <c r="B146" s="5" t="s">
        <v>353</v>
      </c>
      <c r="C146" s="5" t="s">
        <v>354</v>
      </c>
      <c r="D146" s="5">
        <v>0.95</v>
      </c>
      <c r="E146" s="5" t="s">
        <v>27</v>
      </c>
      <c r="F146" s="5" t="s">
        <v>25</v>
      </c>
      <c r="G146" s="8">
        <v>1501.725398</v>
      </c>
      <c r="H146" s="5">
        <v>2030</v>
      </c>
      <c r="I146" s="8">
        <v>1.62512354990151</v>
      </c>
      <c r="J146" s="8">
        <v>1.4743730866414</v>
      </c>
      <c r="K146" s="10">
        <f t="shared" si="40"/>
        <v>0.15075046326010999</v>
      </c>
      <c r="L146" s="11">
        <f t="shared" si="41"/>
        <v>0.10224716160786501</v>
      </c>
    </row>
    <row r="147" spans="1:12" x14ac:dyDescent="0.3">
      <c r="A147" s="5" t="s">
        <v>352</v>
      </c>
      <c r="B147" s="5" t="s">
        <v>353</v>
      </c>
      <c r="C147" s="5" t="s">
        <v>354</v>
      </c>
      <c r="D147" s="5">
        <v>0.95</v>
      </c>
      <c r="E147" s="5" t="s">
        <v>27</v>
      </c>
      <c r="F147" s="5" t="s">
        <v>25</v>
      </c>
      <c r="G147" s="8">
        <v>1583.686972</v>
      </c>
      <c r="H147" s="5">
        <v>2040</v>
      </c>
      <c r="I147" s="8">
        <v>2.83474619580196</v>
      </c>
      <c r="J147" s="8">
        <v>2.43654220168504</v>
      </c>
      <c r="K147" s="10">
        <f t="shared" si="40"/>
        <v>0.39820399411691998</v>
      </c>
      <c r="L147" s="11">
        <f t="shared" si="41"/>
        <v>0.16342995981827607</v>
      </c>
    </row>
    <row r="148" spans="1:12" x14ac:dyDescent="0.3">
      <c r="A148" s="5" t="s">
        <v>352</v>
      </c>
      <c r="B148" s="5" t="s">
        <v>353</v>
      </c>
      <c r="C148" s="5" t="s">
        <v>354</v>
      </c>
      <c r="D148" s="5">
        <v>0.95</v>
      </c>
      <c r="E148" s="5" t="s">
        <v>27</v>
      </c>
      <c r="F148" s="5" t="s">
        <v>25</v>
      </c>
      <c r="G148" s="8">
        <v>1620.357947</v>
      </c>
      <c r="H148" s="5">
        <v>2050</v>
      </c>
      <c r="I148" s="8">
        <v>5.41359711477602</v>
      </c>
      <c r="J148" s="8">
        <v>4.41129686357728</v>
      </c>
      <c r="K148" s="10">
        <f t="shared" si="40"/>
        <v>1.00230025119874</v>
      </c>
      <c r="L148" s="11">
        <f t="shared" si="41"/>
        <v>0.22721215148189744</v>
      </c>
    </row>
    <row r="149" spans="1:12" x14ac:dyDescent="0.3">
      <c r="A149" s="5" t="s">
        <v>352</v>
      </c>
      <c r="B149" s="5" t="s">
        <v>353</v>
      </c>
      <c r="C149" s="5" t="s">
        <v>354</v>
      </c>
      <c r="D149" s="5">
        <v>0.95</v>
      </c>
      <c r="E149" s="5" t="s">
        <v>27</v>
      </c>
      <c r="F149" s="5" t="s">
        <v>25</v>
      </c>
      <c r="G149" s="8">
        <v>1622.5716870000001</v>
      </c>
      <c r="H149" s="5">
        <v>2060</v>
      </c>
      <c r="I149" s="8">
        <v>8.9694368833864893</v>
      </c>
      <c r="J149" s="8">
        <v>6.9211500266446899</v>
      </c>
      <c r="K149" s="10">
        <f t="shared" si="40"/>
        <v>2.0482868567417993</v>
      </c>
      <c r="L149" s="11">
        <f t="shared" si="41"/>
        <v>0.29594602759027172</v>
      </c>
    </row>
    <row r="150" spans="1:12" x14ac:dyDescent="0.3">
      <c r="A150" s="5" t="s">
        <v>352</v>
      </c>
      <c r="B150" s="5" t="s">
        <v>353</v>
      </c>
      <c r="C150" s="5" t="s">
        <v>354</v>
      </c>
      <c r="D150" s="5">
        <v>0.95</v>
      </c>
      <c r="E150" s="5" t="s">
        <v>27</v>
      </c>
      <c r="F150" s="5" t="s">
        <v>25</v>
      </c>
      <c r="G150" s="8">
        <v>1594.6758070000001</v>
      </c>
      <c r="H150" s="5">
        <v>2070</v>
      </c>
      <c r="I150" s="8">
        <v>12.4707066943327</v>
      </c>
      <c r="J150" s="8">
        <v>9.1131870075746093</v>
      </c>
      <c r="K150" s="10">
        <f t="shared" si="40"/>
        <v>3.3575196867580903</v>
      </c>
      <c r="L150" s="11">
        <f t="shared" si="41"/>
        <v>0.36842431566118639</v>
      </c>
    </row>
    <row r="151" spans="1:12" x14ac:dyDescent="0.3">
      <c r="A151" s="5" t="s">
        <v>352</v>
      </c>
      <c r="B151" s="5" t="s">
        <v>353</v>
      </c>
      <c r="C151" s="5" t="s">
        <v>354</v>
      </c>
      <c r="D151" s="5">
        <v>0.95</v>
      </c>
      <c r="E151" s="5" t="s">
        <v>27</v>
      </c>
      <c r="F151" s="5" t="s">
        <v>25</v>
      </c>
      <c r="G151" s="8">
        <v>1539.493031</v>
      </c>
      <c r="H151" s="5">
        <v>2080</v>
      </c>
      <c r="I151" s="8">
        <v>15.023540358553101</v>
      </c>
      <c r="J151" s="8">
        <v>10.398388012753999</v>
      </c>
      <c r="K151" s="10">
        <f t="shared" si="40"/>
        <v>4.6251523457991013</v>
      </c>
      <c r="L151" s="11">
        <f t="shared" si="41"/>
        <v>0.44479512979571301</v>
      </c>
    </row>
    <row r="152" spans="1:12" x14ac:dyDescent="0.3">
      <c r="A152" s="5" t="s">
        <v>352</v>
      </c>
      <c r="B152" s="5" t="s">
        <v>353</v>
      </c>
      <c r="C152" s="5" t="s">
        <v>354</v>
      </c>
      <c r="D152" s="5">
        <v>0.95</v>
      </c>
      <c r="E152" s="5" t="s">
        <v>27</v>
      </c>
      <c r="F152" s="5" t="s">
        <v>25</v>
      </c>
      <c r="G152" s="8">
        <v>1468.2613040000001</v>
      </c>
      <c r="H152" s="5">
        <v>2090</v>
      </c>
      <c r="I152" s="8">
        <v>16.202332647666399</v>
      </c>
      <c r="J152" s="8">
        <v>10.609499492811199</v>
      </c>
      <c r="K152" s="10">
        <f t="shared" si="40"/>
        <v>5.5928331548551995</v>
      </c>
      <c r="L152" s="11">
        <f t="shared" si="41"/>
        <v>0.52715334579588791</v>
      </c>
    </row>
    <row r="153" spans="1:12" x14ac:dyDescent="0.3">
      <c r="A153" s="5" t="s">
        <v>352</v>
      </c>
      <c r="B153" s="5" t="s">
        <v>353</v>
      </c>
      <c r="C153" s="5" t="s">
        <v>354</v>
      </c>
      <c r="D153" s="5">
        <v>0.95</v>
      </c>
      <c r="E153" s="5" t="s">
        <v>27</v>
      </c>
      <c r="F153" s="5" t="s">
        <v>25</v>
      </c>
      <c r="G153" s="8">
        <v>1391.6079729999999</v>
      </c>
      <c r="H153" s="5">
        <v>2100</v>
      </c>
      <c r="I153" s="8">
        <v>16.418267777439201</v>
      </c>
      <c r="J153" s="8">
        <v>10.1649845376472</v>
      </c>
      <c r="K153" s="10">
        <f t="shared" si="40"/>
        <v>6.2532832397920011</v>
      </c>
      <c r="L153" s="11">
        <f t="shared" si="41"/>
        <v>0.6151788245847537</v>
      </c>
    </row>
    <row r="154" spans="1:12" x14ac:dyDescent="0.3">
      <c r="A154" s="5" t="s">
        <v>352</v>
      </c>
      <c r="B154" s="5" t="s">
        <v>353</v>
      </c>
      <c r="C154" s="5" t="s">
        <v>354</v>
      </c>
      <c r="D154" s="5">
        <v>0.95</v>
      </c>
      <c r="E154" s="5" t="s">
        <v>46</v>
      </c>
      <c r="F154" s="5" t="s">
        <v>46</v>
      </c>
      <c r="G154" s="8">
        <v>427.48354399999999</v>
      </c>
      <c r="H154" s="5">
        <v>2030</v>
      </c>
      <c r="I154" s="14">
        <v>1.83662882085713</v>
      </c>
      <c r="J154" s="14">
        <v>1.3569590782746199</v>
      </c>
      <c r="K154" s="10">
        <f t="shared" si="40"/>
        <v>0.47966974258251005</v>
      </c>
      <c r="L154" s="11">
        <f t="shared" si="41"/>
        <v>0.35348873098841893</v>
      </c>
    </row>
    <row r="155" spans="1:12" x14ac:dyDescent="0.3">
      <c r="A155" s="5" t="s">
        <v>352</v>
      </c>
      <c r="B155" s="5" t="s">
        <v>353</v>
      </c>
      <c r="C155" s="5" t="s">
        <v>354</v>
      </c>
      <c r="D155" s="5">
        <v>0.95</v>
      </c>
      <c r="E155" s="5" t="s">
        <v>46</v>
      </c>
      <c r="F155" s="5" t="s">
        <v>46</v>
      </c>
      <c r="G155" s="8">
        <v>430.60083700000013</v>
      </c>
      <c r="H155" s="5">
        <v>2040</v>
      </c>
      <c r="I155" s="8">
        <v>2.2086626727991301</v>
      </c>
      <c r="J155" s="14">
        <v>1.40839001002058</v>
      </c>
      <c r="K155" s="10">
        <f t="shared" si="40"/>
        <v>0.80027266277855014</v>
      </c>
      <c r="L155" s="11">
        <f t="shared" si="41"/>
        <v>0.56821807672922664</v>
      </c>
    </row>
    <row r="156" spans="1:12" x14ac:dyDescent="0.3">
      <c r="A156" s="5" t="s">
        <v>352</v>
      </c>
      <c r="B156" s="5" t="s">
        <v>353</v>
      </c>
      <c r="C156" s="5" t="s">
        <v>354</v>
      </c>
      <c r="D156" s="5">
        <v>0.95</v>
      </c>
      <c r="E156" s="5" t="s">
        <v>46</v>
      </c>
      <c r="F156" s="5" t="s">
        <v>46</v>
      </c>
      <c r="G156" s="8">
        <v>434.71689200000009</v>
      </c>
      <c r="H156" s="5">
        <v>2050</v>
      </c>
      <c r="I156" s="14">
        <v>2.4553257618754998</v>
      </c>
      <c r="J156" s="8">
        <v>1.3672608211122199</v>
      </c>
      <c r="K156" s="10">
        <f t="shared" si="40"/>
        <v>1.0880649407632799</v>
      </c>
      <c r="L156" s="11">
        <f t="shared" si="41"/>
        <v>0.79579910720924207</v>
      </c>
    </row>
    <row r="157" spans="1:12" x14ac:dyDescent="0.3">
      <c r="A157" s="5" t="s">
        <v>352</v>
      </c>
      <c r="B157" s="5" t="s">
        <v>353</v>
      </c>
      <c r="C157" s="5" t="s">
        <v>354</v>
      </c>
      <c r="D157" s="5">
        <v>0.95</v>
      </c>
      <c r="E157" s="5" t="s">
        <v>46</v>
      </c>
      <c r="F157" s="5" t="s">
        <v>46</v>
      </c>
      <c r="G157" s="8">
        <v>436.03987100000023</v>
      </c>
      <c r="H157" s="5">
        <v>2060</v>
      </c>
      <c r="I157" s="14">
        <v>2.64883551124136</v>
      </c>
      <c r="J157" s="14">
        <v>1.29342103186464</v>
      </c>
      <c r="K157" s="10">
        <f t="shared" si="40"/>
        <v>1.35541447937672</v>
      </c>
      <c r="L157" s="11">
        <f t="shared" si="41"/>
        <v>1.0479298279406422</v>
      </c>
    </row>
    <row r="158" spans="1:12" x14ac:dyDescent="0.3">
      <c r="A158" s="5" t="s">
        <v>352</v>
      </c>
      <c r="B158" s="5" t="s">
        <v>353</v>
      </c>
      <c r="C158" s="5" t="s">
        <v>354</v>
      </c>
      <c r="D158" s="5">
        <v>0.95</v>
      </c>
      <c r="E158" s="5" t="s">
        <v>46</v>
      </c>
      <c r="F158" s="5" t="s">
        <v>46</v>
      </c>
      <c r="G158" s="8">
        <v>435.14192800000001</v>
      </c>
      <c r="H158" s="5">
        <v>2070</v>
      </c>
      <c r="I158" s="14">
        <v>2.7844400192576799</v>
      </c>
      <c r="J158" s="8">
        <v>1.20080984414355</v>
      </c>
      <c r="K158" s="10">
        <f t="shared" si="40"/>
        <v>1.58363017511413</v>
      </c>
      <c r="L158" s="11">
        <f t="shared" si="41"/>
        <v>1.3188017926715265</v>
      </c>
    </row>
    <row r="159" spans="1:12" x14ac:dyDescent="0.3">
      <c r="A159" s="5" t="s">
        <v>352</v>
      </c>
      <c r="B159" s="5" t="s">
        <v>353</v>
      </c>
      <c r="C159" s="5" t="s">
        <v>354</v>
      </c>
      <c r="D159" s="5">
        <v>0.95</v>
      </c>
      <c r="E159" s="5" t="s">
        <v>46</v>
      </c>
      <c r="F159" s="5" t="s">
        <v>46</v>
      </c>
      <c r="G159" s="8">
        <v>434.365207</v>
      </c>
      <c r="H159" s="5">
        <v>2080</v>
      </c>
      <c r="I159" s="14">
        <v>2.88450542647147</v>
      </c>
      <c r="J159" s="14">
        <v>1.1049731751486001</v>
      </c>
      <c r="K159" s="10">
        <f t="shared" si="40"/>
        <v>1.77953225132287</v>
      </c>
      <c r="L159" s="11">
        <f t="shared" si="41"/>
        <v>1.6104755222528848</v>
      </c>
    </row>
    <row r="160" spans="1:12" x14ac:dyDescent="0.3">
      <c r="A160" s="5" t="s">
        <v>352</v>
      </c>
      <c r="B160" s="5" t="s">
        <v>353</v>
      </c>
      <c r="C160" s="5" t="s">
        <v>354</v>
      </c>
      <c r="D160" s="5">
        <v>0.95</v>
      </c>
      <c r="E160" s="5" t="s">
        <v>46</v>
      </c>
      <c r="F160" s="5" t="s">
        <v>46</v>
      </c>
      <c r="G160" s="8">
        <v>431.74900000000014</v>
      </c>
      <c r="H160" s="5">
        <v>2090</v>
      </c>
      <c r="I160" s="14">
        <v>2.9663429618166699</v>
      </c>
      <c r="J160" s="14">
        <v>1.01344045614129</v>
      </c>
      <c r="K160" s="10">
        <f t="shared" si="40"/>
        <v>1.9529025056753799</v>
      </c>
      <c r="L160" s="11">
        <f t="shared" si="41"/>
        <v>1.9270027102639307</v>
      </c>
    </row>
    <row r="161" spans="1:12" x14ac:dyDescent="0.3">
      <c r="A161" s="5" t="s">
        <v>352</v>
      </c>
      <c r="B161" s="5" t="s">
        <v>353</v>
      </c>
      <c r="C161" s="5" t="s">
        <v>354</v>
      </c>
      <c r="D161" s="5">
        <v>0.95</v>
      </c>
      <c r="E161" s="5" t="s">
        <v>46</v>
      </c>
      <c r="F161" s="5" t="s">
        <v>46</v>
      </c>
      <c r="G161" s="8">
        <v>426.18013700000006</v>
      </c>
      <c r="H161" s="5">
        <v>2100</v>
      </c>
      <c r="I161" s="14">
        <v>3.0216362852421099</v>
      </c>
      <c r="J161" s="8">
        <v>0.92459422567935801</v>
      </c>
      <c r="K161" s="10">
        <f t="shared" si="40"/>
        <v>2.0970420595627521</v>
      </c>
      <c r="L161" s="11">
        <f>K161/J161</f>
        <v>2.2680674411760711</v>
      </c>
    </row>
  </sheetData>
  <autoFilter ref="A1:L161" xr:uid="{ABED04B0-C0C0-4B60-B649-8BB84BFB76ED}"/>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61BF-3A31-4E57-99D2-D9A07C1BFFCB}">
  <dimension ref="A2:M162"/>
  <sheetViews>
    <sheetView topLeftCell="D130" workbookViewId="0">
      <selection activeCell="I155" sqref="I155:M162"/>
    </sheetView>
  </sheetViews>
  <sheetFormatPr defaultColWidth="8.75" defaultRowHeight="13" x14ac:dyDescent="0.3"/>
  <cols>
    <col min="1" max="1" width="8.75" style="8"/>
    <col min="2" max="2" width="14.75" style="8" customWidth="1"/>
    <col min="3" max="3" width="8.75" style="8"/>
    <col min="4" max="4" width="13.58203125" style="8" bestFit="1" customWidth="1"/>
    <col min="5" max="5" width="8.75" style="8"/>
    <col min="6" max="6" width="11.08203125" style="8" customWidth="1"/>
    <col min="7" max="7" width="12.33203125" style="8" customWidth="1"/>
    <col min="8" max="8" width="40.58203125" style="8" bestFit="1" customWidth="1"/>
    <col min="9" max="9" width="25.58203125" style="8" customWidth="1"/>
    <col min="10" max="10" width="27.25" style="8" customWidth="1"/>
    <col min="11" max="11" width="29.25" style="8" customWidth="1"/>
    <col min="12" max="12" width="14.75" style="22" customWidth="1"/>
    <col min="13" max="16384" width="8.75" style="8"/>
  </cols>
  <sheetData>
    <row r="2" spans="1:13" x14ac:dyDescent="0.3">
      <c r="A2" s="5" t="s">
        <v>341</v>
      </c>
      <c r="B2" s="5" t="s">
        <v>342</v>
      </c>
      <c r="C2" s="5" t="s">
        <v>343</v>
      </c>
      <c r="D2" s="5" t="s">
        <v>344</v>
      </c>
      <c r="E2" s="6" t="s">
        <v>345</v>
      </c>
      <c r="F2" s="15" t="s">
        <v>346</v>
      </c>
      <c r="G2" s="15" t="s">
        <v>124</v>
      </c>
      <c r="H2" s="6" t="s">
        <v>347</v>
      </c>
      <c r="I2" s="7" t="s">
        <v>348</v>
      </c>
      <c r="J2" s="7" t="s">
        <v>349</v>
      </c>
      <c r="K2" s="5" t="s">
        <v>350</v>
      </c>
      <c r="L2" s="23" t="s">
        <v>351</v>
      </c>
    </row>
    <row r="3" spans="1:13" x14ac:dyDescent="0.3">
      <c r="A3" s="5" t="s">
        <v>352</v>
      </c>
      <c r="B3" s="5" t="s">
        <v>353</v>
      </c>
      <c r="C3" s="5" t="s">
        <v>354</v>
      </c>
      <c r="D3" s="5">
        <v>0.95</v>
      </c>
      <c r="E3" s="5" t="s">
        <v>5</v>
      </c>
      <c r="F3" s="5" t="s">
        <v>5</v>
      </c>
      <c r="G3" s="8">
        <v>1693.9487349999999</v>
      </c>
      <c r="H3" s="5">
        <v>2030</v>
      </c>
      <c r="I3" s="14">
        <v>0.31276065754947702</v>
      </c>
      <c r="J3" s="14">
        <v>0.28491197910987698</v>
      </c>
      <c r="K3" s="10">
        <f>I3-J3</f>
        <v>2.7848678439600039E-2</v>
      </c>
      <c r="L3" s="24">
        <f>K3/J3</f>
        <v>9.7744849221871891E-2</v>
      </c>
      <c r="M3" s="22">
        <f>1+L3</f>
        <v>1.097744849221872</v>
      </c>
    </row>
    <row r="4" spans="1:13" x14ac:dyDescent="0.3">
      <c r="A4" s="5" t="s">
        <v>352</v>
      </c>
      <c r="B4" s="5" t="s">
        <v>353</v>
      </c>
      <c r="C4" s="5" t="s">
        <v>354</v>
      </c>
      <c r="D4" s="5">
        <v>0.95</v>
      </c>
      <c r="E4" s="5" t="s">
        <v>5</v>
      </c>
      <c r="F4" s="5" t="s">
        <v>5</v>
      </c>
      <c r="G4" s="8">
        <v>2064.6971709999998</v>
      </c>
      <c r="H4" s="5">
        <v>2040</v>
      </c>
      <c r="I4" s="14">
        <v>0.72261022310356904</v>
      </c>
      <c r="J4" s="14">
        <v>0.62301184214495597</v>
      </c>
      <c r="K4" s="10">
        <f t="shared" ref="K4:K67" si="0">I4-J4</f>
        <v>9.9598380958613064E-2</v>
      </c>
      <c r="L4" s="24">
        <f t="shared" ref="L4:L67" si="1">K4/J4</f>
        <v>0.15986595152944066</v>
      </c>
      <c r="M4" s="22">
        <f t="shared" ref="M4:M67" si="2">1+L4</f>
        <v>1.1598659515294407</v>
      </c>
    </row>
    <row r="5" spans="1:13" x14ac:dyDescent="0.3">
      <c r="A5" s="5" t="s">
        <v>352</v>
      </c>
      <c r="B5" s="5" t="s">
        <v>353</v>
      </c>
      <c r="C5" s="5" t="s">
        <v>354</v>
      </c>
      <c r="D5" s="5">
        <v>0.95</v>
      </c>
      <c r="E5" s="5" t="s">
        <v>5</v>
      </c>
      <c r="F5" s="5" t="s">
        <v>5</v>
      </c>
      <c r="G5" s="8">
        <v>2436.7237490000002</v>
      </c>
      <c r="H5" s="5">
        <v>2050</v>
      </c>
      <c r="I5" s="14">
        <v>1.38204752943378</v>
      </c>
      <c r="J5" s="14">
        <v>1.1264933789106599</v>
      </c>
      <c r="K5" s="10">
        <f t="shared" si="0"/>
        <v>0.25555415052312003</v>
      </c>
      <c r="L5" s="24">
        <f t="shared" si="1"/>
        <v>0.22685810259288489</v>
      </c>
      <c r="M5" s="22">
        <f t="shared" si="2"/>
        <v>1.2268581025928849</v>
      </c>
    </row>
    <row r="6" spans="1:13" x14ac:dyDescent="0.3">
      <c r="A6" s="5" t="s">
        <v>352</v>
      </c>
      <c r="B6" s="5" t="s">
        <v>353</v>
      </c>
      <c r="C6" s="5" t="s">
        <v>354</v>
      </c>
      <c r="D6" s="5">
        <v>0.95</v>
      </c>
      <c r="E6" s="5" t="s">
        <v>5</v>
      </c>
      <c r="F6" s="5" t="s">
        <v>5</v>
      </c>
      <c r="G6" s="8">
        <v>2779.4371430000001</v>
      </c>
      <c r="H6" s="5">
        <v>2060</v>
      </c>
      <c r="I6" s="14">
        <v>2.2238777598107502</v>
      </c>
      <c r="J6" s="14">
        <v>1.7059541547644701</v>
      </c>
      <c r="K6" s="10">
        <f t="shared" si="0"/>
        <v>0.5179236050462801</v>
      </c>
      <c r="L6" s="24">
        <f t="shared" si="1"/>
        <v>0.30359761052182932</v>
      </c>
      <c r="M6" s="22">
        <f t="shared" si="2"/>
        <v>1.3035976105218294</v>
      </c>
    </row>
    <row r="7" spans="1:13" x14ac:dyDescent="0.3">
      <c r="A7" s="5" t="s">
        <v>352</v>
      </c>
      <c r="B7" s="5" t="s">
        <v>353</v>
      </c>
      <c r="C7" s="5" t="s">
        <v>354</v>
      </c>
      <c r="D7" s="5">
        <v>0.95</v>
      </c>
      <c r="E7" s="5" t="s">
        <v>5</v>
      </c>
      <c r="F7" s="5" t="s">
        <v>5</v>
      </c>
      <c r="G7" s="8">
        <v>3072.6864029999988</v>
      </c>
      <c r="H7" s="5">
        <v>2070</v>
      </c>
      <c r="I7" s="8">
        <v>4.2362107740161097</v>
      </c>
      <c r="J7" s="14">
        <v>3.0585599582919198</v>
      </c>
      <c r="K7" s="10">
        <f t="shared" si="0"/>
        <v>1.1776508157241898</v>
      </c>
      <c r="L7" s="24">
        <f t="shared" si="1"/>
        <v>0.38503440566254565</v>
      </c>
      <c r="M7" s="22">
        <f t="shared" si="2"/>
        <v>1.3850344056625457</v>
      </c>
    </row>
    <row r="8" spans="1:13" x14ac:dyDescent="0.3">
      <c r="A8" s="5" t="s">
        <v>352</v>
      </c>
      <c r="B8" s="5" t="s">
        <v>353</v>
      </c>
      <c r="C8" s="5" t="s">
        <v>354</v>
      </c>
      <c r="D8" s="5">
        <v>0.95</v>
      </c>
      <c r="E8" s="5" t="s">
        <v>5</v>
      </c>
      <c r="F8" s="5" t="s">
        <v>5</v>
      </c>
      <c r="G8" s="8">
        <v>3304.3687020000002</v>
      </c>
      <c r="H8" s="5">
        <v>2080</v>
      </c>
      <c r="I8" s="8">
        <v>7.3704430755167696</v>
      </c>
      <c r="J8" s="14">
        <v>5.0174655412403704</v>
      </c>
      <c r="K8" s="10">
        <f t="shared" si="0"/>
        <v>2.3529775342763992</v>
      </c>
      <c r="L8" s="24">
        <f t="shared" si="1"/>
        <v>0.46895738793548714</v>
      </c>
      <c r="M8" s="22">
        <f t="shared" si="2"/>
        <v>1.4689573879354871</v>
      </c>
    </row>
    <row r="9" spans="1:13" x14ac:dyDescent="0.3">
      <c r="A9" s="5" t="s">
        <v>352</v>
      </c>
      <c r="B9" s="5" t="s">
        <v>353</v>
      </c>
      <c r="C9" s="5" t="s">
        <v>354</v>
      </c>
      <c r="D9" s="5">
        <v>0.95</v>
      </c>
      <c r="E9" s="5" t="s">
        <v>5</v>
      </c>
      <c r="F9" s="5" t="s">
        <v>5</v>
      </c>
      <c r="G9" s="8">
        <v>3467.0141509999999</v>
      </c>
      <c r="H9" s="5">
        <v>2090</v>
      </c>
      <c r="I9" s="14">
        <v>10.3031679290778</v>
      </c>
      <c r="J9" s="14">
        <v>6.6122785869028302</v>
      </c>
      <c r="K9" s="10">
        <f t="shared" si="0"/>
        <v>3.6908893421749696</v>
      </c>
      <c r="L9" s="24">
        <f t="shared" si="1"/>
        <v>0.55818721090875423</v>
      </c>
      <c r="M9" s="22">
        <f t="shared" si="2"/>
        <v>1.5581872109087542</v>
      </c>
    </row>
    <row r="10" spans="1:13" x14ac:dyDescent="0.3">
      <c r="A10" s="5" t="s">
        <v>352</v>
      </c>
      <c r="B10" s="5" t="s">
        <v>353</v>
      </c>
      <c r="C10" s="5" t="s">
        <v>354</v>
      </c>
      <c r="D10" s="5">
        <v>0.95</v>
      </c>
      <c r="E10" s="5" t="s">
        <v>5</v>
      </c>
      <c r="F10" s="5" t="s">
        <v>5</v>
      </c>
      <c r="G10" s="8">
        <v>3559.913298999998</v>
      </c>
      <c r="H10" s="5">
        <v>2100</v>
      </c>
      <c r="I10" s="14">
        <v>11.880366901308101</v>
      </c>
      <c r="J10" s="14">
        <v>7.1875748054490503</v>
      </c>
      <c r="K10" s="10">
        <f t="shared" si="0"/>
        <v>4.6927920958590503</v>
      </c>
      <c r="L10" s="24">
        <f t="shared" si="1"/>
        <v>0.6529034094088797</v>
      </c>
      <c r="M10" s="22">
        <f t="shared" si="2"/>
        <v>1.6529034094088797</v>
      </c>
    </row>
    <row r="11" spans="1:13" x14ac:dyDescent="0.3">
      <c r="A11" s="5" t="s">
        <v>352</v>
      </c>
      <c r="B11" s="5" t="s">
        <v>353</v>
      </c>
      <c r="C11" s="5" t="s">
        <v>354</v>
      </c>
      <c r="D11" s="5">
        <v>0.95</v>
      </c>
      <c r="E11" s="5" t="s">
        <v>17</v>
      </c>
      <c r="F11" s="5" t="s">
        <v>16</v>
      </c>
      <c r="G11" s="8">
        <v>1416.2727170000001</v>
      </c>
      <c r="H11" s="5">
        <v>2030</v>
      </c>
      <c r="I11" s="5">
        <v>0.50237600907537805</v>
      </c>
      <c r="J11" s="5">
        <v>0.451388961926455</v>
      </c>
      <c r="K11" s="10">
        <f t="shared" si="0"/>
        <v>5.0987047148923048E-2</v>
      </c>
      <c r="L11" s="24">
        <f t="shared" si="1"/>
        <v>0.1129559015606376</v>
      </c>
      <c r="M11" s="22">
        <f t="shared" si="2"/>
        <v>1.1129559015606376</v>
      </c>
    </row>
    <row r="12" spans="1:13" x14ac:dyDescent="0.3">
      <c r="A12" s="5" t="s">
        <v>352</v>
      </c>
      <c r="B12" s="5" t="s">
        <v>353</v>
      </c>
      <c r="C12" s="5" t="s">
        <v>354</v>
      </c>
      <c r="D12" s="5">
        <v>0.95</v>
      </c>
      <c r="E12" s="5" t="s">
        <v>17</v>
      </c>
      <c r="F12" s="5" t="s">
        <v>16</v>
      </c>
      <c r="G12" s="8">
        <v>1375.7024120000001</v>
      </c>
      <c r="H12" s="5">
        <v>2040</v>
      </c>
      <c r="I12" s="5">
        <v>0.59635743534141705</v>
      </c>
      <c r="J12" s="5">
        <v>0.51137368186897703</v>
      </c>
      <c r="K12" s="10">
        <f t="shared" si="0"/>
        <v>8.4983753472440027E-2</v>
      </c>
      <c r="L12" s="24">
        <f t="shared" si="1"/>
        <v>0.16618718656353215</v>
      </c>
      <c r="M12" s="22">
        <f t="shared" si="2"/>
        <v>1.166187186563532</v>
      </c>
    </row>
    <row r="13" spans="1:13" x14ac:dyDescent="0.3">
      <c r="A13" s="5" t="s">
        <v>352</v>
      </c>
      <c r="B13" s="5" t="s">
        <v>353</v>
      </c>
      <c r="C13" s="5" t="s">
        <v>354</v>
      </c>
      <c r="D13" s="5">
        <v>0.95</v>
      </c>
      <c r="E13" s="5" t="s">
        <v>17</v>
      </c>
      <c r="F13" s="5" t="s">
        <v>16</v>
      </c>
      <c r="G13" s="8">
        <v>1306.025392</v>
      </c>
      <c r="H13" s="5">
        <v>2050</v>
      </c>
      <c r="I13" s="5">
        <v>0.66234903181798399</v>
      </c>
      <c r="J13" s="5">
        <v>0.54239331968196602</v>
      </c>
      <c r="K13" s="10">
        <f t="shared" si="0"/>
        <v>0.11995571213601797</v>
      </c>
      <c r="L13" s="24">
        <f t="shared" si="1"/>
        <v>0.22116001024192991</v>
      </c>
      <c r="M13" s="22">
        <f t="shared" si="2"/>
        <v>1.22116001024193</v>
      </c>
    </row>
    <row r="14" spans="1:13" x14ac:dyDescent="0.3">
      <c r="A14" s="5" t="s">
        <v>352</v>
      </c>
      <c r="B14" s="5" t="s">
        <v>353</v>
      </c>
      <c r="C14" s="5" t="s">
        <v>354</v>
      </c>
      <c r="D14" s="5">
        <v>0.95</v>
      </c>
      <c r="E14" s="5" t="s">
        <v>17</v>
      </c>
      <c r="F14" s="5" t="s">
        <v>16</v>
      </c>
      <c r="G14" s="8">
        <v>1203.2158139999999</v>
      </c>
      <c r="H14" s="5">
        <v>2060</v>
      </c>
      <c r="I14" s="5">
        <v>0.63756898531472295</v>
      </c>
      <c r="J14" s="5">
        <v>0.49769907607887998</v>
      </c>
      <c r="K14" s="10">
        <f t="shared" si="0"/>
        <v>0.13986990923584297</v>
      </c>
      <c r="L14" s="24">
        <f t="shared" si="1"/>
        <v>0.28103308999045656</v>
      </c>
      <c r="M14" s="22">
        <f t="shared" si="2"/>
        <v>1.2810330899904565</v>
      </c>
    </row>
    <row r="15" spans="1:13" x14ac:dyDescent="0.3">
      <c r="A15" s="5" t="s">
        <v>352</v>
      </c>
      <c r="B15" s="5" t="s">
        <v>353</v>
      </c>
      <c r="C15" s="5" t="s">
        <v>354</v>
      </c>
      <c r="D15" s="5">
        <v>0.95</v>
      </c>
      <c r="E15" s="5" t="s">
        <v>17</v>
      </c>
      <c r="F15" s="5" t="s">
        <v>16</v>
      </c>
      <c r="G15" s="8">
        <v>1091.65903</v>
      </c>
      <c r="H15" s="5">
        <v>2070</v>
      </c>
      <c r="I15" s="9">
        <v>0.60022284338854104</v>
      </c>
      <c r="J15" s="5">
        <v>0.446669166051954</v>
      </c>
      <c r="K15" s="10">
        <f t="shared" si="0"/>
        <v>0.15355367733658704</v>
      </c>
      <c r="L15" s="24">
        <f t="shared" si="1"/>
        <v>0.34377496591901879</v>
      </c>
      <c r="M15" s="22">
        <f t="shared" si="2"/>
        <v>1.3437749659190188</v>
      </c>
    </row>
    <row r="16" spans="1:13" x14ac:dyDescent="0.3">
      <c r="A16" s="5" t="s">
        <v>352</v>
      </c>
      <c r="B16" s="5" t="s">
        <v>353</v>
      </c>
      <c r="C16" s="5" t="s">
        <v>354</v>
      </c>
      <c r="D16" s="5">
        <v>0.95</v>
      </c>
      <c r="E16" s="5" t="s">
        <v>17</v>
      </c>
      <c r="F16" s="5" t="s">
        <v>16</v>
      </c>
      <c r="G16" s="8">
        <v>986.64711399999999</v>
      </c>
      <c r="H16" s="5">
        <v>2080</v>
      </c>
      <c r="I16" s="5">
        <v>0.557111477615293</v>
      </c>
      <c r="J16" s="5">
        <v>0.39509627089101201</v>
      </c>
      <c r="K16" s="10">
        <f t="shared" si="0"/>
        <v>0.16201520672428099</v>
      </c>
      <c r="L16" s="24">
        <f t="shared" si="1"/>
        <v>0.41006513769139868</v>
      </c>
      <c r="M16" s="22">
        <f t="shared" si="2"/>
        <v>1.4100651376913986</v>
      </c>
    </row>
    <row r="17" spans="1:13" x14ac:dyDescent="0.3">
      <c r="A17" s="5" t="s">
        <v>352</v>
      </c>
      <c r="B17" s="5" t="s">
        <v>353</v>
      </c>
      <c r="C17" s="5" t="s">
        <v>354</v>
      </c>
      <c r="D17" s="5">
        <v>0.95</v>
      </c>
      <c r="E17" s="5" t="s">
        <v>17</v>
      </c>
      <c r="F17" s="5" t="s">
        <v>16</v>
      </c>
      <c r="G17" s="8">
        <v>887.40868700000101</v>
      </c>
      <c r="H17" s="5">
        <v>2090</v>
      </c>
      <c r="I17" s="5">
        <v>0.51316480161382205</v>
      </c>
      <c r="J17" s="5">
        <v>0.346163397143889</v>
      </c>
      <c r="K17" s="10">
        <f t="shared" si="0"/>
        <v>0.16700140446993306</v>
      </c>
      <c r="L17" s="24">
        <f t="shared" si="1"/>
        <v>0.48243519057133571</v>
      </c>
      <c r="M17" s="22">
        <f t="shared" si="2"/>
        <v>1.4824351905713358</v>
      </c>
    </row>
    <row r="18" spans="1:13" x14ac:dyDescent="0.3">
      <c r="A18" s="5" t="s">
        <v>352</v>
      </c>
      <c r="B18" s="5" t="s">
        <v>353</v>
      </c>
      <c r="C18" s="5" t="s">
        <v>354</v>
      </c>
      <c r="D18" s="5">
        <v>0.95</v>
      </c>
      <c r="E18" s="5" t="s">
        <v>17</v>
      </c>
      <c r="F18" s="5" t="s">
        <v>16</v>
      </c>
      <c r="G18" s="8">
        <v>800.21580900000106</v>
      </c>
      <c r="H18" s="5">
        <v>2100</v>
      </c>
      <c r="I18" s="5">
        <v>0.47440682467908002</v>
      </c>
      <c r="J18" s="5">
        <v>0.304109739314325</v>
      </c>
      <c r="K18" s="10">
        <f t="shared" si="0"/>
        <v>0.17029708536475502</v>
      </c>
      <c r="L18" s="24">
        <f t="shared" si="1"/>
        <v>0.55998563462230166</v>
      </c>
      <c r="M18" s="22">
        <f t="shared" si="2"/>
        <v>1.5599856346223016</v>
      </c>
    </row>
    <row r="19" spans="1:13" x14ac:dyDescent="0.3">
      <c r="A19" s="5" t="s">
        <v>352</v>
      </c>
      <c r="B19" s="5" t="s">
        <v>353</v>
      </c>
      <c r="C19" s="5" t="s">
        <v>354</v>
      </c>
      <c r="D19" s="5">
        <v>0.95</v>
      </c>
      <c r="E19" s="5" t="s">
        <v>22</v>
      </c>
      <c r="F19" s="5" t="s">
        <v>22</v>
      </c>
      <c r="G19" s="8">
        <v>110.04866200000002</v>
      </c>
      <c r="H19" s="5">
        <v>2030</v>
      </c>
      <c r="I19" s="14">
        <v>0.27347154152269898</v>
      </c>
      <c r="J19" s="14">
        <v>0.26335783609530999</v>
      </c>
      <c r="K19" s="10">
        <f t="shared" ref="K19:K26" si="3">I19-J19</f>
        <v>1.0113705427388986E-2</v>
      </c>
      <c r="L19" s="24">
        <f t="shared" ref="L19:L26" si="4">K19/J19</f>
        <v>3.8402902975436075E-2</v>
      </c>
      <c r="M19" s="22">
        <f t="shared" si="2"/>
        <v>1.038402902975436</v>
      </c>
    </row>
    <row r="20" spans="1:13" x14ac:dyDescent="0.3">
      <c r="A20" s="5" t="s">
        <v>352</v>
      </c>
      <c r="B20" s="5" t="s">
        <v>353</v>
      </c>
      <c r="C20" s="5" t="s">
        <v>354</v>
      </c>
      <c r="D20" s="5">
        <v>0.95</v>
      </c>
      <c r="E20" s="5" t="s">
        <v>22</v>
      </c>
      <c r="F20" s="5" t="s">
        <v>22</v>
      </c>
      <c r="G20" s="8">
        <v>104.91549800000001</v>
      </c>
      <c r="H20" s="5">
        <v>2040</v>
      </c>
      <c r="I20" s="14">
        <v>0.33478717450237899</v>
      </c>
      <c r="J20" s="14">
        <v>0.283963074461279</v>
      </c>
      <c r="K20" s="10">
        <f t="shared" si="3"/>
        <v>5.0824100041099995E-2</v>
      </c>
      <c r="L20" s="24">
        <f t="shared" si="4"/>
        <v>0.17898136980493334</v>
      </c>
      <c r="M20" s="22">
        <f t="shared" si="2"/>
        <v>1.1789813698049334</v>
      </c>
    </row>
    <row r="21" spans="1:13" x14ac:dyDescent="0.3">
      <c r="A21" s="5" t="s">
        <v>352</v>
      </c>
      <c r="B21" s="5" t="s">
        <v>353</v>
      </c>
      <c r="C21" s="5" t="s">
        <v>354</v>
      </c>
      <c r="D21" s="5">
        <v>0.95</v>
      </c>
      <c r="E21" s="5" t="s">
        <v>22</v>
      </c>
      <c r="F21" s="5" t="s">
        <v>22</v>
      </c>
      <c r="G21" s="8">
        <v>100.18542500000001</v>
      </c>
      <c r="H21" s="5">
        <v>2050</v>
      </c>
      <c r="I21" s="14">
        <v>0.37064073853459401</v>
      </c>
      <c r="J21" s="14">
        <v>0.279232182146049</v>
      </c>
      <c r="K21" s="10">
        <f t="shared" si="3"/>
        <v>9.1408556388545004E-2</v>
      </c>
      <c r="L21" s="24">
        <f t="shared" si="4"/>
        <v>0.32735680997090394</v>
      </c>
      <c r="M21" s="22">
        <f t="shared" si="2"/>
        <v>1.3273568099709039</v>
      </c>
    </row>
    <row r="22" spans="1:13" x14ac:dyDescent="0.3">
      <c r="A22" s="5" t="s">
        <v>352</v>
      </c>
      <c r="B22" s="5" t="s">
        <v>353</v>
      </c>
      <c r="C22" s="5" t="s">
        <v>354</v>
      </c>
      <c r="D22" s="5">
        <v>0.95</v>
      </c>
      <c r="E22" s="5" t="s">
        <v>22</v>
      </c>
      <c r="F22" s="5" t="s">
        <v>22</v>
      </c>
      <c r="G22" s="8">
        <v>95.63656499999999</v>
      </c>
      <c r="H22" s="5">
        <v>2060</v>
      </c>
      <c r="I22" s="8">
        <v>0.39610469337976001</v>
      </c>
      <c r="J22" s="14">
        <v>0.26621513029504501</v>
      </c>
      <c r="K22" s="10">
        <f t="shared" si="3"/>
        <v>0.129889563084715</v>
      </c>
      <c r="L22" s="24">
        <f t="shared" si="4"/>
        <v>0.48791202416165824</v>
      </c>
      <c r="M22" s="22">
        <f t="shared" si="2"/>
        <v>1.4879120241616581</v>
      </c>
    </row>
    <row r="23" spans="1:13" x14ac:dyDescent="0.3">
      <c r="A23" s="5" t="s">
        <v>352</v>
      </c>
      <c r="B23" s="5" t="s">
        <v>353</v>
      </c>
      <c r="C23" s="5" t="s">
        <v>354</v>
      </c>
      <c r="D23" s="5">
        <v>0.95</v>
      </c>
      <c r="E23" s="5" t="s">
        <v>22</v>
      </c>
      <c r="F23" s="5" t="s">
        <v>22</v>
      </c>
      <c r="G23" s="8">
        <v>90.740040000000022</v>
      </c>
      <c r="H23" s="5">
        <v>2070</v>
      </c>
      <c r="I23" s="14">
        <v>0.40523843523273601</v>
      </c>
      <c r="J23" s="14">
        <v>0.244669924459473</v>
      </c>
      <c r="K23" s="10">
        <f t="shared" si="3"/>
        <v>0.16056851077326301</v>
      </c>
      <c r="L23" s="24">
        <f t="shared" si="4"/>
        <v>0.65626582886307916</v>
      </c>
      <c r="M23" s="22">
        <f t="shared" si="2"/>
        <v>1.6562658288630792</v>
      </c>
    </row>
    <row r="24" spans="1:13" x14ac:dyDescent="0.3">
      <c r="A24" s="5" t="s">
        <v>352</v>
      </c>
      <c r="B24" s="5" t="s">
        <v>353</v>
      </c>
      <c r="C24" s="5" t="s">
        <v>354</v>
      </c>
      <c r="D24" s="5">
        <v>0.95</v>
      </c>
      <c r="E24" s="5" t="s">
        <v>22</v>
      </c>
      <c r="F24" s="5" t="s">
        <v>22</v>
      </c>
      <c r="G24" s="8">
        <v>85.97700900000001</v>
      </c>
      <c r="H24" s="5">
        <v>2080</v>
      </c>
      <c r="I24" s="14">
        <v>0.40578078196157003</v>
      </c>
      <c r="J24" s="14">
        <v>0.221141574575516</v>
      </c>
      <c r="K24" s="10">
        <f t="shared" si="3"/>
        <v>0.18463920738605402</v>
      </c>
      <c r="L24" s="24">
        <f t="shared" si="4"/>
        <v>0.83493665874664802</v>
      </c>
      <c r="M24" s="22">
        <f t="shared" si="2"/>
        <v>1.834936658746648</v>
      </c>
    </row>
    <row r="25" spans="1:13" x14ac:dyDescent="0.3">
      <c r="A25" s="5" t="s">
        <v>352</v>
      </c>
      <c r="B25" s="5" t="s">
        <v>353</v>
      </c>
      <c r="C25" s="5" t="s">
        <v>354</v>
      </c>
      <c r="D25" s="5">
        <v>0.95</v>
      </c>
      <c r="E25" s="5" t="s">
        <v>22</v>
      </c>
      <c r="F25" s="5" t="s">
        <v>22</v>
      </c>
      <c r="G25" s="8">
        <v>81.999002000000019</v>
      </c>
      <c r="H25" s="5">
        <v>2090</v>
      </c>
      <c r="I25" s="14">
        <v>0.40384720966985699</v>
      </c>
      <c r="J25" s="14">
        <v>0.19895745322300301</v>
      </c>
      <c r="K25" s="10">
        <f t="shared" si="3"/>
        <v>0.20488975644685398</v>
      </c>
      <c r="L25" s="24">
        <f t="shared" si="4"/>
        <v>1.0298169439131375</v>
      </c>
      <c r="M25" s="22">
        <f t="shared" si="2"/>
        <v>2.0298169439131373</v>
      </c>
    </row>
    <row r="26" spans="1:13" x14ac:dyDescent="0.3">
      <c r="A26" s="5" t="s">
        <v>352</v>
      </c>
      <c r="B26" s="5" t="s">
        <v>353</v>
      </c>
      <c r="C26" s="5" t="s">
        <v>354</v>
      </c>
      <c r="D26" s="5">
        <v>0.95</v>
      </c>
      <c r="E26" s="5" t="s">
        <v>22</v>
      </c>
      <c r="F26" s="5" t="s">
        <v>22</v>
      </c>
      <c r="G26" s="8">
        <v>78.680085000000005</v>
      </c>
      <c r="H26" s="5">
        <v>2100</v>
      </c>
      <c r="I26" s="8">
        <v>0.40112048259572503</v>
      </c>
      <c r="J26" s="14">
        <v>0.179007360217534</v>
      </c>
      <c r="K26" s="10">
        <f t="shared" si="3"/>
        <v>0.22211312237819103</v>
      </c>
      <c r="L26" s="24">
        <f t="shared" si="4"/>
        <v>1.2408044122223461</v>
      </c>
      <c r="M26" s="22">
        <f t="shared" si="2"/>
        <v>2.2408044122223458</v>
      </c>
    </row>
    <row r="27" spans="1:13" x14ac:dyDescent="0.3">
      <c r="A27" s="5" t="s">
        <v>352</v>
      </c>
      <c r="B27" s="5" t="s">
        <v>353</v>
      </c>
      <c r="C27" s="5" t="s">
        <v>354</v>
      </c>
      <c r="D27" s="5">
        <v>0.95</v>
      </c>
      <c r="E27" s="5" t="s">
        <v>35</v>
      </c>
      <c r="F27" s="5" t="s">
        <v>35</v>
      </c>
      <c r="G27" s="8">
        <v>300.026657</v>
      </c>
      <c r="H27" s="5">
        <v>2030</v>
      </c>
      <c r="I27" s="14">
        <v>0.15778588174671199</v>
      </c>
      <c r="J27" s="14">
        <v>0.147054133018161</v>
      </c>
      <c r="K27" s="10">
        <f t="shared" si="0"/>
        <v>1.0731748728550983E-2</v>
      </c>
      <c r="L27" s="24">
        <f t="shared" si="1"/>
        <v>7.2978219029217112E-2</v>
      </c>
      <c r="M27" s="22">
        <f t="shared" si="2"/>
        <v>1.0729782190292172</v>
      </c>
    </row>
    <row r="28" spans="1:13" x14ac:dyDescent="0.3">
      <c r="A28" s="5" t="s">
        <v>352</v>
      </c>
      <c r="B28" s="5" t="s">
        <v>353</v>
      </c>
      <c r="C28" s="5" t="s">
        <v>354</v>
      </c>
      <c r="D28" s="5">
        <v>0.95</v>
      </c>
      <c r="E28" s="5" t="s">
        <v>35</v>
      </c>
      <c r="F28" s="5" t="s">
        <v>35</v>
      </c>
      <c r="G28" s="8">
        <v>304.51295299999998</v>
      </c>
      <c r="H28" s="5">
        <v>2040</v>
      </c>
      <c r="I28" s="14">
        <v>0.223301935232221</v>
      </c>
      <c r="J28" s="8">
        <v>0.194626764951285</v>
      </c>
      <c r="K28" s="10">
        <f t="shared" si="0"/>
        <v>2.8675170280935997E-2</v>
      </c>
      <c r="L28" s="24">
        <f t="shared" si="1"/>
        <v>0.14733415667733768</v>
      </c>
      <c r="M28" s="22">
        <f t="shared" si="2"/>
        <v>1.1473341566773376</v>
      </c>
    </row>
    <row r="29" spans="1:13" x14ac:dyDescent="0.3">
      <c r="A29" s="5" t="s">
        <v>352</v>
      </c>
      <c r="B29" s="5" t="s">
        <v>353</v>
      </c>
      <c r="C29" s="5" t="s">
        <v>354</v>
      </c>
      <c r="D29" s="5">
        <v>0.95</v>
      </c>
      <c r="E29" s="5" t="s">
        <v>35</v>
      </c>
      <c r="F29" s="5" t="s">
        <v>35</v>
      </c>
      <c r="G29" s="8">
        <v>308.59614799999991</v>
      </c>
      <c r="H29" s="5">
        <v>2050</v>
      </c>
      <c r="I29" s="14">
        <v>0.27715523980417101</v>
      </c>
      <c r="J29" s="14">
        <v>0.22485604448627899</v>
      </c>
      <c r="K29" s="10">
        <f t="shared" si="0"/>
        <v>5.2299195317892011E-2</v>
      </c>
      <c r="L29" s="24">
        <f t="shared" si="1"/>
        <v>0.23258967948750595</v>
      </c>
      <c r="M29" s="22">
        <f t="shared" si="2"/>
        <v>1.232589679487506</v>
      </c>
    </row>
    <row r="30" spans="1:13" x14ac:dyDescent="0.3">
      <c r="A30" s="5" t="s">
        <v>352</v>
      </c>
      <c r="B30" s="5" t="s">
        <v>353</v>
      </c>
      <c r="C30" s="5" t="s">
        <v>354</v>
      </c>
      <c r="D30" s="5">
        <v>0.95</v>
      </c>
      <c r="E30" s="5" t="s">
        <v>35</v>
      </c>
      <c r="F30" s="5" t="s">
        <v>35</v>
      </c>
      <c r="G30" s="8">
        <v>309.18131699999992</v>
      </c>
      <c r="H30" s="5">
        <v>2060</v>
      </c>
      <c r="I30" s="14">
        <v>0.29982534211330297</v>
      </c>
      <c r="J30" s="14">
        <v>0.22512473495571</v>
      </c>
      <c r="K30" s="10">
        <f t="shared" si="0"/>
        <v>7.4700607157592969E-2</v>
      </c>
      <c r="L30" s="24">
        <f t="shared" si="1"/>
        <v>0.33181874560469432</v>
      </c>
      <c r="M30" s="22">
        <f t="shared" si="2"/>
        <v>1.3318187456046944</v>
      </c>
    </row>
    <row r="31" spans="1:13" x14ac:dyDescent="0.3">
      <c r="A31" s="5" t="s">
        <v>352</v>
      </c>
      <c r="B31" s="5" t="s">
        <v>353</v>
      </c>
      <c r="C31" s="5" t="s">
        <v>354</v>
      </c>
      <c r="D31" s="5">
        <v>0.95</v>
      </c>
      <c r="E31" s="5" t="s">
        <v>35</v>
      </c>
      <c r="F31" s="5" t="s">
        <v>35</v>
      </c>
      <c r="G31" s="8">
        <v>306.46241499999996</v>
      </c>
      <c r="H31" s="5">
        <v>2070</v>
      </c>
      <c r="I31" s="14">
        <v>0.31516359343671202</v>
      </c>
      <c r="J31" s="14">
        <v>0.21912081398045499</v>
      </c>
      <c r="K31" s="10">
        <f t="shared" si="0"/>
        <v>9.6042779456257027E-2</v>
      </c>
      <c r="L31" s="24">
        <f t="shared" si="1"/>
        <v>0.43830970555277232</v>
      </c>
      <c r="M31" s="22">
        <f t="shared" si="2"/>
        <v>1.4383097055527723</v>
      </c>
    </row>
    <row r="32" spans="1:13" x14ac:dyDescent="0.3">
      <c r="A32" s="5" t="s">
        <v>352</v>
      </c>
      <c r="B32" s="5" t="s">
        <v>353</v>
      </c>
      <c r="C32" s="5" t="s">
        <v>354</v>
      </c>
      <c r="D32" s="5">
        <v>0.95</v>
      </c>
      <c r="E32" s="5" t="s">
        <v>35</v>
      </c>
      <c r="F32" s="5" t="s">
        <v>35</v>
      </c>
      <c r="G32" s="8">
        <v>302.50242100000008</v>
      </c>
      <c r="H32" s="5">
        <v>2080</v>
      </c>
      <c r="I32" s="14">
        <v>0.32343838022410598</v>
      </c>
      <c r="J32" s="14">
        <v>0.208316627142137</v>
      </c>
      <c r="K32" s="10">
        <f t="shared" si="0"/>
        <v>0.11512175308196898</v>
      </c>
      <c r="L32" s="24">
        <f t="shared" si="1"/>
        <v>0.55262872993532097</v>
      </c>
      <c r="M32" s="22">
        <f t="shared" si="2"/>
        <v>1.552628729935321</v>
      </c>
    </row>
    <row r="33" spans="1:13" x14ac:dyDescent="0.3">
      <c r="A33" s="5" t="s">
        <v>352</v>
      </c>
      <c r="B33" s="5" t="s">
        <v>353</v>
      </c>
      <c r="C33" s="5" t="s">
        <v>354</v>
      </c>
      <c r="D33" s="5">
        <v>0.95</v>
      </c>
      <c r="E33" s="5" t="s">
        <v>35</v>
      </c>
      <c r="F33" s="5" t="s">
        <v>35</v>
      </c>
      <c r="G33" s="8">
        <v>297.78581500000001</v>
      </c>
      <c r="H33" s="5">
        <v>2090</v>
      </c>
      <c r="I33" s="14">
        <v>0.32623424844933702</v>
      </c>
      <c r="J33" s="14">
        <v>0.19472277376938699</v>
      </c>
      <c r="K33" s="10">
        <f t="shared" si="0"/>
        <v>0.13151147467995003</v>
      </c>
      <c r="L33" s="24">
        <f t="shared" si="1"/>
        <v>0.67537798550312855</v>
      </c>
      <c r="M33" s="22">
        <f t="shared" si="2"/>
        <v>1.6753779855031286</v>
      </c>
    </row>
    <row r="34" spans="1:13" x14ac:dyDescent="0.3">
      <c r="A34" s="5" t="s">
        <v>352</v>
      </c>
      <c r="B34" s="5" t="s">
        <v>353</v>
      </c>
      <c r="C34" s="5" t="s">
        <v>354</v>
      </c>
      <c r="D34" s="5">
        <v>0.95</v>
      </c>
      <c r="E34" s="5" t="s">
        <v>35</v>
      </c>
      <c r="F34" s="5" t="s">
        <v>35</v>
      </c>
      <c r="G34" s="8">
        <v>291.77649000000002</v>
      </c>
      <c r="H34" s="5">
        <v>2100</v>
      </c>
      <c r="I34" s="14">
        <v>0.32618098952425001</v>
      </c>
      <c r="J34" s="14">
        <v>0.18087933532865499</v>
      </c>
      <c r="K34" s="10">
        <f t="shared" si="0"/>
        <v>0.14530165419559501</v>
      </c>
      <c r="L34" s="24">
        <f t="shared" si="1"/>
        <v>0.80330709935208533</v>
      </c>
      <c r="M34" s="22">
        <f t="shared" si="2"/>
        <v>1.8033070993520854</v>
      </c>
    </row>
    <row r="35" spans="1:13" x14ac:dyDescent="0.3">
      <c r="A35" s="5" t="s">
        <v>352</v>
      </c>
      <c r="B35" s="5" t="s">
        <v>353</v>
      </c>
      <c r="C35" s="5" t="s">
        <v>354</v>
      </c>
      <c r="D35" s="5">
        <v>0.95</v>
      </c>
      <c r="E35" s="5" t="s">
        <v>21</v>
      </c>
      <c r="F35" s="5"/>
      <c r="G35" s="8">
        <f>G43+G51</f>
        <v>827.974604</v>
      </c>
      <c r="H35" s="5">
        <v>2030</v>
      </c>
      <c r="I35" s="14">
        <v>2.1209695466719301</v>
      </c>
      <c r="J35" s="14">
        <v>1.93950967910385</v>
      </c>
      <c r="K35" s="10">
        <f t="shared" si="0"/>
        <v>0.18145986756808008</v>
      </c>
      <c r="L35" s="24">
        <f t="shared" si="1"/>
        <v>9.3559660734420041E-2</v>
      </c>
      <c r="M35" s="22">
        <f t="shared" si="2"/>
        <v>1.09355966073442</v>
      </c>
    </row>
    <row r="36" spans="1:13" x14ac:dyDescent="0.3">
      <c r="A36" s="5" t="s">
        <v>352</v>
      </c>
      <c r="B36" s="5" t="s">
        <v>353</v>
      </c>
      <c r="C36" s="5" t="s">
        <v>354</v>
      </c>
      <c r="D36" s="5">
        <v>0.95</v>
      </c>
      <c r="E36" s="5" t="s">
        <v>21</v>
      </c>
      <c r="F36" s="5"/>
      <c r="G36" s="8">
        <f t="shared" ref="G36:G42" si="5">G44+G52</f>
        <v>869.75050699999997</v>
      </c>
      <c r="H36" s="5">
        <v>2040</v>
      </c>
      <c r="I36" s="14">
        <v>3.6920179725774398</v>
      </c>
      <c r="J36" s="14">
        <v>3.1787986496032601</v>
      </c>
      <c r="K36" s="10">
        <f t="shared" si="0"/>
        <v>0.51321932297417971</v>
      </c>
      <c r="L36" s="24">
        <f t="shared" si="1"/>
        <v>0.16145071756533988</v>
      </c>
      <c r="M36" s="22">
        <f t="shared" si="2"/>
        <v>1.1614507175653399</v>
      </c>
    </row>
    <row r="37" spans="1:13" x14ac:dyDescent="0.3">
      <c r="A37" s="5" t="s">
        <v>352</v>
      </c>
      <c r="B37" s="5" t="s">
        <v>353</v>
      </c>
      <c r="C37" s="5" t="s">
        <v>354</v>
      </c>
      <c r="D37" s="5">
        <v>0.95</v>
      </c>
      <c r="E37" s="5" t="s">
        <v>21</v>
      </c>
      <c r="F37" s="5"/>
      <c r="G37" s="8">
        <f t="shared" si="5"/>
        <v>891.92593600000009</v>
      </c>
      <c r="H37" s="5">
        <v>2050</v>
      </c>
      <c r="I37" s="14">
        <v>5.0627807556302598</v>
      </c>
      <c r="J37" s="14">
        <v>4.0988614107537904</v>
      </c>
      <c r="K37" s="10">
        <f t="shared" si="0"/>
        <v>0.96391934487646935</v>
      </c>
      <c r="L37" s="24">
        <f t="shared" si="1"/>
        <v>0.2351675863808243</v>
      </c>
      <c r="M37" s="22">
        <f t="shared" si="2"/>
        <v>1.2351675863808242</v>
      </c>
    </row>
    <row r="38" spans="1:13" x14ac:dyDescent="0.3">
      <c r="A38" s="5" t="s">
        <v>352</v>
      </c>
      <c r="B38" s="5" t="s">
        <v>353</v>
      </c>
      <c r="C38" s="5" t="s">
        <v>354</v>
      </c>
      <c r="D38" s="5">
        <v>0.95</v>
      </c>
      <c r="E38" s="5" t="s">
        <v>21</v>
      </c>
      <c r="F38" s="5"/>
      <c r="G38" s="8">
        <f t="shared" si="5"/>
        <v>897.15339399999993</v>
      </c>
      <c r="H38" s="5">
        <v>2060</v>
      </c>
      <c r="I38" s="14">
        <v>5.7692222787433902</v>
      </c>
      <c r="J38" s="14">
        <v>4.38936158277928</v>
      </c>
      <c r="K38" s="10">
        <f t="shared" si="0"/>
        <v>1.3798606959641102</v>
      </c>
      <c r="L38" s="24">
        <f t="shared" si="1"/>
        <v>0.31436478174359073</v>
      </c>
      <c r="M38" s="22">
        <f t="shared" si="2"/>
        <v>1.3143647817435906</v>
      </c>
    </row>
    <row r="39" spans="1:13" x14ac:dyDescent="0.3">
      <c r="A39" s="5" t="s">
        <v>352</v>
      </c>
      <c r="B39" s="5" t="s">
        <v>353</v>
      </c>
      <c r="C39" s="5" t="s">
        <v>354</v>
      </c>
      <c r="D39" s="5">
        <v>0.95</v>
      </c>
      <c r="E39" s="5" t="s">
        <v>21</v>
      </c>
      <c r="F39" s="5"/>
      <c r="G39" s="8">
        <f t="shared" si="5"/>
        <v>888.78513999999996</v>
      </c>
      <c r="H39" s="5">
        <v>2070</v>
      </c>
      <c r="I39" s="14">
        <v>6.1144468604498403</v>
      </c>
      <c r="J39" s="14">
        <v>4.3632413708318003</v>
      </c>
      <c r="K39" s="10">
        <f t="shared" si="0"/>
        <v>1.75120548961804</v>
      </c>
      <c r="L39" s="24">
        <f t="shared" si="1"/>
        <v>0.40135425496394056</v>
      </c>
      <c r="M39" s="22">
        <f t="shared" si="2"/>
        <v>1.4013542549639406</v>
      </c>
    </row>
    <row r="40" spans="1:13" x14ac:dyDescent="0.3">
      <c r="A40" s="5" t="s">
        <v>352</v>
      </c>
      <c r="B40" s="5" t="s">
        <v>353</v>
      </c>
      <c r="C40" s="5" t="s">
        <v>354</v>
      </c>
      <c r="D40" s="5">
        <v>0.95</v>
      </c>
      <c r="E40" s="5" t="s">
        <v>21</v>
      </c>
      <c r="F40" s="5"/>
      <c r="G40" s="8">
        <f t="shared" si="5"/>
        <v>869.30977400000006</v>
      </c>
      <c r="H40" s="5">
        <v>2080</v>
      </c>
      <c r="I40" s="14">
        <v>6.20124472432195</v>
      </c>
      <c r="J40" s="14">
        <v>4.1540826110517797</v>
      </c>
      <c r="K40" s="10">
        <f t="shared" si="0"/>
        <v>2.0471621132701703</v>
      </c>
      <c r="L40" s="24">
        <f t="shared" si="1"/>
        <v>0.49280727056890322</v>
      </c>
      <c r="M40" s="22">
        <f t="shared" si="2"/>
        <v>1.4928072705689033</v>
      </c>
    </row>
    <row r="41" spans="1:13" x14ac:dyDescent="0.3">
      <c r="A41" s="5" t="s">
        <v>352</v>
      </c>
      <c r="B41" s="5" t="s">
        <v>353</v>
      </c>
      <c r="C41" s="5" t="s">
        <v>354</v>
      </c>
      <c r="D41" s="5">
        <v>0.95</v>
      </c>
      <c r="E41" s="5" t="s">
        <v>21</v>
      </c>
      <c r="F41" s="5"/>
      <c r="G41" s="8">
        <f t="shared" si="5"/>
        <v>842.47220700000003</v>
      </c>
      <c r="H41" s="5">
        <v>2090</v>
      </c>
      <c r="I41" s="14">
        <v>6.13433787107234</v>
      </c>
      <c r="J41" s="14">
        <v>3.8547262865005401</v>
      </c>
      <c r="K41" s="10">
        <f t="shared" si="0"/>
        <v>2.2796115845717999</v>
      </c>
      <c r="L41" s="24">
        <f t="shared" si="1"/>
        <v>0.59138092179336388</v>
      </c>
      <c r="M41" s="22">
        <f t="shared" si="2"/>
        <v>1.5913809217933639</v>
      </c>
    </row>
    <row r="42" spans="1:13" x14ac:dyDescent="0.3">
      <c r="A42" s="5" t="s">
        <v>352</v>
      </c>
      <c r="B42" s="5" t="s">
        <v>353</v>
      </c>
      <c r="C42" s="5" t="s">
        <v>354</v>
      </c>
      <c r="D42" s="5">
        <v>0.95</v>
      </c>
      <c r="E42" s="5" t="s">
        <v>21</v>
      </c>
      <c r="F42" s="5"/>
      <c r="G42" s="8">
        <f t="shared" si="5"/>
        <v>812.4370570000001</v>
      </c>
      <c r="H42" s="5">
        <v>2100</v>
      </c>
      <c r="I42" s="14">
        <v>6.0205389458133096</v>
      </c>
      <c r="J42" s="14">
        <v>3.5471467132208199</v>
      </c>
      <c r="K42" s="10">
        <f t="shared" si="0"/>
        <v>2.4733922325924897</v>
      </c>
      <c r="L42" s="24">
        <f t="shared" si="1"/>
        <v>0.69729064867086998</v>
      </c>
      <c r="M42" s="22">
        <f t="shared" si="2"/>
        <v>1.6972906486708701</v>
      </c>
    </row>
    <row r="43" spans="1:13" x14ac:dyDescent="0.3">
      <c r="A43" s="5" t="s">
        <v>352</v>
      </c>
      <c r="B43" s="5" t="s">
        <v>353</v>
      </c>
      <c r="C43" s="5" t="s">
        <v>354</v>
      </c>
      <c r="D43" s="5">
        <v>0.95</v>
      </c>
      <c r="E43" s="5" t="s">
        <v>21</v>
      </c>
      <c r="F43" s="5" t="s">
        <v>18</v>
      </c>
      <c r="G43" s="8">
        <v>692.35603500000002</v>
      </c>
      <c r="H43" s="5">
        <v>2030</v>
      </c>
      <c r="I43" s="9">
        <f>(I35*$G$43)/$G$35</f>
        <v>1.7735641390391306</v>
      </c>
      <c r="J43" s="9">
        <f t="shared" ref="J43" si="6">SUM(J35*$G$43)/$G$35</f>
        <v>1.6218265932084843</v>
      </c>
      <c r="K43" s="10">
        <f t="shared" si="0"/>
        <v>0.15173754583064625</v>
      </c>
      <c r="L43" s="24">
        <f t="shared" si="1"/>
        <v>9.3559660734420166E-2</v>
      </c>
      <c r="M43" s="22">
        <f t="shared" si="2"/>
        <v>1.0935596607344202</v>
      </c>
    </row>
    <row r="44" spans="1:13" x14ac:dyDescent="0.3">
      <c r="A44" s="5" t="s">
        <v>352</v>
      </c>
      <c r="B44" s="5" t="s">
        <v>353</v>
      </c>
      <c r="C44" s="5" t="s">
        <v>354</v>
      </c>
      <c r="D44" s="5">
        <v>0.95</v>
      </c>
      <c r="E44" s="5" t="s">
        <v>21</v>
      </c>
      <c r="F44" s="5" t="s">
        <v>18</v>
      </c>
      <c r="G44" s="8">
        <v>725.65076199999999</v>
      </c>
      <c r="H44" s="5">
        <v>2040</v>
      </c>
      <c r="I44" s="9">
        <f>(I36*$G$44)/$G$36</f>
        <v>3.0803266379912717</v>
      </c>
      <c r="J44" s="9">
        <f t="shared" ref="J44" si="7">SUM(J36*$G$44)/$G$36</f>
        <v>2.6521371861979</v>
      </c>
      <c r="K44" s="10">
        <f t="shared" si="0"/>
        <v>0.42818945179337176</v>
      </c>
      <c r="L44" s="24">
        <f t="shared" si="1"/>
        <v>0.16145071756533966</v>
      </c>
      <c r="M44" s="22">
        <f t="shared" si="2"/>
        <v>1.1614507175653397</v>
      </c>
    </row>
    <row r="45" spans="1:13" x14ac:dyDescent="0.3">
      <c r="A45" s="5" t="s">
        <v>352</v>
      </c>
      <c r="B45" s="5" t="s">
        <v>353</v>
      </c>
      <c r="C45" s="5" t="s">
        <v>354</v>
      </c>
      <c r="D45" s="5">
        <v>0.95</v>
      </c>
      <c r="E45" s="5" t="s">
        <v>21</v>
      </c>
      <c r="F45" s="5" t="s">
        <v>18</v>
      </c>
      <c r="G45" s="8">
        <v>742.50803600000006</v>
      </c>
      <c r="H45" s="5">
        <v>2050</v>
      </c>
      <c r="I45" s="9">
        <f>(I37*$G$45)/$G$37</f>
        <v>4.2146497190340924</v>
      </c>
      <c r="J45" s="9">
        <f t="shared" ref="J45" si="8">SUM(J37*$G$45)/$G$37</f>
        <v>3.4122088091572058</v>
      </c>
      <c r="K45" s="10">
        <f t="shared" si="0"/>
        <v>0.80244090987688654</v>
      </c>
      <c r="L45" s="24">
        <f t="shared" si="1"/>
        <v>0.23516758638082422</v>
      </c>
      <c r="M45" s="22">
        <f t="shared" si="2"/>
        <v>1.2351675863808242</v>
      </c>
    </row>
    <row r="46" spans="1:13" x14ac:dyDescent="0.3">
      <c r="A46" s="5" t="s">
        <v>352</v>
      </c>
      <c r="B46" s="5" t="s">
        <v>353</v>
      </c>
      <c r="C46" s="5" t="s">
        <v>354</v>
      </c>
      <c r="D46" s="5">
        <v>0.95</v>
      </c>
      <c r="E46" s="5" t="s">
        <v>21</v>
      </c>
      <c r="F46" s="5" t="s">
        <v>18</v>
      </c>
      <c r="G46" s="8">
        <v>745.07844699999998</v>
      </c>
      <c r="H46" s="5">
        <v>2060</v>
      </c>
      <c r="I46" s="9">
        <f>(I38*$G$46)/$G$38</f>
        <v>4.7912912157404444</v>
      </c>
      <c r="J46" s="9">
        <f t="shared" ref="J46" si="9">SUM(J38*$G$46)/$G$38</f>
        <v>3.6453283611148533</v>
      </c>
      <c r="K46" s="10">
        <f t="shared" si="0"/>
        <v>1.1459628546255911</v>
      </c>
      <c r="L46" s="24">
        <f t="shared" si="1"/>
        <v>0.31436478174359045</v>
      </c>
      <c r="M46" s="22">
        <f t="shared" si="2"/>
        <v>1.3143647817435904</v>
      </c>
    </row>
    <row r="47" spans="1:13" x14ac:dyDescent="0.3">
      <c r="A47" s="5" t="s">
        <v>352</v>
      </c>
      <c r="B47" s="5" t="s">
        <v>353</v>
      </c>
      <c r="C47" s="5" t="s">
        <v>354</v>
      </c>
      <c r="D47" s="5">
        <v>0.95</v>
      </c>
      <c r="E47" s="5" t="s">
        <v>21</v>
      </c>
      <c r="F47" s="5" t="s">
        <v>18</v>
      </c>
      <c r="G47" s="8">
        <v>736.19094699999994</v>
      </c>
      <c r="H47" s="5">
        <v>2070</v>
      </c>
      <c r="I47" s="9">
        <f>(I39*$G$47)/$G$39</f>
        <v>5.0646666128731006</v>
      </c>
      <c r="J47" s="9">
        <f t="shared" ref="J47" si="10">SUM(J39*$G$47)/$G$39</f>
        <v>3.6141229777786803</v>
      </c>
      <c r="K47" s="10">
        <f t="shared" si="0"/>
        <v>1.4505436350944203</v>
      </c>
      <c r="L47" s="24">
        <f t="shared" si="1"/>
        <v>0.4013542549639405</v>
      </c>
      <c r="M47" s="22">
        <f t="shared" si="2"/>
        <v>1.4013542549639406</v>
      </c>
    </row>
    <row r="48" spans="1:13" x14ac:dyDescent="0.3">
      <c r="A48" s="5" t="s">
        <v>352</v>
      </c>
      <c r="B48" s="5" t="s">
        <v>353</v>
      </c>
      <c r="C48" s="5" t="s">
        <v>354</v>
      </c>
      <c r="D48" s="5">
        <v>0.95</v>
      </c>
      <c r="E48" s="5" t="s">
        <v>21</v>
      </c>
      <c r="F48" s="5" t="s">
        <v>18</v>
      </c>
      <c r="G48" s="8">
        <v>717.97062800000003</v>
      </c>
      <c r="H48" s="5">
        <v>2080</v>
      </c>
      <c r="I48" s="9">
        <f>(I40*$G$48)/$G$40</f>
        <v>5.1216628436333638</v>
      </c>
      <c r="J48" s="9">
        <f t="shared" ref="J48" si="11">SUM(J40*$G$48)/$G$40</f>
        <v>3.4308935551214979</v>
      </c>
      <c r="K48" s="10">
        <f t="shared" si="0"/>
        <v>1.6907692885118659</v>
      </c>
      <c r="L48" s="24">
        <f t="shared" si="1"/>
        <v>0.49280727056890311</v>
      </c>
      <c r="M48" s="22">
        <f t="shared" si="2"/>
        <v>1.4928072705689031</v>
      </c>
    </row>
    <row r="49" spans="1:13" x14ac:dyDescent="0.3">
      <c r="A49" s="5" t="s">
        <v>352</v>
      </c>
      <c r="B49" s="5" t="s">
        <v>353</v>
      </c>
      <c r="C49" s="5" t="s">
        <v>354</v>
      </c>
      <c r="D49" s="5">
        <v>0.95</v>
      </c>
      <c r="E49" s="5" t="s">
        <v>21</v>
      </c>
      <c r="F49" s="5" t="s">
        <v>18</v>
      </c>
      <c r="G49" s="8">
        <v>693.58291499999996</v>
      </c>
      <c r="H49" s="5">
        <v>2090</v>
      </c>
      <c r="I49" s="9">
        <f>(I41*$G$49)/$G$41</f>
        <v>5.0502223181509027</v>
      </c>
      <c r="J49" s="9">
        <f t="shared" ref="J49" si="12">SUM(J41*$G$49)/$G$41</f>
        <v>3.1734842670224364</v>
      </c>
      <c r="K49" s="10">
        <f t="shared" si="0"/>
        <v>1.8767380511284664</v>
      </c>
      <c r="L49" s="24">
        <f t="shared" si="1"/>
        <v>0.59138092179336399</v>
      </c>
      <c r="M49" s="22">
        <f t="shared" si="2"/>
        <v>1.5913809217933639</v>
      </c>
    </row>
    <row r="50" spans="1:13" x14ac:dyDescent="0.3">
      <c r="A50" s="5" t="s">
        <v>352</v>
      </c>
      <c r="B50" s="5" t="s">
        <v>353</v>
      </c>
      <c r="C50" s="5" t="s">
        <v>354</v>
      </c>
      <c r="D50" s="5">
        <v>0.95</v>
      </c>
      <c r="E50" s="5" t="s">
        <v>21</v>
      </c>
      <c r="F50" s="5" t="s">
        <v>18</v>
      </c>
      <c r="G50" s="8">
        <v>666.70023300000003</v>
      </c>
      <c r="H50" s="5">
        <v>2100</v>
      </c>
      <c r="I50" s="9">
        <f>(I42*$G$50)/$G$42</f>
        <v>4.9405608512996562</v>
      </c>
      <c r="J50" s="9">
        <f t="shared" ref="J50" si="13">SUM(J42*$G$50)/$G$42</f>
        <v>2.9108513943493159</v>
      </c>
      <c r="K50" s="10">
        <f t="shared" si="0"/>
        <v>2.0297094569503402</v>
      </c>
      <c r="L50" s="24">
        <f t="shared" si="1"/>
        <v>0.69729064867086976</v>
      </c>
      <c r="M50" s="22">
        <f t="shared" si="2"/>
        <v>1.6972906486708697</v>
      </c>
    </row>
    <row r="51" spans="1:13" x14ac:dyDescent="0.3">
      <c r="A51" s="5" t="s">
        <v>352</v>
      </c>
      <c r="B51" s="5" t="s">
        <v>353</v>
      </c>
      <c r="C51" s="5" t="s">
        <v>354</v>
      </c>
      <c r="D51" s="5">
        <v>0.95</v>
      </c>
      <c r="E51" s="5" t="s">
        <v>21</v>
      </c>
      <c r="F51" s="8" t="s">
        <v>33</v>
      </c>
      <c r="G51" s="8">
        <v>135.61856900000001</v>
      </c>
      <c r="H51" s="5">
        <v>2030</v>
      </c>
      <c r="I51" s="8">
        <f>(I35*$G$51)/$G$35</f>
        <v>0.3474054076327997</v>
      </c>
      <c r="J51" s="8">
        <f t="shared" ref="J51" si="14">SUM(J35*$G$51)/$G$35</f>
        <v>0.31768308589536559</v>
      </c>
      <c r="K51" s="10">
        <f t="shared" si="0"/>
        <v>2.972232173743411E-2</v>
      </c>
      <c r="L51" s="24">
        <f t="shared" si="1"/>
        <v>9.3559660734420305E-2</v>
      </c>
      <c r="M51" s="22">
        <f t="shared" si="2"/>
        <v>1.0935596607344202</v>
      </c>
    </row>
    <row r="52" spans="1:13" x14ac:dyDescent="0.3">
      <c r="A52" s="5" t="s">
        <v>352</v>
      </c>
      <c r="B52" s="5" t="s">
        <v>353</v>
      </c>
      <c r="C52" s="5" t="s">
        <v>354</v>
      </c>
      <c r="D52" s="5">
        <v>0.95</v>
      </c>
      <c r="E52" s="5" t="s">
        <v>21</v>
      </c>
      <c r="F52" s="8" t="s">
        <v>33</v>
      </c>
      <c r="G52" s="8">
        <v>144.09974500000001</v>
      </c>
      <c r="H52" s="5">
        <v>2040</v>
      </c>
      <c r="I52" s="8">
        <f>(I36*$G$52)/$G$36</f>
        <v>0.61169133458616787</v>
      </c>
      <c r="J52" s="8">
        <f t="shared" ref="J52" si="15">SUM(J36*$G$52)/$G$36</f>
        <v>0.52666146340536046</v>
      </c>
      <c r="K52" s="10">
        <f t="shared" si="0"/>
        <v>8.5029871180807404E-2</v>
      </c>
      <c r="L52" s="24">
        <f t="shared" si="1"/>
        <v>0.16145071756533982</v>
      </c>
      <c r="M52" s="22">
        <f t="shared" si="2"/>
        <v>1.1614507175653399</v>
      </c>
    </row>
    <row r="53" spans="1:13" x14ac:dyDescent="0.3">
      <c r="A53" s="5" t="s">
        <v>352</v>
      </c>
      <c r="B53" s="5" t="s">
        <v>353</v>
      </c>
      <c r="C53" s="5" t="s">
        <v>354</v>
      </c>
      <c r="D53" s="5">
        <v>0.95</v>
      </c>
      <c r="E53" s="5" t="s">
        <v>21</v>
      </c>
      <c r="F53" s="8" t="s">
        <v>33</v>
      </c>
      <c r="G53" s="8">
        <v>149.4179</v>
      </c>
      <c r="H53" s="5">
        <v>2050</v>
      </c>
      <c r="I53" s="8">
        <f>(I37*$G$53)/$G$37</f>
        <v>0.84813103659616706</v>
      </c>
      <c r="J53" s="8">
        <f t="shared" ref="J53" si="16">SUM(J37*$G$53)/$G$37</f>
        <v>0.68665260159658448</v>
      </c>
      <c r="K53" s="10">
        <f t="shared" si="0"/>
        <v>0.16147843499958259</v>
      </c>
      <c r="L53" s="24">
        <f t="shared" si="1"/>
        <v>0.23516758638082441</v>
      </c>
      <c r="M53" s="22">
        <f t="shared" si="2"/>
        <v>1.2351675863808245</v>
      </c>
    </row>
    <row r="54" spans="1:13" x14ac:dyDescent="0.3">
      <c r="A54" s="5" t="s">
        <v>352</v>
      </c>
      <c r="B54" s="5" t="s">
        <v>353</v>
      </c>
      <c r="C54" s="5" t="s">
        <v>354</v>
      </c>
      <c r="D54" s="5">
        <v>0.95</v>
      </c>
      <c r="E54" s="5" t="s">
        <v>21</v>
      </c>
      <c r="F54" s="8" t="s">
        <v>33</v>
      </c>
      <c r="G54" s="8">
        <v>152.07494700000001</v>
      </c>
      <c r="H54" s="5">
        <v>2060</v>
      </c>
      <c r="I54" s="8">
        <f>(I38*$G$54)/$G$38</f>
        <v>0.97793106300294552</v>
      </c>
      <c r="J54" s="8">
        <f t="shared" ref="J54" si="17">SUM(J38*$G$54)/$G$38</f>
        <v>0.7440332216644272</v>
      </c>
      <c r="K54" s="10">
        <f t="shared" si="0"/>
        <v>0.23389784133851832</v>
      </c>
      <c r="L54" s="24">
        <f t="shared" si="1"/>
        <v>0.31436478174359073</v>
      </c>
      <c r="M54" s="22">
        <f t="shared" si="2"/>
        <v>1.3143647817435906</v>
      </c>
    </row>
    <row r="55" spans="1:13" x14ac:dyDescent="0.3">
      <c r="A55" s="5" t="s">
        <v>352</v>
      </c>
      <c r="B55" s="5" t="s">
        <v>353</v>
      </c>
      <c r="C55" s="5" t="s">
        <v>354</v>
      </c>
      <c r="D55" s="5">
        <v>0.95</v>
      </c>
      <c r="E55" s="5" t="s">
        <v>21</v>
      </c>
      <c r="F55" s="8" t="s">
        <v>33</v>
      </c>
      <c r="G55" s="8">
        <v>152.59419299999999</v>
      </c>
      <c r="H55" s="5">
        <v>2070</v>
      </c>
      <c r="I55" s="8">
        <f>(I39*$G$55)/$G$39</f>
        <v>1.0497802475767395</v>
      </c>
      <c r="J55" s="8">
        <f t="shared" ref="J55" si="18">SUM(J39*$G$55)/$G$39</f>
        <v>0.74911839305312</v>
      </c>
      <c r="K55" s="10">
        <f t="shared" si="0"/>
        <v>0.30066185452361949</v>
      </c>
      <c r="L55" s="24">
        <f t="shared" si="1"/>
        <v>0.40135425496394073</v>
      </c>
      <c r="M55" s="22">
        <f t="shared" si="2"/>
        <v>1.4013542549639406</v>
      </c>
    </row>
    <row r="56" spans="1:13" x14ac:dyDescent="0.3">
      <c r="A56" s="5" t="s">
        <v>352</v>
      </c>
      <c r="B56" s="5" t="s">
        <v>353</v>
      </c>
      <c r="C56" s="5" t="s">
        <v>354</v>
      </c>
      <c r="D56" s="5">
        <v>0.95</v>
      </c>
      <c r="E56" s="5" t="s">
        <v>21</v>
      </c>
      <c r="F56" s="8" t="s">
        <v>33</v>
      </c>
      <c r="G56" s="8">
        <v>151.339146</v>
      </c>
      <c r="H56" s="5">
        <v>2080</v>
      </c>
      <c r="I56" s="8">
        <f>(I40*$G$56)/$G$40</f>
        <v>1.0795818806885855</v>
      </c>
      <c r="J56" s="8">
        <f t="shared" ref="J56" si="19">SUM(J40*$G$56)/$G$40</f>
        <v>0.7231890559302816</v>
      </c>
      <c r="K56" s="10">
        <f t="shared" si="0"/>
        <v>0.35639282475830392</v>
      </c>
      <c r="L56" s="24">
        <f t="shared" si="1"/>
        <v>0.49280727056890317</v>
      </c>
      <c r="M56" s="22">
        <f t="shared" si="2"/>
        <v>1.4928072705689033</v>
      </c>
    </row>
    <row r="57" spans="1:13" x14ac:dyDescent="0.3">
      <c r="A57" s="5" t="s">
        <v>352</v>
      </c>
      <c r="B57" s="5" t="s">
        <v>353</v>
      </c>
      <c r="C57" s="5" t="s">
        <v>354</v>
      </c>
      <c r="D57" s="5">
        <v>0.95</v>
      </c>
      <c r="E57" s="5" t="s">
        <v>21</v>
      </c>
      <c r="F57" s="8" t="s">
        <v>33</v>
      </c>
      <c r="G57" s="8">
        <v>148.88929200000001</v>
      </c>
      <c r="H57" s="5">
        <v>2090</v>
      </c>
      <c r="I57" s="8">
        <f>(I41*$G$57)/$G$41</f>
        <v>1.0841155529214368</v>
      </c>
      <c r="J57" s="8">
        <f t="shared" ref="J57" si="20">SUM(J41*$G$57)/$G$41</f>
        <v>0.68124201947810326</v>
      </c>
      <c r="K57" s="10">
        <f t="shared" si="0"/>
        <v>0.40287353344333354</v>
      </c>
      <c r="L57" s="24">
        <f t="shared" si="1"/>
        <v>0.59138092179336399</v>
      </c>
      <c r="M57" s="22">
        <f t="shared" si="2"/>
        <v>1.5913809217933639</v>
      </c>
    </row>
    <row r="58" spans="1:13" x14ac:dyDescent="0.3">
      <c r="A58" s="5" t="s">
        <v>352</v>
      </c>
      <c r="B58" s="5" t="s">
        <v>353</v>
      </c>
      <c r="C58" s="5" t="s">
        <v>354</v>
      </c>
      <c r="D58" s="5">
        <v>0.95</v>
      </c>
      <c r="E58" s="5" t="s">
        <v>21</v>
      </c>
      <c r="F58" s="8" t="s">
        <v>33</v>
      </c>
      <c r="G58" s="8">
        <v>145.73682400000001</v>
      </c>
      <c r="H58" s="5">
        <v>2100</v>
      </c>
      <c r="I58" s="8">
        <f>(I42*$G$58)/$G$42</f>
        <v>1.0799780945136528</v>
      </c>
      <c r="J58" s="8">
        <f t="shared" ref="J58" si="21">SUM(J42*$G$58)/$G$42</f>
        <v>0.63629531887150381</v>
      </c>
      <c r="K58" s="10">
        <f t="shared" si="0"/>
        <v>0.44368277564214897</v>
      </c>
      <c r="L58" s="24">
        <f t="shared" si="1"/>
        <v>0.69729064867086998</v>
      </c>
      <c r="M58" s="22">
        <f t="shared" si="2"/>
        <v>1.6972906486708701</v>
      </c>
    </row>
    <row r="59" spans="1:13" x14ac:dyDescent="0.3">
      <c r="A59" s="5" t="s">
        <v>352</v>
      </c>
      <c r="B59" s="5" t="s">
        <v>353</v>
      </c>
      <c r="C59" s="5" t="s">
        <v>354</v>
      </c>
      <c r="D59" s="5">
        <v>0.95</v>
      </c>
      <c r="E59" s="5" t="s">
        <v>30</v>
      </c>
      <c r="F59" s="8" t="s">
        <v>30</v>
      </c>
      <c r="G59" s="8">
        <v>306.63516300000009</v>
      </c>
      <c r="H59" s="5">
        <v>2030</v>
      </c>
      <c r="I59" s="14">
        <v>1.5038478623406999</v>
      </c>
      <c r="J59" s="14">
        <v>1.3916298323391101</v>
      </c>
      <c r="K59" s="10">
        <f t="shared" si="0"/>
        <v>0.11221803000158981</v>
      </c>
      <c r="L59" s="24">
        <f t="shared" si="1"/>
        <v>8.0637844485533211E-2</v>
      </c>
      <c r="M59" s="22">
        <f t="shared" si="2"/>
        <v>1.0806378444855331</v>
      </c>
    </row>
    <row r="60" spans="1:13" x14ac:dyDescent="0.3">
      <c r="A60" s="5" t="s">
        <v>352</v>
      </c>
      <c r="B60" s="5" t="s">
        <v>353</v>
      </c>
      <c r="C60" s="5" t="s">
        <v>354</v>
      </c>
      <c r="D60" s="5">
        <v>0.95</v>
      </c>
      <c r="E60" s="5" t="s">
        <v>30</v>
      </c>
      <c r="F60" s="8" t="s">
        <v>30</v>
      </c>
      <c r="G60" s="8">
        <v>344.07469600000002</v>
      </c>
      <c r="H60" s="5">
        <v>2040</v>
      </c>
      <c r="I60" s="14">
        <v>2.6658746134963902</v>
      </c>
      <c r="J60" s="14">
        <v>2.3801125200228599</v>
      </c>
      <c r="K60" s="10">
        <f t="shared" si="0"/>
        <v>0.28576209347353032</v>
      </c>
      <c r="L60" s="24">
        <f t="shared" si="1"/>
        <v>0.12006243027148385</v>
      </c>
      <c r="M60" s="22">
        <f t="shared" si="2"/>
        <v>1.1200624302714839</v>
      </c>
    </row>
    <row r="61" spans="1:13" x14ac:dyDescent="0.3">
      <c r="A61" s="5" t="s">
        <v>352</v>
      </c>
      <c r="B61" s="5" t="s">
        <v>353</v>
      </c>
      <c r="C61" s="5" t="s">
        <v>354</v>
      </c>
      <c r="D61" s="5">
        <v>0.95</v>
      </c>
      <c r="E61" s="5" t="s">
        <v>30</v>
      </c>
      <c r="F61" s="8" t="s">
        <v>30</v>
      </c>
      <c r="G61" s="8">
        <v>375.06267500000001</v>
      </c>
      <c r="H61" s="5">
        <v>2050</v>
      </c>
      <c r="I61" s="14">
        <v>4.0756870372593399</v>
      </c>
      <c r="J61" s="14">
        <v>3.48373142485003</v>
      </c>
      <c r="K61" s="10">
        <f t="shared" si="0"/>
        <v>0.59195561240930994</v>
      </c>
      <c r="L61" s="24">
        <f t="shared" si="1"/>
        <v>0.16991999101503436</v>
      </c>
      <c r="M61" s="22">
        <f t="shared" si="2"/>
        <v>1.1699199910150344</v>
      </c>
    </row>
    <row r="62" spans="1:13" x14ac:dyDescent="0.3">
      <c r="A62" s="5" t="s">
        <v>352</v>
      </c>
      <c r="B62" s="5" t="s">
        <v>353</v>
      </c>
      <c r="C62" s="5" t="s">
        <v>354</v>
      </c>
      <c r="D62" s="5">
        <v>0.95</v>
      </c>
      <c r="E62" s="5" t="s">
        <v>30</v>
      </c>
      <c r="F62" s="8" t="s">
        <v>30</v>
      </c>
      <c r="G62" s="8">
        <v>396.92017499999997</v>
      </c>
      <c r="H62" s="5">
        <v>2060</v>
      </c>
      <c r="I62" s="14">
        <v>4.7060969548751999</v>
      </c>
      <c r="J62" s="14">
        <v>3.8401738557343799</v>
      </c>
      <c r="K62" s="10">
        <f t="shared" si="0"/>
        <v>0.86592309914082</v>
      </c>
      <c r="L62" s="24">
        <f t="shared" si="1"/>
        <v>0.22549059799669519</v>
      </c>
      <c r="M62" s="22">
        <f t="shared" si="2"/>
        <v>1.2254905979966952</v>
      </c>
    </row>
    <row r="63" spans="1:13" x14ac:dyDescent="0.3">
      <c r="A63" s="5" t="s">
        <v>352</v>
      </c>
      <c r="B63" s="5" t="s">
        <v>353</v>
      </c>
      <c r="C63" s="5" t="s">
        <v>354</v>
      </c>
      <c r="D63" s="5">
        <v>0.95</v>
      </c>
      <c r="E63" s="5" t="s">
        <v>30</v>
      </c>
      <c r="F63" s="8" t="s">
        <v>30</v>
      </c>
      <c r="G63" s="8">
        <v>408.511933</v>
      </c>
      <c r="H63" s="5">
        <v>2070</v>
      </c>
      <c r="I63" s="14">
        <v>5.2210843425989202</v>
      </c>
      <c r="J63" s="14">
        <v>4.0630789878673301</v>
      </c>
      <c r="K63" s="10">
        <f t="shared" si="0"/>
        <v>1.1580053547315901</v>
      </c>
      <c r="L63" s="24">
        <f t="shared" si="1"/>
        <v>0.28500685273150833</v>
      </c>
      <c r="M63" s="22">
        <f t="shared" si="2"/>
        <v>1.2850068527315084</v>
      </c>
    </row>
    <row r="64" spans="1:13" x14ac:dyDescent="0.3">
      <c r="A64" s="5" t="s">
        <v>352</v>
      </c>
      <c r="B64" s="5" t="s">
        <v>353</v>
      </c>
      <c r="C64" s="5" t="s">
        <v>354</v>
      </c>
      <c r="D64" s="5">
        <v>0.95</v>
      </c>
      <c r="E64" s="5" t="s">
        <v>30</v>
      </c>
      <c r="F64" s="8" t="s">
        <v>30</v>
      </c>
      <c r="G64" s="8">
        <v>411.90054200000009</v>
      </c>
      <c r="H64" s="5">
        <v>2080</v>
      </c>
      <c r="I64" s="14">
        <v>5.5880785346353301</v>
      </c>
      <c r="J64" s="14">
        <v>4.1399438727427</v>
      </c>
      <c r="K64" s="10">
        <f t="shared" si="0"/>
        <v>1.4481346618926301</v>
      </c>
      <c r="L64" s="24">
        <f t="shared" si="1"/>
        <v>0.34979572342202925</v>
      </c>
      <c r="M64" s="22">
        <f t="shared" si="2"/>
        <v>1.3497957234220292</v>
      </c>
    </row>
    <row r="65" spans="1:13" x14ac:dyDescent="0.3">
      <c r="A65" s="5" t="s">
        <v>352</v>
      </c>
      <c r="B65" s="5" t="s">
        <v>353</v>
      </c>
      <c r="C65" s="5" t="s">
        <v>354</v>
      </c>
      <c r="D65" s="5">
        <v>0.95</v>
      </c>
      <c r="E65" s="5" t="s">
        <v>30</v>
      </c>
      <c r="F65" s="8" t="s">
        <v>30</v>
      </c>
      <c r="G65" s="8">
        <v>410.37923199999989</v>
      </c>
      <c r="H65" s="5">
        <v>2090</v>
      </c>
      <c r="I65" s="14">
        <v>5.8026363246545403</v>
      </c>
      <c r="J65" s="14">
        <v>4.07733588789372</v>
      </c>
      <c r="K65" s="10">
        <f t="shared" si="0"/>
        <v>1.7253004367608202</v>
      </c>
      <c r="L65" s="24">
        <f t="shared" si="1"/>
        <v>0.42314405391116305</v>
      </c>
      <c r="M65" s="22">
        <f t="shared" si="2"/>
        <v>1.4231440539111631</v>
      </c>
    </row>
    <row r="66" spans="1:13" x14ac:dyDescent="0.3">
      <c r="A66" s="5" t="s">
        <v>352</v>
      </c>
      <c r="B66" s="5" t="s">
        <v>353</v>
      </c>
      <c r="C66" s="5" t="s">
        <v>354</v>
      </c>
      <c r="D66" s="5">
        <v>0.95</v>
      </c>
      <c r="E66" s="5" t="s">
        <v>30</v>
      </c>
      <c r="F66" s="8" t="s">
        <v>30</v>
      </c>
      <c r="G66" s="8">
        <v>405.26259900000002</v>
      </c>
      <c r="H66" s="5">
        <v>2100</v>
      </c>
      <c r="I66" s="14">
        <v>5.8987097012207999</v>
      </c>
      <c r="J66" s="14">
        <v>3.91860506813337</v>
      </c>
      <c r="K66" s="10">
        <f t="shared" si="0"/>
        <v>1.9801046330874299</v>
      </c>
      <c r="L66" s="24">
        <f t="shared" si="1"/>
        <v>0.50530854695971039</v>
      </c>
      <c r="M66" s="22">
        <f t="shared" si="2"/>
        <v>1.5053085469597103</v>
      </c>
    </row>
    <row r="67" spans="1:13" x14ac:dyDescent="0.3">
      <c r="A67" s="5" t="s">
        <v>352</v>
      </c>
      <c r="B67" s="5" t="s">
        <v>353</v>
      </c>
      <c r="C67" s="5" t="s">
        <v>354</v>
      </c>
      <c r="D67" s="5">
        <v>0.95</v>
      </c>
      <c r="E67" s="5" t="s">
        <v>14</v>
      </c>
      <c r="G67" s="8">
        <f>G75+G83+G51</f>
        <v>524.77011300000004</v>
      </c>
      <c r="H67" s="5">
        <v>2030</v>
      </c>
      <c r="I67" s="14">
        <v>0.85937345398529896</v>
      </c>
      <c r="J67" s="14">
        <v>0.77144868882555395</v>
      </c>
      <c r="K67" s="10">
        <f t="shared" si="0"/>
        <v>8.7924765159745011E-2</v>
      </c>
      <c r="L67" s="24">
        <f t="shared" si="1"/>
        <v>0.11397357521418673</v>
      </c>
      <c r="M67" s="22">
        <f t="shared" si="2"/>
        <v>1.1139735752141868</v>
      </c>
    </row>
    <row r="68" spans="1:13" x14ac:dyDescent="0.3">
      <c r="A68" s="5" t="s">
        <v>352</v>
      </c>
      <c r="B68" s="5" t="s">
        <v>353</v>
      </c>
      <c r="C68" s="5" t="s">
        <v>354</v>
      </c>
      <c r="D68" s="5">
        <v>0.95</v>
      </c>
      <c r="E68" s="5" t="s">
        <v>14</v>
      </c>
      <c r="G68" s="8">
        <f>G75+G83</f>
        <v>389.15154400000006</v>
      </c>
      <c r="H68" s="5">
        <v>2040</v>
      </c>
      <c r="I68" s="14">
        <v>0.92007760694084495</v>
      </c>
      <c r="J68" s="14">
        <v>0.76873360664297197</v>
      </c>
      <c r="K68" s="10">
        <f t="shared" ref="K68:K131" si="22">I68-J68</f>
        <v>0.15134400029787298</v>
      </c>
      <c r="L68" s="24">
        <f t="shared" ref="L68:L131" si="23">K68/J68</f>
        <v>0.19687444257678027</v>
      </c>
      <c r="M68" s="22">
        <f t="shared" ref="M68:M131" si="24">1+L68</f>
        <v>1.1968744425767803</v>
      </c>
    </row>
    <row r="69" spans="1:13" x14ac:dyDescent="0.3">
      <c r="A69" s="5" t="s">
        <v>352</v>
      </c>
      <c r="B69" s="5" t="s">
        <v>353</v>
      </c>
      <c r="C69" s="5" t="s">
        <v>354</v>
      </c>
      <c r="D69" s="5">
        <v>0.95</v>
      </c>
      <c r="E69" s="5" t="s">
        <v>14</v>
      </c>
      <c r="G69" s="8">
        <f t="shared" ref="G69:G74" si="25">G76+G84</f>
        <v>405.22766200000001</v>
      </c>
      <c r="H69" s="5">
        <v>2050</v>
      </c>
      <c r="I69" s="14">
        <v>0.97806183598983099</v>
      </c>
      <c r="J69" s="14">
        <v>0.76147082462939797</v>
      </c>
      <c r="K69" s="10">
        <f t="shared" si="22"/>
        <v>0.21659101136043302</v>
      </c>
      <c r="L69" s="24">
        <f t="shared" si="23"/>
        <v>0.28443770181982508</v>
      </c>
      <c r="M69" s="22">
        <f t="shared" si="24"/>
        <v>1.284437701819825</v>
      </c>
    </row>
    <row r="70" spans="1:13" x14ac:dyDescent="0.3">
      <c r="A70" s="5" t="s">
        <v>352</v>
      </c>
      <c r="B70" s="5" t="s">
        <v>353</v>
      </c>
      <c r="C70" s="5" t="s">
        <v>354</v>
      </c>
      <c r="D70" s="5">
        <v>0.95</v>
      </c>
      <c r="E70" s="5" t="s">
        <v>14</v>
      </c>
      <c r="G70" s="8">
        <f t="shared" si="25"/>
        <v>419.19618600000001</v>
      </c>
      <c r="H70" s="5">
        <v>2060</v>
      </c>
      <c r="I70" s="14">
        <v>1.01291653078961</v>
      </c>
      <c r="J70" s="14">
        <v>0.73416717897033001</v>
      </c>
      <c r="K70" s="10">
        <f t="shared" si="22"/>
        <v>0.27874935181927996</v>
      </c>
      <c r="L70" s="24">
        <f t="shared" si="23"/>
        <v>0.37968103151958676</v>
      </c>
      <c r="M70" s="22">
        <f t="shared" si="24"/>
        <v>1.3796810315195867</v>
      </c>
    </row>
    <row r="71" spans="1:13" x14ac:dyDescent="0.3">
      <c r="A71" s="5" t="s">
        <v>352</v>
      </c>
      <c r="B71" s="5" t="s">
        <v>353</v>
      </c>
      <c r="C71" s="5" t="s">
        <v>354</v>
      </c>
      <c r="D71" s="5">
        <v>0.95</v>
      </c>
      <c r="E71" s="5" t="s">
        <v>14</v>
      </c>
      <c r="G71" s="8">
        <f t="shared" si="25"/>
        <v>430.62610800000004</v>
      </c>
      <c r="H71" s="5">
        <v>2070</v>
      </c>
      <c r="I71" s="14">
        <v>1.04631380799781</v>
      </c>
      <c r="J71" s="14">
        <v>0.70871427921860697</v>
      </c>
      <c r="K71" s="10">
        <f t="shared" si="22"/>
        <v>0.33759952877920307</v>
      </c>
      <c r="L71" s="24">
        <f t="shared" si="23"/>
        <v>0.47635491294379378</v>
      </c>
      <c r="M71" s="22">
        <f t="shared" si="24"/>
        <v>1.4763549129437938</v>
      </c>
    </row>
    <row r="72" spans="1:13" x14ac:dyDescent="0.3">
      <c r="A72" s="5" t="s">
        <v>352</v>
      </c>
      <c r="B72" s="5" t="s">
        <v>353</v>
      </c>
      <c r="C72" s="5" t="s">
        <v>354</v>
      </c>
      <c r="D72" s="5">
        <v>0.95</v>
      </c>
      <c r="E72" s="5" t="s">
        <v>14</v>
      </c>
      <c r="G72" s="8">
        <f t="shared" si="25"/>
        <v>441.22665699999999</v>
      </c>
      <c r="H72" s="5">
        <v>2080</v>
      </c>
      <c r="I72" s="14">
        <v>1.0725089970728701</v>
      </c>
      <c r="J72" s="8">
        <v>0.68015538123623298</v>
      </c>
      <c r="K72" s="10">
        <f t="shared" si="22"/>
        <v>0.39235361583663708</v>
      </c>
      <c r="L72" s="24">
        <f t="shared" si="23"/>
        <v>0.57685879824034503</v>
      </c>
      <c r="M72" s="22">
        <f t="shared" si="24"/>
        <v>1.576858798240345</v>
      </c>
    </row>
    <row r="73" spans="1:13" x14ac:dyDescent="0.3">
      <c r="A73" s="5" t="s">
        <v>352</v>
      </c>
      <c r="B73" s="5" t="s">
        <v>353</v>
      </c>
      <c r="C73" s="5" t="s">
        <v>354</v>
      </c>
      <c r="D73" s="5">
        <v>0.95</v>
      </c>
      <c r="E73" s="5" t="s">
        <v>14</v>
      </c>
      <c r="G73" s="8">
        <f t="shared" si="25"/>
        <v>449.10698900000006</v>
      </c>
      <c r="H73" s="5">
        <v>2090</v>
      </c>
      <c r="I73" s="14">
        <v>1.0918902230654499</v>
      </c>
      <c r="J73" s="14">
        <v>0.64863246565390298</v>
      </c>
      <c r="K73" s="10">
        <f t="shared" si="22"/>
        <v>0.44325775741154694</v>
      </c>
      <c r="L73" s="24">
        <f t="shared" si="23"/>
        <v>0.68337275866185243</v>
      </c>
      <c r="M73" s="22">
        <f t="shared" si="24"/>
        <v>1.6833727586618523</v>
      </c>
    </row>
    <row r="74" spans="1:13" x14ac:dyDescent="0.3">
      <c r="A74" s="5" t="s">
        <v>352</v>
      </c>
      <c r="B74" s="5" t="s">
        <v>353</v>
      </c>
      <c r="C74" s="5" t="s">
        <v>354</v>
      </c>
      <c r="D74" s="5">
        <v>0.95</v>
      </c>
      <c r="E74" s="5" t="s">
        <v>14</v>
      </c>
      <c r="G74" s="8">
        <f t="shared" si="25"/>
        <v>451.48492300000004</v>
      </c>
      <c r="H74" s="5">
        <v>2100</v>
      </c>
      <c r="I74" s="14">
        <v>1.1054317188973399</v>
      </c>
      <c r="J74" s="14">
        <v>0.61591759965159198</v>
      </c>
      <c r="K74" s="10">
        <f t="shared" si="22"/>
        <v>0.48951411924574795</v>
      </c>
      <c r="L74" s="24">
        <f t="shared" si="23"/>
        <v>0.79477209211532995</v>
      </c>
      <c r="M74" s="22">
        <f t="shared" si="24"/>
        <v>1.7947720921153301</v>
      </c>
    </row>
    <row r="75" spans="1:13" x14ac:dyDescent="0.3">
      <c r="A75" s="5" t="s">
        <v>352</v>
      </c>
      <c r="B75" s="5" t="s">
        <v>353</v>
      </c>
      <c r="C75" s="5" t="s">
        <v>354</v>
      </c>
      <c r="D75" s="5">
        <v>0.95</v>
      </c>
      <c r="E75" s="5" t="s">
        <v>14</v>
      </c>
      <c r="F75" s="8" t="s">
        <v>44</v>
      </c>
      <c r="G75" s="8">
        <v>349.70854000000003</v>
      </c>
      <c r="H75" s="5">
        <v>2030</v>
      </c>
      <c r="I75" s="8">
        <f>(I67*$G$75)/$G$67</f>
        <v>0.57268931378330246</v>
      </c>
      <c r="J75" s="8">
        <f t="shared" ref="J75" si="26">(J67*$G$75)/$G$67</f>
        <v>0.51409595929884599</v>
      </c>
      <c r="K75" s="10">
        <f t="shared" si="22"/>
        <v>5.8593354484456461E-2</v>
      </c>
      <c r="L75" s="24">
        <f t="shared" si="23"/>
        <v>0.11397357521418665</v>
      </c>
      <c r="M75" s="22">
        <f t="shared" si="24"/>
        <v>1.1139735752141866</v>
      </c>
    </row>
    <row r="76" spans="1:13" x14ac:dyDescent="0.3">
      <c r="A76" s="5" t="s">
        <v>352</v>
      </c>
      <c r="B76" s="5" t="s">
        <v>353</v>
      </c>
      <c r="C76" s="5" t="s">
        <v>354</v>
      </c>
      <c r="D76" s="5">
        <v>0.95</v>
      </c>
      <c r="E76" s="5" t="s">
        <v>14</v>
      </c>
      <c r="F76" s="8" t="s">
        <v>44</v>
      </c>
      <c r="G76" s="8">
        <v>364.36476399999998</v>
      </c>
      <c r="H76" s="5">
        <v>2040</v>
      </c>
      <c r="I76" s="8">
        <f>(I68*$G$76)/$G$68</f>
        <v>0.86147380187366207</v>
      </c>
      <c r="J76" s="8">
        <f t="shared" ref="J76" si="27">(J68*$G$76)/$G$68</f>
        <v>0.71976956916130153</v>
      </c>
      <c r="K76" s="10">
        <f t="shared" si="22"/>
        <v>0.14170423271236054</v>
      </c>
      <c r="L76" s="24">
        <f t="shared" si="23"/>
        <v>0.1968744425767803</v>
      </c>
      <c r="M76" s="22">
        <f t="shared" si="24"/>
        <v>1.1968744425767803</v>
      </c>
    </row>
    <row r="77" spans="1:13" x14ac:dyDescent="0.3">
      <c r="A77" s="5" t="s">
        <v>352</v>
      </c>
      <c r="B77" s="5" t="s">
        <v>353</v>
      </c>
      <c r="C77" s="5" t="s">
        <v>354</v>
      </c>
      <c r="D77" s="5">
        <v>0.95</v>
      </c>
      <c r="E77" s="5" t="s">
        <v>14</v>
      </c>
      <c r="F77" s="8" t="s">
        <v>44</v>
      </c>
      <c r="G77" s="8">
        <v>377.02514000000002</v>
      </c>
      <c r="H77" s="5">
        <v>2050</v>
      </c>
      <c r="I77" s="8">
        <f>(I69*$G$77)/$G$69</f>
        <v>0.90999192607616963</v>
      </c>
      <c r="J77" s="8">
        <f t="shared" ref="J77" si="28">(J69*$G$77)/$G$69</f>
        <v>0.70847494182619308</v>
      </c>
      <c r="K77" s="10">
        <f t="shared" si="22"/>
        <v>0.20151698424997655</v>
      </c>
      <c r="L77" s="24">
        <f t="shared" si="23"/>
        <v>0.28443770181982497</v>
      </c>
      <c r="M77" s="22">
        <f t="shared" si="24"/>
        <v>1.284437701819825</v>
      </c>
    </row>
    <row r="78" spans="1:13" x14ac:dyDescent="0.3">
      <c r="A78" s="5" t="s">
        <v>352</v>
      </c>
      <c r="B78" s="5" t="s">
        <v>353</v>
      </c>
      <c r="C78" s="5" t="s">
        <v>354</v>
      </c>
      <c r="D78" s="5">
        <v>0.95</v>
      </c>
      <c r="E78" s="5" t="s">
        <v>14</v>
      </c>
      <c r="F78" s="8" t="s">
        <v>44</v>
      </c>
      <c r="G78" s="8">
        <v>387.35225200000002</v>
      </c>
      <c r="H78" s="5">
        <v>2060</v>
      </c>
      <c r="I78" s="8">
        <f>(I70*$G$78)/$G$70</f>
        <v>0.93597106174382705</v>
      </c>
      <c r="J78" s="8">
        <f t="shared" ref="J78" si="29">(J70*$G$78)/$G$70</f>
        <v>0.67839670210798231</v>
      </c>
      <c r="K78" s="10">
        <f t="shared" si="22"/>
        <v>0.25757435963584474</v>
      </c>
      <c r="L78" s="24">
        <f t="shared" si="23"/>
        <v>0.37968103151958704</v>
      </c>
      <c r="M78" s="22">
        <f t="shared" si="24"/>
        <v>1.3796810315195871</v>
      </c>
    </row>
    <row r="79" spans="1:13" x14ac:dyDescent="0.3">
      <c r="A79" s="5" t="s">
        <v>352</v>
      </c>
      <c r="B79" s="5" t="s">
        <v>353</v>
      </c>
      <c r="C79" s="5" t="s">
        <v>354</v>
      </c>
      <c r="D79" s="5">
        <v>0.95</v>
      </c>
      <c r="E79" s="5" t="s">
        <v>14</v>
      </c>
      <c r="F79" s="8" t="s">
        <v>44</v>
      </c>
      <c r="G79" s="8">
        <v>397.0025</v>
      </c>
      <c r="H79" s="5">
        <v>2070</v>
      </c>
      <c r="I79" s="8">
        <f>(I71*$G$79)/$G$71</f>
        <v>0.96461684473541154</v>
      </c>
      <c r="J79" s="8">
        <f t="shared" ref="J79" si="30">(J71*$G$79)/$G$71</f>
        <v>0.65337733920091301</v>
      </c>
      <c r="K79" s="10">
        <f t="shared" si="22"/>
        <v>0.31123950553449853</v>
      </c>
      <c r="L79" s="24">
        <f t="shared" si="23"/>
        <v>0.47635491294379378</v>
      </c>
      <c r="M79" s="22">
        <f t="shared" si="24"/>
        <v>1.4763549129437938</v>
      </c>
    </row>
    <row r="80" spans="1:13" x14ac:dyDescent="0.3">
      <c r="A80" s="5" t="s">
        <v>352</v>
      </c>
      <c r="B80" s="5" t="s">
        <v>353</v>
      </c>
      <c r="C80" s="5" t="s">
        <v>354</v>
      </c>
      <c r="D80" s="5">
        <v>0.95</v>
      </c>
      <c r="E80" s="5" t="s">
        <v>14</v>
      </c>
      <c r="F80" s="8" t="s">
        <v>44</v>
      </c>
      <c r="G80" s="8">
        <v>404.26055100000002</v>
      </c>
      <c r="H80" s="5">
        <v>2080</v>
      </c>
      <c r="I80" s="8">
        <f>(I72*$G$80)/$G$72</f>
        <v>0.98265386107244168</v>
      </c>
      <c r="J80" s="8">
        <f t="shared" ref="J80" si="31">(J72*$G$80)/$G$72</f>
        <v>0.62317175270798431</v>
      </c>
      <c r="K80" s="10">
        <f t="shared" si="22"/>
        <v>0.35948210836445738</v>
      </c>
      <c r="L80" s="24">
        <f t="shared" si="23"/>
        <v>0.57685879824034514</v>
      </c>
      <c r="M80" s="22">
        <f t="shared" si="24"/>
        <v>1.576858798240345</v>
      </c>
    </row>
    <row r="81" spans="1:13" x14ac:dyDescent="0.3">
      <c r="A81" s="5" t="s">
        <v>352</v>
      </c>
      <c r="B81" s="5" t="s">
        <v>353</v>
      </c>
      <c r="C81" s="5" t="s">
        <v>354</v>
      </c>
      <c r="D81" s="5">
        <v>0.95</v>
      </c>
      <c r="E81" s="5" t="s">
        <v>14</v>
      </c>
      <c r="F81" s="8" t="s">
        <v>44</v>
      </c>
      <c r="G81" s="8">
        <v>406.64523000000003</v>
      </c>
      <c r="H81" s="5">
        <v>2090</v>
      </c>
      <c r="I81" s="8">
        <f>(I73*$G$81)/$G$73</f>
        <v>0.98865517965297389</v>
      </c>
      <c r="J81" s="8">
        <f t="shared" ref="J81" si="32">(J73*$G$81)/$G$73</f>
        <v>0.58730615341481229</v>
      </c>
      <c r="K81" s="10">
        <f t="shared" si="22"/>
        <v>0.4013490262381616</v>
      </c>
      <c r="L81" s="24">
        <f t="shared" si="23"/>
        <v>0.68337275866185276</v>
      </c>
      <c r="M81" s="22">
        <f t="shared" si="24"/>
        <v>1.6833727586618528</v>
      </c>
    </row>
    <row r="82" spans="1:13" x14ac:dyDescent="0.3">
      <c r="A82" s="5" t="s">
        <v>352</v>
      </c>
      <c r="B82" s="5" t="s">
        <v>353</v>
      </c>
      <c r="C82" s="5" t="s">
        <v>354</v>
      </c>
      <c r="D82" s="5">
        <v>0.95</v>
      </c>
      <c r="E82" s="5" t="s">
        <v>14</v>
      </c>
      <c r="F82" s="8" t="s">
        <v>44</v>
      </c>
      <c r="G82" s="8">
        <v>405.50266699999997</v>
      </c>
      <c r="H82" s="5">
        <v>2100</v>
      </c>
      <c r="I82" s="8">
        <f>(I74*$G$82)/$G$74</f>
        <v>0.99284713035537075</v>
      </c>
      <c r="J82" s="8">
        <f t="shared" ref="J82" si="33">(J74*$G$82)/$G$74</f>
        <v>0.55318841579779354</v>
      </c>
      <c r="K82" s="10">
        <f t="shared" si="22"/>
        <v>0.43965871455757721</v>
      </c>
      <c r="L82" s="24">
        <f t="shared" si="23"/>
        <v>0.79477209211532962</v>
      </c>
      <c r="M82" s="22">
        <f t="shared" si="24"/>
        <v>1.7947720921153296</v>
      </c>
    </row>
    <row r="83" spans="1:13" x14ac:dyDescent="0.3">
      <c r="A83" s="5" t="s">
        <v>352</v>
      </c>
      <c r="B83" s="5" t="s">
        <v>353</v>
      </c>
      <c r="C83" s="5" t="s">
        <v>354</v>
      </c>
      <c r="D83" s="5">
        <v>0.95</v>
      </c>
      <c r="E83" s="5" t="s">
        <v>14</v>
      </c>
      <c r="F83" s="8" t="s">
        <v>12</v>
      </c>
      <c r="G83" s="8">
        <v>39.443004000000002</v>
      </c>
      <c r="H83" s="5">
        <v>2030</v>
      </c>
      <c r="I83" s="8">
        <f>(I67*$G$83)/$G$67</f>
        <v>6.4592608731579876E-2</v>
      </c>
      <c r="J83" s="8">
        <f t="shared" ref="J83" si="34">(J67*$G$83)/$G$67</f>
        <v>5.7983968532790815E-2</v>
      </c>
      <c r="K83" s="10">
        <f t="shared" si="22"/>
        <v>6.6086401987890606E-3</v>
      </c>
      <c r="L83" s="24">
        <f t="shared" si="23"/>
        <v>0.11397357521418655</v>
      </c>
      <c r="M83" s="22">
        <f t="shared" si="24"/>
        <v>1.1139735752141866</v>
      </c>
    </row>
    <row r="84" spans="1:13" x14ac:dyDescent="0.3">
      <c r="A84" s="5" t="s">
        <v>352</v>
      </c>
      <c r="B84" s="5" t="s">
        <v>353</v>
      </c>
      <c r="C84" s="5" t="s">
        <v>354</v>
      </c>
      <c r="D84" s="5">
        <v>0.95</v>
      </c>
      <c r="E84" s="5" t="s">
        <v>14</v>
      </c>
      <c r="F84" s="8" t="s">
        <v>12</v>
      </c>
      <c r="G84" s="8">
        <v>40.862898000000001</v>
      </c>
      <c r="H84" s="5">
        <v>2040</v>
      </c>
      <c r="I84" s="8">
        <f>(I68*$G$84)/$G$68</f>
        <v>9.6612843978611668E-2</v>
      </c>
      <c r="J84" s="8">
        <f t="shared" ref="J84" si="35">(J68*$G$84)/$G$68</f>
        <v>8.0720951623473147E-2</v>
      </c>
      <c r="K84" s="10">
        <f t="shared" si="22"/>
        <v>1.589189235513852E-2</v>
      </c>
      <c r="L84" s="24">
        <f t="shared" si="23"/>
        <v>0.19687444257678025</v>
      </c>
      <c r="M84" s="22">
        <f t="shared" si="24"/>
        <v>1.1968744425767803</v>
      </c>
    </row>
    <row r="85" spans="1:13" x14ac:dyDescent="0.3">
      <c r="A85" s="5" t="s">
        <v>352</v>
      </c>
      <c r="B85" s="5" t="s">
        <v>353</v>
      </c>
      <c r="C85" s="5" t="s">
        <v>354</v>
      </c>
      <c r="D85" s="5">
        <v>0.95</v>
      </c>
      <c r="E85" s="5" t="s">
        <v>14</v>
      </c>
      <c r="F85" s="8" t="s">
        <v>12</v>
      </c>
      <c r="G85" s="8">
        <v>42.171045999999997</v>
      </c>
      <c r="H85" s="5">
        <v>2050</v>
      </c>
      <c r="I85" s="8">
        <f>(I69*$G$85)/$G$69</f>
        <v>0.10178448942207606</v>
      </c>
      <c r="J85" s="8">
        <f t="shared" ref="J85" si="36">(J69*$G$85)/$G$69</f>
        <v>7.9244395643218141E-2</v>
      </c>
      <c r="K85" s="10">
        <f t="shared" si="22"/>
        <v>2.254009377885792E-2</v>
      </c>
      <c r="L85" s="24">
        <f t="shared" si="23"/>
        <v>0.28443770181982497</v>
      </c>
      <c r="M85" s="22">
        <f t="shared" si="24"/>
        <v>1.284437701819825</v>
      </c>
    </row>
    <row r="86" spans="1:13" x14ac:dyDescent="0.3">
      <c r="A86" s="5" t="s">
        <v>352</v>
      </c>
      <c r="B86" s="5" t="s">
        <v>353</v>
      </c>
      <c r="C86" s="5" t="s">
        <v>354</v>
      </c>
      <c r="D86" s="5">
        <v>0.95</v>
      </c>
      <c r="E86" s="5" t="s">
        <v>14</v>
      </c>
      <c r="F86" s="8" t="s">
        <v>12</v>
      </c>
      <c r="G86" s="8">
        <v>43.273856000000002</v>
      </c>
      <c r="H86" s="5">
        <v>2060</v>
      </c>
      <c r="I86" s="8">
        <f>(I70*$G$86)/$G$70</f>
        <v>0.10456393821629176</v>
      </c>
      <c r="J86" s="8">
        <f t="shared" ref="J86" si="37">(J70*$G$86)/$G$70</f>
        <v>7.5788487213689221E-2</v>
      </c>
      <c r="K86" s="10">
        <f t="shared" si="22"/>
        <v>2.8775451002602537E-2</v>
      </c>
      <c r="L86" s="24">
        <f t="shared" si="23"/>
        <v>0.37968103151958676</v>
      </c>
      <c r="M86" s="22">
        <f t="shared" si="24"/>
        <v>1.3796810315195867</v>
      </c>
    </row>
    <row r="87" spans="1:13" x14ac:dyDescent="0.3">
      <c r="A87" s="5" t="s">
        <v>352</v>
      </c>
      <c r="B87" s="5" t="s">
        <v>353</v>
      </c>
      <c r="C87" s="5" t="s">
        <v>354</v>
      </c>
      <c r="D87" s="5">
        <v>0.95</v>
      </c>
      <c r="E87" s="5" t="s">
        <v>14</v>
      </c>
      <c r="F87" s="8" t="s">
        <v>12</v>
      </c>
      <c r="G87" s="8">
        <v>44.224156999999998</v>
      </c>
      <c r="H87" s="5">
        <v>2070</v>
      </c>
      <c r="I87" s="8">
        <f>(I71*$G$87)/$G$71</f>
        <v>0.1074536477388013</v>
      </c>
      <c r="J87" s="8">
        <f t="shared" ref="J87" si="38">(J71*$G$87)/$G$71</f>
        <v>7.278307322765834E-2</v>
      </c>
      <c r="K87" s="10">
        <f t="shared" si="22"/>
        <v>3.4670574511142957E-2</v>
      </c>
      <c r="L87" s="24">
        <f t="shared" si="23"/>
        <v>0.47635491294379378</v>
      </c>
      <c r="M87" s="22">
        <f t="shared" si="24"/>
        <v>1.4763549129437938</v>
      </c>
    </row>
    <row r="88" spans="1:13" x14ac:dyDescent="0.3">
      <c r="A88" s="5" t="s">
        <v>352</v>
      </c>
      <c r="B88" s="5" t="s">
        <v>353</v>
      </c>
      <c r="C88" s="5" t="s">
        <v>354</v>
      </c>
      <c r="D88" s="5">
        <v>0.95</v>
      </c>
      <c r="E88" s="5" t="s">
        <v>14</v>
      </c>
      <c r="F88" s="8" t="s">
        <v>12</v>
      </c>
      <c r="G88" s="8">
        <v>44.846438000000013</v>
      </c>
      <c r="H88" s="5">
        <v>2080</v>
      </c>
      <c r="I88" s="8">
        <f>(I72*$G$88)/$G$72</f>
        <v>0.10901020479746459</v>
      </c>
      <c r="J88" s="8">
        <f t="shared" ref="J88" si="39">(J72*$G$88)/$G$72</f>
        <v>6.9131240488439244E-2</v>
      </c>
      <c r="K88" s="10">
        <f t="shared" si="22"/>
        <v>3.987896430902535E-2</v>
      </c>
      <c r="L88" s="24">
        <f t="shared" si="23"/>
        <v>0.57685879824034514</v>
      </c>
      <c r="M88" s="22">
        <f t="shared" si="24"/>
        <v>1.576858798240345</v>
      </c>
    </row>
    <row r="89" spans="1:13" x14ac:dyDescent="0.3">
      <c r="A89" s="5" t="s">
        <v>352</v>
      </c>
      <c r="B89" s="5" t="s">
        <v>353</v>
      </c>
      <c r="C89" s="5" t="s">
        <v>354</v>
      </c>
      <c r="D89" s="5">
        <v>0.95</v>
      </c>
      <c r="E89" s="5" t="s">
        <v>14</v>
      </c>
      <c r="F89" s="8" t="s">
        <v>12</v>
      </c>
      <c r="G89" s="8">
        <v>44.839692999999997</v>
      </c>
      <c r="H89" s="5">
        <v>2090</v>
      </c>
      <c r="I89" s="8">
        <f>(I73*$G$89)/$G$73</f>
        <v>0.10901638939303232</v>
      </c>
      <c r="J89" s="8">
        <f t="shared" ref="J89" si="40">(J73*$G$89)/$G$73</f>
        <v>6.476069476120766E-2</v>
      </c>
      <c r="K89" s="10">
        <f t="shared" si="22"/>
        <v>4.425569463182466E-2</v>
      </c>
      <c r="L89" s="24">
        <f t="shared" si="23"/>
        <v>0.68337275866185254</v>
      </c>
      <c r="M89" s="22">
        <f t="shared" si="24"/>
        <v>1.6833727586618525</v>
      </c>
    </row>
    <row r="90" spans="1:13" x14ac:dyDescent="0.3">
      <c r="A90" s="5" t="s">
        <v>352</v>
      </c>
      <c r="B90" s="5" t="s">
        <v>353</v>
      </c>
      <c r="C90" s="5" t="s">
        <v>354</v>
      </c>
      <c r="D90" s="5">
        <v>0.95</v>
      </c>
      <c r="E90" s="5" t="s">
        <v>14</v>
      </c>
      <c r="F90" s="8" t="s">
        <v>12</v>
      </c>
      <c r="G90" s="8">
        <v>44.290476000000012</v>
      </c>
      <c r="H90" s="5">
        <v>2100</v>
      </c>
      <c r="I90" s="8">
        <f>(I74*$G$90)/$G$74</f>
        <v>0.10844237431038509</v>
      </c>
      <c r="J90" s="8">
        <f t="shared" ref="J90" si="41">(J74*$G$90)/$G$74</f>
        <v>6.0421250579272279E-2</v>
      </c>
      <c r="K90" s="10">
        <f t="shared" si="22"/>
        <v>4.8021123731112808E-2</v>
      </c>
      <c r="L90" s="24">
        <f t="shared" si="23"/>
        <v>0.79477209211532973</v>
      </c>
      <c r="M90" s="22">
        <f t="shared" si="24"/>
        <v>1.7947720921153296</v>
      </c>
    </row>
    <row r="91" spans="1:13" x14ac:dyDescent="0.3">
      <c r="A91" s="5" t="s">
        <v>352</v>
      </c>
      <c r="B91" s="5" t="s">
        <v>353</v>
      </c>
      <c r="C91" s="5" t="s">
        <v>354</v>
      </c>
      <c r="D91" s="5">
        <v>0.95</v>
      </c>
      <c r="E91" s="5" t="s">
        <v>11</v>
      </c>
      <c r="F91" s="5"/>
      <c r="G91" s="5">
        <f>G99+G107</f>
        <v>146.900295</v>
      </c>
      <c r="H91" s="5">
        <v>2030</v>
      </c>
      <c r="I91" s="14">
        <v>0.21835326873216701</v>
      </c>
      <c r="J91" s="14">
        <v>0.193310558409102</v>
      </c>
      <c r="K91" s="10">
        <f t="shared" si="22"/>
        <v>2.5042710323065015E-2</v>
      </c>
      <c r="L91" s="24">
        <f t="shared" si="23"/>
        <v>0.12954652104448053</v>
      </c>
      <c r="M91" s="22">
        <f t="shared" si="24"/>
        <v>1.1295465210444806</v>
      </c>
    </row>
    <row r="92" spans="1:13" x14ac:dyDescent="0.3">
      <c r="A92" s="5" t="s">
        <v>352</v>
      </c>
      <c r="B92" s="5" t="s">
        <v>353</v>
      </c>
      <c r="C92" s="5" t="s">
        <v>354</v>
      </c>
      <c r="D92" s="5">
        <v>0.95</v>
      </c>
      <c r="E92" s="5" t="s">
        <v>11</v>
      </c>
      <c r="F92" s="5"/>
      <c r="G92" s="5">
        <f t="shared" ref="G92:G98" si="42">G100+G108</f>
        <v>142.00466900000001</v>
      </c>
      <c r="H92" s="5">
        <v>2040</v>
      </c>
      <c r="I92" s="14">
        <v>0.226224796909099</v>
      </c>
      <c r="J92" s="14">
        <v>0.187967292248296</v>
      </c>
      <c r="K92" s="10">
        <f t="shared" si="22"/>
        <v>3.8257504660802993E-2</v>
      </c>
      <c r="L92" s="24">
        <f t="shared" si="23"/>
        <v>0.2035327753206479</v>
      </c>
      <c r="M92" s="22">
        <f t="shared" si="24"/>
        <v>1.203532775320648</v>
      </c>
    </row>
    <row r="93" spans="1:13" x14ac:dyDescent="0.3">
      <c r="A93" s="5" t="s">
        <v>352</v>
      </c>
      <c r="B93" s="5" t="s">
        <v>353</v>
      </c>
      <c r="C93" s="5" t="s">
        <v>354</v>
      </c>
      <c r="D93" s="5">
        <v>0.95</v>
      </c>
      <c r="E93" s="5" t="s">
        <v>11</v>
      </c>
      <c r="F93" s="5"/>
      <c r="G93" s="5">
        <f t="shared" si="42"/>
        <v>137.05047300000001</v>
      </c>
      <c r="H93" s="5">
        <v>2050</v>
      </c>
      <c r="I93" s="14">
        <v>0.228901154184799</v>
      </c>
      <c r="J93" s="14">
        <v>0.17841402631191899</v>
      </c>
      <c r="K93" s="10">
        <f t="shared" si="22"/>
        <v>5.0487127872880011E-2</v>
      </c>
      <c r="L93" s="24">
        <f t="shared" si="23"/>
        <v>0.28297734722164725</v>
      </c>
      <c r="M93" s="22">
        <f t="shared" si="24"/>
        <v>1.2829773472216472</v>
      </c>
    </row>
    <row r="94" spans="1:13" x14ac:dyDescent="0.3">
      <c r="A94" s="5" t="s">
        <v>352</v>
      </c>
      <c r="B94" s="5" t="s">
        <v>353</v>
      </c>
      <c r="C94" s="5" t="s">
        <v>354</v>
      </c>
      <c r="D94" s="5">
        <v>0.95</v>
      </c>
      <c r="E94" s="5" t="s">
        <v>11</v>
      </c>
      <c r="F94" s="5"/>
      <c r="G94" s="5">
        <f t="shared" si="42"/>
        <v>132.37029500000003</v>
      </c>
      <c r="H94" s="5">
        <v>2060</v>
      </c>
      <c r="I94" s="14">
        <v>0.22491199913294799</v>
      </c>
      <c r="J94" s="14">
        <v>0.164186326181613</v>
      </c>
      <c r="K94" s="10">
        <f t="shared" si="22"/>
        <v>6.0725672951334991E-2</v>
      </c>
      <c r="L94" s="24">
        <f t="shared" si="23"/>
        <v>0.36985828456971453</v>
      </c>
      <c r="M94" s="22">
        <f t="shared" si="24"/>
        <v>1.3698582845697145</v>
      </c>
    </row>
    <row r="95" spans="1:13" x14ac:dyDescent="0.3">
      <c r="A95" s="5" t="s">
        <v>352</v>
      </c>
      <c r="B95" s="5" t="s">
        <v>353</v>
      </c>
      <c r="C95" s="5" t="s">
        <v>354</v>
      </c>
      <c r="D95" s="5">
        <v>0.95</v>
      </c>
      <c r="E95" s="5" t="s">
        <v>11</v>
      </c>
      <c r="F95" s="5"/>
      <c r="G95" s="5">
        <f t="shared" si="42"/>
        <v>126.80977899999999</v>
      </c>
      <c r="H95" s="5">
        <v>2070</v>
      </c>
      <c r="I95" s="14">
        <v>0.218269636473854</v>
      </c>
      <c r="J95" s="14">
        <v>0.14928669755023899</v>
      </c>
      <c r="K95" s="10">
        <f t="shared" si="22"/>
        <v>6.8982938923615011E-2</v>
      </c>
      <c r="L95" s="24">
        <f t="shared" si="23"/>
        <v>0.46208362871983549</v>
      </c>
      <c r="M95" s="22">
        <f t="shared" si="24"/>
        <v>1.4620836287198355</v>
      </c>
    </row>
    <row r="96" spans="1:13" x14ac:dyDescent="0.3">
      <c r="A96" s="5" t="s">
        <v>352</v>
      </c>
      <c r="B96" s="5" t="s">
        <v>353</v>
      </c>
      <c r="C96" s="5" t="s">
        <v>354</v>
      </c>
      <c r="D96" s="5">
        <v>0.95</v>
      </c>
      <c r="E96" s="5" t="s">
        <v>11</v>
      </c>
      <c r="F96" s="5"/>
      <c r="G96" s="5">
        <f t="shared" si="42"/>
        <v>120.84559299999989</v>
      </c>
      <c r="H96" s="5">
        <v>2080</v>
      </c>
      <c r="I96" s="14">
        <v>0.21034835783419101</v>
      </c>
      <c r="J96" s="14">
        <v>0.134838454040897</v>
      </c>
      <c r="K96" s="10">
        <f t="shared" si="22"/>
        <v>7.5509903793294003E-2</v>
      </c>
      <c r="L96" s="24">
        <f t="shared" si="23"/>
        <v>0.56000274054159338</v>
      </c>
      <c r="M96" s="22">
        <f t="shared" si="24"/>
        <v>1.5600027405415933</v>
      </c>
    </row>
    <row r="97" spans="1:13" x14ac:dyDescent="0.3">
      <c r="A97" s="5" t="s">
        <v>352</v>
      </c>
      <c r="B97" s="5" t="s">
        <v>353</v>
      </c>
      <c r="C97" s="5" t="s">
        <v>354</v>
      </c>
      <c r="D97" s="5">
        <v>0.95</v>
      </c>
      <c r="E97" s="5" t="s">
        <v>11</v>
      </c>
      <c r="F97" s="5"/>
      <c r="G97" s="5">
        <f t="shared" si="42"/>
        <v>115.438987</v>
      </c>
      <c r="H97" s="5">
        <v>2090</v>
      </c>
      <c r="I97" s="14">
        <v>0.20160237355963401</v>
      </c>
      <c r="J97" s="14">
        <v>0.121067849255001</v>
      </c>
      <c r="K97" s="10">
        <f t="shared" si="22"/>
        <v>8.0534524304633009E-2</v>
      </c>
      <c r="L97" s="24">
        <f t="shared" si="23"/>
        <v>0.66520157746426922</v>
      </c>
      <c r="M97" s="22">
        <f t="shared" si="24"/>
        <v>1.6652015774642692</v>
      </c>
    </row>
    <row r="98" spans="1:13" x14ac:dyDescent="0.3">
      <c r="A98" s="5" t="s">
        <v>352</v>
      </c>
      <c r="B98" s="5" t="s">
        <v>353</v>
      </c>
      <c r="C98" s="5" t="s">
        <v>354</v>
      </c>
      <c r="D98" s="5">
        <v>0.95</v>
      </c>
      <c r="E98" s="5" t="s">
        <v>11</v>
      </c>
      <c r="F98" s="5"/>
      <c r="G98" s="5">
        <f t="shared" si="42"/>
        <v>109.96238199999999</v>
      </c>
      <c r="H98" s="5">
        <v>2100</v>
      </c>
      <c r="I98" s="14">
        <v>0.19230497644811301</v>
      </c>
      <c r="J98" s="14">
        <v>0.10819170637573999</v>
      </c>
      <c r="K98" s="10">
        <f t="shared" si="22"/>
        <v>8.4113270072373014E-2</v>
      </c>
      <c r="L98" s="24">
        <f t="shared" si="23"/>
        <v>0.77744656120179167</v>
      </c>
      <c r="M98" s="22">
        <f t="shared" si="24"/>
        <v>1.7774465612017916</v>
      </c>
    </row>
    <row r="99" spans="1:13" x14ac:dyDescent="0.3">
      <c r="E99" s="5" t="s">
        <v>11</v>
      </c>
      <c r="F99" s="5" t="s">
        <v>8</v>
      </c>
      <c r="G99" s="8">
        <v>27.552489999999999</v>
      </c>
      <c r="H99" s="5">
        <v>2030</v>
      </c>
      <c r="I99" s="8">
        <f>(I91*$G$99)/$G$91</f>
        <v>4.0954146846405887E-2</v>
      </c>
      <c r="J99" s="8">
        <f>(J91*$G$99)/$G$91</f>
        <v>3.6257158145674234E-2</v>
      </c>
      <c r="K99" s="10">
        <f t="shared" si="22"/>
        <v>4.6969887007316524E-3</v>
      </c>
      <c r="L99" s="24">
        <f t="shared" si="23"/>
        <v>0.12954652104448072</v>
      </c>
      <c r="M99" s="22">
        <f t="shared" si="24"/>
        <v>1.1295465210444808</v>
      </c>
    </row>
    <row r="100" spans="1:13" x14ac:dyDescent="0.3">
      <c r="E100" s="5" t="s">
        <v>11</v>
      </c>
      <c r="F100" s="5" t="s">
        <v>8</v>
      </c>
      <c r="G100" s="8">
        <v>29.338964000000001</v>
      </c>
      <c r="H100" s="5">
        <v>2040</v>
      </c>
      <c r="I100" s="8">
        <f>(I92*$G$100)/$G$92</f>
        <v>4.6739316525031771E-2</v>
      </c>
      <c r="J100" s="8">
        <f>(J92*$G$100)/$G$92</f>
        <v>3.8835100699754002E-2</v>
      </c>
      <c r="K100" s="10">
        <f t="shared" si="22"/>
        <v>7.9042158252777689E-3</v>
      </c>
      <c r="L100" s="24">
        <f t="shared" si="23"/>
        <v>0.20353277532064795</v>
      </c>
      <c r="M100" s="22">
        <f t="shared" si="24"/>
        <v>1.203532775320648</v>
      </c>
    </row>
    <row r="101" spans="1:13" x14ac:dyDescent="0.3">
      <c r="E101" s="5" t="s">
        <v>11</v>
      </c>
      <c r="F101" s="5" t="s">
        <v>8</v>
      </c>
      <c r="G101" s="8">
        <v>31.068777999999998</v>
      </c>
      <c r="H101" s="5">
        <v>2050</v>
      </c>
      <c r="I101" s="8">
        <f>(I93*$G$101)/$G$93</f>
        <v>5.1890949280498214E-2</v>
      </c>
      <c r="J101" s="8">
        <f>(J93*$G$101)/$G$93</f>
        <v>4.0445725244386201E-2</v>
      </c>
      <c r="K101" s="10">
        <f t="shared" si="22"/>
        <v>1.1445224036112013E-2</v>
      </c>
      <c r="L101" s="24">
        <f t="shared" si="23"/>
        <v>0.28297734722164714</v>
      </c>
      <c r="M101" s="22">
        <f t="shared" si="24"/>
        <v>1.2829773472216472</v>
      </c>
    </row>
    <row r="102" spans="1:13" x14ac:dyDescent="0.3">
      <c r="E102" s="5" t="s">
        <v>11</v>
      </c>
      <c r="F102" s="5" t="s">
        <v>8</v>
      </c>
      <c r="G102" s="8">
        <v>32.636666000000012</v>
      </c>
      <c r="H102" s="5">
        <v>2060</v>
      </c>
      <c r="I102" s="8">
        <f>(I94*$G$102)/$G$94</f>
        <v>5.5453361308096458E-2</v>
      </c>
      <c r="J102" s="8">
        <f>(J94*$G$102)/$G$94</f>
        <v>4.0481093506336593E-2</v>
      </c>
      <c r="K102" s="10">
        <f t="shared" si="22"/>
        <v>1.4972267801759864E-2</v>
      </c>
      <c r="L102" s="24">
        <f t="shared" si="23"/>
        <v>0.36985828456971459</v>
      </c>
      <c r="M102" s="22">
        <f t="shared" si="24"/>
        <v>1.3698582845697147</v>
      </c>
    </row>
    <row r="103" spans="1:13" x14ac:dyDescent="0.3">
      <c r="E103" s="5" t="s">
        <v>11</v>
      </c>
      <c r="F103" s="5" t="s">
        <v>8</v>
      </c>
      <c r="G103" s="8">
        <v>33.854979999999998</v>
      </c>
      <c r="H103" s="5">
        <v>2070</v>
      </c>
      <c r="I103" s="8">
        <f>(I95*$G$103)/$G$95</f>
        <v>5.8272431635020813E-2</v>
      </c>
      <c r="J103" s="8">
        <f>(J95*$G$103)/$G$95</f>
        <v>3.985574456232898E-2</v>
      </c>
      <c r="K103" s="10">
        <f t="shared" si="22"/>
        <v>1.8416687072691833E-2</v>
      </c>
      <c r="L103" s="24">
        <f t="shared" si="23"/>
        <v>0.46208362871983566</v>
      </c>
      <c r="M103" s="22">
        <f t="shared" si="24"/>
        <v>1.4620836287198355</v>
      </c>
    </row>
    <row r="104" spans="1:13" x14ac:dyDescent="0.3">
      <c r="E104" s="5" t="s">
        <v>11</v>
      </c>
      <c r="F104" s="5" t="s">
        <v>8</v>
      </c>
      <c r="G104" s="8">
        <v>34.697285000000001</v>
      </c>
      <c r="H104" s="5">
        <v>2080</v>
      </c>
      <c r="I104" s="8">
        <f>(I96*$G$104)/$G$96</f>
        <v>6.0395391671874327E-2</v>
      </c>
      <c r="J104" s="8">
        <f>(J96*$G$104)/$G$96</f>
        <v>3.8714926648722794E-2</v>
      </c>
      <c r="K104" s="10">
        <f t="shared" si="22"/>
        <v>2.1680465023151532E-2</v>
      </c>
      <c r="L104" s="24">
        <f t="shared" si="23"/>
        <v>0.56000274054159338</v>
      </c>
      <c r="M104" s="22">
        <f t="shared" si="24"/>
        <v>1.5600027405415933</v>
      </c>
    </row>
    <row r="105" spans="1:13" x14ac:dyDescent="0.3">
      <c r="E105" s="5" t="s">
        <v>11</v>
      </c>
      <c r="F105" s="5" t="s">
        <v>8</v>
      </c>
      <c r="G105" s="8">
        <v>35.026829999999997</v>
      </c>
      <c r="H105" s="5">
        <v>2090</v>
      </c>
      <c r="I105" s="8">
        <f>(I97*$G$105)/$G$97</f>
        <v>6.1170772975249643E-2</v>
      </c>
      <c r="J105" s="8">
        <f>(J97*$G$105)/$G$97</f>
        <v>3.6734755601420394E-2</v>
      </c>
      <c r="K105" s="10">
        <f t="shared" si="22"/>
        <v>2.443601737382925E-2</v>
      </c>
      <c r="L105" s="24">
        <f t="shared" si="23"/>
        <v>0.66520157746426933</v>
      </c>
      <c r="M105" s="22">
        <f t="shared" si="24"/>
        <v>1.6652015774642694</v>
      </c>
    </row>
    <row r="106" spans="1:13" x14ac:dyDescent="0.3">
      <c r="E106" s="5" t="s">
        <v>11</v>
      </c>
      <c r="F106" s="5" t="s">
        <v>8</v>
      </c>
      <c r="G106" s="8">
        <v>34.921481999999997</v>
      </c>
      <c r="H106" s="5">
        <v>2100</v>
      </c>
      <c r="I106" s="8">
        <f>(I98*$G$106)/$G$98</f>
        <v>6.1071565124364097E-2</v>
      </c>
      <c r="J106" s="8">
        <f>(J98*$G$106)/$G$98</f>
        <v>3.4359156813733714E-2</v>
      </c>
      <c r="K106" s="10">
        <f t="shared" si="22"/>
        <v>2.6712408310630383E-2</v>
      </c>
      <c r="L106" s="24">
        <f t="shared" si="23"/>
        <v>0.77744656120179156</v>
      </c>
      <c r="M106" s="22">
        <f t="shared" si="24"/>
        <v>1.7774465612017916</v>
      </c>
    </row>
    <row r="107" spans="1:13" x14ac:dyDescent="0.3">
      <c r="E107" s="5" t="s">
        <v>11</v>
      </c>
      <c r="F107" s="5" t="s">
        <v>28</v>
      </c>
      <c r="G107" s="8">
        <v>119.34780499999999</v>
      </c>
      <c r="H107" s="5">
        <v>2030</v>
      </c>
      <c r="I107" s="8">
        <f>(I91*$G$107)/$G$91</f>
        <v>0.1773991218857611</v>
      </c>
      <c r="J107" s="8">
        <f>(J91*$G$107)/$G$91</f>
        <v>0.15705340026342776</v>
      </c>
      <c r="K107" s="10">
        <f t="shared" si="22"/>
        <v>2.0345721622333335E-2</v>
      </c>
      <c r="L107" s="24">
        <f t="shared" si="23"/>
        <v>0.12954652104448031</v>
      </c>
      <c r="M107" s="22">
        <f t="shared" si="24"/>
        <v>1.1295465210444804</v>
      </c>
    </row>
    <row r="108" spans="1:13" x14ac:dyDescent="0.3">
      <c r="E108" s="5" t="s">
        <v>11</v>
      </c>
      <c r="F108" s="5" t="s">
        <v>28</v>
      </c>
      <c r="G108" s="8">
        <v>112.665705</v>
      </c>
      <c r="H108" s="5">
        <v>2040</v>
      </c>
      <c r="I108" s="8">
        <f>(I92*$G$108)/$G$92</f>
        <v>0.17948548038406723</v>
      </c>
      <c r="J108" s="8">
        <f>(J92*$G$108)/$G$92</f>
        <v>0.14913219154854199</v>
      </c>
      <c r="K108" s="10">
        <f t="shared" si="22"/>
        <v>3.0353288835525238E-2</v>
      </c>
      <c r="L108" s="24">
        <f t="shared" si="23"/>
        <v>0.20353277532064801</v>
      </c>
      <c r="M108" s="22">
        <f t="shared" si="24"/>
        <v>1.203532775320648</v>
      </c>
    </row>
    <row r="109" spans="1:13" x14ac:dyDescent="0.3">
      <c r="E109" s="5" t="s">
        <v>11</v>
      </c>
      <c r="F109" s="5" t="s">
        <v>28</v>
      </c>
      <c r="G109" s="8">
        <v>105.981695</v>
      </c>
      <c r="H109" s="5">
        <v>2050</v>
      </c>
      <c r="I109" s="8">
        <f>(I93*$G$109)/$G$93</f>
        <v>0.17701020490430075</v>
      </c>
      <c r="J109" s="8">
        <f>(J93*$G$109)/$G$93</f>
        <v>0.13796830106753277</v>
      </c>
      <c r="K109" s="10">
        <f t="shared" si="22"/>
        <v>3.9041903836767977E-2</v>
      </c>
      <c r="L109" s="24">
        <f t="shared" si="23"/>
        <v>0.28297734722164719</v>
      </c>
      <c r="M109" s="22">
        <f t="shared" si="24"/>
        <v>1.2829773472216472</v>
      </c>
    </row>
    <row r="110" spans="1:13" x14ac:dyDescent="0.3">
      <c r="E110" s="5" t="s">
        <v>11</v>
      </c>
      <c r="F110" s="5" t="s">
        <v>28</v>
      </c>
      <c r="G110" s="8">
        <v>99.733629000000008</v>
      </c>
      <c r="H110" s="5">
        <v>2060</v>
      </c>
      <c r="I110" s="8">
        <f>(I94*$G$110)/$G$94</f>
        <v>0.16945863782485152</v>
      </c>
      <c r="J110" s="8">
        <f>(J94*$G$110)/$G$94</f>
        <v>0.12370523267527637</v>
      </c>
      <c r="K110" s="10">
        <f t="shared" si="22"/>
        <v>4.5753405149575141E-2</v>
      </c>
      <c r="L110" s="24">
        <f t="shared" si="23"/>
        <v>0.3698582845697147</v>
      </c>
      <c r="M110" s="22">
        <f t="shared" si="24"/>
        <v>1.3698582845697147</v>
      </c>
    </row>
    <row r="111" spans="1:13" x14ac:dyDescent="0.3">
      <c r="E111" s="5" t="s">
        <v>11</v>
      </c>
      <c r="F111" s="5" t="s">
        <v>28</v>
      </c>
      <c r="G111" s="8">
        <v>92.954798999999994</v>
      </c>
      <c r="H111" s="5">
        <v>2070</v>
      </c>
      <c r="I111" s="8">
        <f>(I95*$G$111)/$G$95</f>
        <v>0.15999720483883317</v>
      </c>
      <c r="J111" s="8">
        <f>(J95*$G$111)/$G$95</f>
        <v>0.10943095298791</v>
      </c>
      <c r="K111" s="10">
        <f t="shared" si="22"/>
        <v>5.0566251850923172E-2</v>
      </c>
      <c r="L111" s="24">
        <f t="shared" si="23"/>
        <v>0.46208362871983544</v>
      </c>
      <c r="M111" s="22">
        <f t="shared" si="24"/>
        <v>1.4620836287198355</v>
      </c>
    </row>
    <row r="112" spans="1:13" x14ac:dyDescent="0.3">
      <c r="E112" s="5" t="s">
        <v>11</v>
      </c>
      <c r="F112" s="5" t="s">
        <v>28</v>
      </c>
      <c r="G112" s="8">
        <v>86.148307999999901</v>
      </c>
      <c r="H112" s="5">
        <v>2080</v>
      </c>
      <c r="I112" s="8">
        <f>(I96*$G$112)/$G$96</f>
        <v>0.14995296616231668</v>
      </c>
      <c r="J112" s="8">
        <f>(J96*$G$112)/$G$96</f>
        <v>9.6123527392174224E-2</v>
      </c>
      <c r="K112" s="10">
        <f t="shared" si="22"/>
        <v>5.3829438770142457E-2</v>
      </c>
      <c r="L112" s="24">
        <f t="shared" si="23"/>
        <v>0.56000274054159305</v>
      </c>
      <c r="M112" s="22">
        <f t="shared" si="24"/>
        <v>1.560002740541593</v>
      </c>
    </row>
    <row r="113" spans="1:13" x14ac:dyDescent="0.3">
      <c r="E113" s="5" t="s">
        <v>11</v>
      </c>
      <c r="F113" s="5" t="s">
        <v>28</v>
      </c>
      <c r="G113" s="8">
        <v>80.412157000000008</v>
      </c>
      <c r="H113" s="5">
        <v>2090</v>
      </c>
      <c r="I113" s="8">
        <f>(I97*$G$113)/$G$97</f>
        <v>0.14043160058438436</v>
      </c>
      <c r="J113" s="8">
        <f>(J97*$G$113)/$G$97</f>
        <v>8.4333093653580604E-2</v>
      </c>
      <c r="K113" s="10">
        <f t="shared" si="22"/>
        <v>5.609850693080376E-2</v>
      </c>
      <c r="L113" s="24">
        <f t="shared" si="23"/>
        <v>0.66520157746426911</v>
      </c>
      <c r="M113" s="22">
        <f t="shared" si="24"/>
        <v>1.665201577464269</v>
      </c>
    </row>
    <row r="114" spans="1:13" x14ac:dyDescent="0.3">
      <c r="E114" s="5" t="s">
        <v>11</v>
      </c>
      <c r="F114" s="5" t="s">
        <v>28</v>
      </c>
      <c r="G114" s="8">
        <v>75.040899999999993</v>
      </c>
      <c r="H114" s="5">
        <v>2100</v>
      </c>
      <c r="I114" s="8">
        <f>(I98*$G$114)/$G$98</f>
        <v>0.13123341132374891</v>
      </c>
      <c r="J114" s="8">
        <f>(J98*$G$114)/$G$98</f>
        <v>7.3832549562006286E-2</v>
      </c>
      <c r="K114" s="10">
        <f t="shared" si="22"/>
        <v>5.7400861761742625E-2</v>
      </c>
      <c r="L114" s="24">
        <f t="shared" si="23"/>
        <v>0.77744656120179145</v>
      </c>
      <c r="M114" s="22">
        <f t="shared" si="24"/>
        <v>1.7774465612017916</v>
      </c>
    </row>
    <row r="115" spans="1:13" x14ac:dyDescent="0.3">
      <c r="A115" s="5" t="s">
        <v>352</v>
      </c>
      <c r="B115" s="5" t="s">
        <v>353</v>
      </c>
      <c r="C115" s="5" t="s">
        <v>354</v>
      </c>
      <c r="D115" s="5">
        <v>0.95</v>
      </c>
      <c r="E115" s="5" t="s">
        <v>40</v>
      </c>
      <c r="F115" s="5"/>
      <c r="G115" s="5">
        <f>G123+G131</f>
        <v>1327.0554230000002</v>
      </c>
      <c r="H115" s="5">
        <v>2030</v>
      </c>
      <c r="I115" s="14">
        <v>1.0915318064886199</v>
      </c>
      <c r="J115" s="14">
        <v>1.0214603053734399</v>
      </c>
      <c r="K115" s="10">
        <f t="shared" si="22"/>
        <v>7.0071501115180013E-2</v>
      </c>
      <c r="L115" s="24">
        <f t="shared" si="23"/>
        <v>6.85993383654417E-2</v>
      </c>
      <c r="M115" s="22">
        <f t="shared" si="24"/>
        <v>1.0685993383654417</v>
      </c>
    </row>
    <row r="116" spans="1:13" x14ac:dyDescent="0.3">
      <c r="A116" s="5" t="s">
        <v>352</v>
      </c>
      <c r="B116" s="5" t="s">
        <v>353</v>
      </c>
      <c r="C116" s="5" t="s">
        <v>354</v>
      </c>
      <c r="D116" s="5">
        <v>0.95</v>
      </c>
      <c r="E116" s="5" t="s">
        <v>40</v>
      </c>
      <c r="F116" s="5"/>
      <c r="G116" s="5">
        <f t="shared" ref="G116:G122" si="43">G124+G132</f>
        <v>1423.8284960000001</v>
      </c>
      <c r="H116" s="5">
        <v>2040</v>
      </c>
      <c r="I116" s="14">
        <v>1.9096957708589599</v>
      </c>
      <c r="J116" s="14">
        <v>1.72755087716732</v>
      </c>
      <c r="K116" s="10">
        <f t="shared" si="22"/>
        <v>0.18214489369163989</v>
      </c>
      <c r="L116" s="24">
        <f t="shared" si="23"/>
        <v>0.10543532818570556</v>
      </c>
      <c r="M116" s="22">
        <f t="shared" si="24"/>
        <v>1.1054353281857057</v>
      </c>
    </row>
    <row r="117" spans="1:13" x14ac:dyDescent="0.3">
      <c r="A117" s="5" t="s">
        <v>352</v>
      </c>
      <c r="B117" s="5" t="s">
        <v>353</v>
      </c>
      <c r="C117" s="5" t="s">
        <v>354</v>
      </c>
      <c r="D117" s="5">
        <v>0.95</v>
      </c>
      <c r="E117" s="5" t="s">
        <v>40</v>
      </c>
      <c r="F117" s="5"/>
      <c r="G117" s="5">
        <f t="shared" si="43"/>
        <v>1490.368197</v>
      </c>
      <c r="H117" s="5">
        <v>2050</v>
      </c>
      <c r="I117" s="14">
        <v>2.82371579020087</v>
      </c>
      <c r="J117" s="14">
        <v>2.4630917261830501</v>
      </c>
      <c r="K117" s="10">
        <f t="shared" si="22"/>
        <v>0.36062406401781999</v>
      </c>
      <c r="L117" s="24">
        <f t="shared" si="23"/>
        <v>0.14641113856391536</v>
      </c>
      <c r="M117" s="22">
        <f t="shared" si="24"/>
        <v>1.1464111385639153</v>
      </c>
    </row>
    <row r="118" spans="1:13" x14ac:dyDescent="0.3">
      <c r="A118" s="5" t="s">
        <v>352</v>
      </c>
      <c r="B118" s="5" t="s">
        <v>353</v>
      </c>
      <c r="C118" s="5" t="s">
        <v>354</v>
      </c>
      <c r="D118" s="5">
        <v>0.95</v>
      </c>
      <c r="E118" s="5" t="s">
        <v>40</v>
      </c>
      <c r="F118" s="5"/>
      <c r="G118" s="5">
        <f t="shared" si="43"/>
        <v>1528.6932430000004</v>
      </c>
      <c r="H118" s="5">
        <v>2060</v>
      </c>
      <c r="I118" s="14">
        <v>3.2745449163700702</v>
      </c>
      <c r="J118" s="14">
        <v>2.7447800844036498</v>
      </c>
      <c r="K118" s="10">
        <f t="shared" si="22"/>
        <v>0.52976483196642032</v>
      </c>
      <c r="L118" s="24">
        <f t="shared" si="23"/>
        <v>0.19300811565073736</v>
      </c>
      <c r="M118" s="22">
        <f t="shared" si="24"/>
        <v>1.1930081156507373</v>
      </c>
    </row>
    <row r="119" spans="1:13" x14ac:dyDescent="0.3">
      <c r="A119" s="5" t="s">
        <v>352</v>
      </c>
      <c r="B119" s="5" t="s">
        <v>353</v>
      </c>
      <c r="C119" s="5" t="s">
        <v>354</v>
      </c>
      <c r="D119" s="5">
        <v>0.95</v>
      </c>
      <c r="E119" s="5" t="s">
        <v>40</v>
      </c>
      <c r="F119" s="5"/>
      <c r="G119" s="5">
        <f t="shared" si="43"/>
        <v>1540.8673489999999</v>
      </c>
      <c r="H119" s="5">
        <v>2070</v>
      </c>
      <c r="I119" s="14">
        <v>3.4686435122837498</v>
      </c>
      <c r="J119" s="14">
        <v>2.79429078592874</v>
      </c>
      <c r="K119" s="10">
        <f t="shared" si="22"/>
        <v>0.67435272635500976</v>
      </c>
      <c r="L119" s="24">
        <f t="shared" si="23"/>
        <v>0.24133233726098222</v>
      </c>
      <c r="M119" s="22">
        <f t="shared" si="24"/>
        <v>1.2413323372609821</v>
      </c>
    </row>
    <row r="120" spans="1:13" x14ac:dyDescent="0.3">
      <c r="A120" s="5" t="s">
        <v>352</v>
      </c>
      <c r="B120" s="5" t="s">
        <v>353</v>
      </c>
      <c r="C120" s="5" t="s">
        <v>354</v>
      </c>
      <c r="D120" s="5">
        <v>0.95</v>
      </c>
      <c r="E120" s="5" t="s">
        <v>40</v>
      </c>
      <c r="F120" s="5"/>
      <c r="G120" s="5">
        <f t="shared" si="43"/>
        <v>1530.4755029999999</v>
      </c>
      <c r="H120" s="5">
        <v>2080</v>
      </c>
      <c r="I120" s="14">
        <v>3.6644369594411299</v>
      </c>
      <c r="J120" s="14">
        <v>2.8339375062779202</v>
      </c>
      <c r="K120" s="10">
        <f t="shared" si="22"/>
        <v>0.83049945316320972</v>
      </c>
      <c r="L120" s="24">
        <f t="shared" si="23"/>
        <v>0.29305496374688361</v>
      </c>
      <c r="M120" s="22">
        <f t="shared" si="24"/>
        <v>1.2930549637468836</v>
      </c>
    </row>
    <row r="121" spans="1:13" x14ac:dyDescent="0.3">
      <c r="A121" s="5" t="s">
        <v>352</v>
      </c>
      <c r="B121" s="5" t="s">
        <v>353</v>
      </c>
      <c r="C121" s="5" t="s">
        <v>354</v>
      </c>
      <c r="D121" s="5">
        <v>0.95</v>
      </c>
      <c r="E121" s="5" t="s">
        <v>40</v>
      </c>
      <c r="F121" s="5"/>
      <c r="G121" s="5">
        <f t="shared" si="43"/>
        <v>1502.6072259999999</v>
      </c>
      <c r="H121" s="5">
        <v>2090</v>
      </c>
      <c r="I121" s="14">
        <v>3.7515084315850298</v>
      </c>
      <c r="J121" s="14">
        <v>2.7773763667773199</v>
      </c>
      <c r="K121" s="10">
        <f t="shared" si="22"/>
        <v>0.97413206480770986</v>
      </c>
      <c r="L121" s="24">
        <f t="shared" si="23"/>
        <v>0.35073822779662628</v>
      </c>
      <c r="M121" s="22">
        <f t="shared" si="24"/>
        <v>1.3507382277966262</v>
      </c>
    </row>
    <row r="122" spans="1:13" x14ac:dyDescent="0.3">
      <c r="A122" s="5" t="s">
        <v>352</v>
      </c>
      <c r="B122" s="5" t="s">
        <v>353</v>
      </c>
      <c r="C122" s="5" t="s">
        <v>354</v>
      </c>
      <c r="D122" s="5">
        <v>0.95</v>
      </c>
      <c r="E122" s="5" t="s">
        <v>40</v>
      </c>
      <c r="F122" s="5"/>
      <c r="G122" s="5">
        <f t="shared" si="43"/>
        <v>1464.0816410000002</v>
      </c>
      <c r="H122" s="5">
        <v>2100</v>
      </c>
      <c r="I122" s="14">
        <v>3.6922435444849402</v>
      </c>
      <c r="J122" s="14">
        <v>2.6138960446825399</v>
      </c>
      <c r="K122" s="10">
        <f t="shared" si="22"/>
        <v>1.0783474998024003</v>
      </c>
      <c r="L122" s="24">
        <f t="shared" si="23"/>
        <v>0.41254414153006863</v>
      </c>
      <c r="M122" s="22">
        <f t="shared" si="24"/>
        <v>1.4125441415300686</v>
      </c>
    </row>
    <row r="123" spans="1:13" x14ac:dyDescent="0.3">
      <c r="A123" s="5" t="s">
        <v>352</v>
      </c>
      <c r="B123" s="5" t="s">
        <v>353</v>
      </c>
      <c r="C123" s="5" t="s">
        <v>354</v>
      </c>
      <c r="D123" s="5">
        <v>0.95</v>
      </c>
      <c r="E123" s="5" t="s">
        <v>40</v>
      </c>
      <c r="F123" s="5" t="s">
        <v>38</v>
      </c>
      <c r="G123" s="8">
        <v>50.981532000000001</v>
      </c>
      <c r="H123" s="5">
        <v>2030</v>
      </c>
      <c r="I123" s="7">
        <f>(I115*$G$123)/$G$115</f>
        <v>4.1933413448337474E-2</v>
      </c>
      <c r="J123" s="7">
        <f>(J115*$G$123)/$G$115</f>
        <v>3.9241474276486034E-2</v>
      </c>
      <c r="K123" s="10">
        <f t="shared" si="22"/>
        <v>2.6919391718514402E-3</v>
      </c>
      <c r="L123" s="24">
        <f t="shared" si="23"/>
        <v>6.8599338365441659E-2</v>
      </c>
      <c r="M123" s="22">
        <f t="shared" si="24"/>
        <v>1.0685993383654417</v>
      </c>
    </row>
    <row r="124" spans="1:13" x14ac:dyDescent="0.3">
      <c r="A124" s="5" t="s">
        <v>352</v>
      </c>
      <c r="B124" s="5" t="s">
        <v>353</v>
      </c>
      <c r="C124" s="5" t="s">
        <v>354</v>
      </c>
      <c r="D124" s="5">
        <v>0.95</v>
      </c>
      <c r="E124" s="5" t="s">
        <v>40</v>
      </c>
      <c r="F124" s="5" t="s">
        <v>38</v>
      </c>
      <c r="G124" s="8">
        <v>49.226523999999998</v>
      </c>
      <c r="H124" s="5">
        <v>2040</v>
      </c>
      <c r="I124" s="7">
        <f>(I116*$G$124)/$G$116</f>
        <v>6.6024584394107452E-2</v>
      </c>
      <c r="J124" s="7">
        <f>(J116*$G$124)/$G$116</f>
        <v>5.972722484133941E-2</v>
      </c>
      <c r="K124" s="10">
        <f t="shared" si="22"/>
        <v>6.297359552768042E-3</v>
      </c>
      <c r="L124" s="24">
        <f t="shared" si="23"/>
        <v>0.10543532818570549</v>
      </c>
      <c r="M124" s="22">
        <f t="shared" si="24"/>
        <v>1.1054353281857054</v>
      </c>
    </row>
    <row r="125" spans="1:13" x14ac:dyDescent="0.3">
      <c r="A125" s="5" t="s">
        <v>352</v>
      </c>
      <c r="B125" s="5" t="s">
        <v>353</v>
      </c>
      <c r="C125" s="5" t="s">
        <v>354</v>
      </c>
      <c r="D125" s="5">
        <v>0.95</v>
      </c>
      <c r="E125" s="5" t="s">
        <v>40</v>
      </c>
      <c r="F125" s="5" t="s">
        <v>38</v>
      </c>
      <c r="G125" s="8">
        <v>46.463411000000001</v>
      </c>
      <c r="H125" s="5">
        <v>2050</v>
      </c>
      <c r="I125" s="7">
        <f>(I117*$G$125)/$G$117</f>
        <v>8.8031580096373185E-2</v>
      </c>
      <c r="J125" s="7">
        <f>(J117*$G$125)/$G$117</f>
        <v>7.6788838781389077E-2</v>
      </c>
      <c r="K125" s="10">
        <f t="shared" si="22"/>
        <v>1.1242741314984109E-2</v>
      </c>
      <c r="L125" s="24">
        <f t="shared" si="23"/>
        <v>0.1464111385639153</v>
      </c>
      <c r="M125" s="22">
        <f t="shared" si="24"/>
        <v>1.1464111385639153</v>
      </c>
    </row>
    <row r="126" spans="1:13" x14ac:dyDescent="0.3">
      <c r="A126" s="5" t="s">
        <v>352</v>
      </c>
      <c r="B126" s="5" t="s">
        <v>353</v>
      </c>
      <c r="C126" s="5" t="s">
        <v>354</v>
      </c>
      <c r="D126" s="5">
        <v>0.95</v>
      </c>
      <c r="E126" s="5" t="s">
        <v>40</v>
      </c>
      <c r="F126" s="5" t="s">
        <v>38</v>
      </c>
      <c r="G126" s="8">
        <v>42.474594000000003</v>
      </c>
      <c r="H126" s="5">
        <v>2060</v>
      </c>
      <c r="I126" s="7">
        <f>(I118*$G$126)/$G$118</f>
        <v>9.0982913998255074E-2</v>
      </c>
      <c r="J126" s="7">
        <f>(J118*$G$126)/$G$118</f>
        <v>7.6263449346803153E-2</v>
      </c>
      <c r="K126" s="10">
        <f t="shared" si="22"/>
        <v>1.4719464651451922E-2</v>
      </c>
      <c r="L126" s="24">
        <f t="shared" si="23"/>
        <v>0.19300811565073719</v>
      </c>
      <c r="M126" s="22">
        <f t="shared" si="24"/>
        <v>1.1930081156507373</v>
      </c>
    </row>
    <row r="127" spans="1:13" x14ac:dyDescent="0.3">
      <c r="A127" s="5" t="s">
        <v>352</v>
      </c>
      <c r="B127" s="5" t="s">
        <v>353</v>
      </c>
      <c r="C127" s="5" t="s">
        <v>354</v>
      </c>
      <c r="D127" s="5">
        <v>0.95</v>
      </c>
      <c r="E127" s="5" t="s">
        <v>40</v>
      </c>
      <c r="F127" s="5" t="s">
        <v>38</v>
      </c>
      <c r="G127" s="8">
        <v>38.152461000000002</v>
      </c>
      <c r="H127" s="5">
        <v>2070</v>
      </c>
      <c r="I127" s="7">
        <f>(I119*$G$127)/$G$119</f>
        <v>8.588493124420718E-2</v>
      </c>
      <c r="J127" s="7">
        <f>(J119*$G$127)/$G$119</f>
        <v>6.9187701525373554E-2</v>
      </c>
      <c r="K127" s="10">
        <f t="shared" si="22"/>
        <v>1.6697229718833626E-2</v>
      </c>
      <c r="L127" s="24">
        <f t="shared" si="23"/>
        <v>0.24133233726098224</v>
      </c>
      <c r="M127" s="22">
        <f t="shared" si="24"/>
        <v>1.2413323372609821</v>
      </c>
    </row>
    <row r="128" spans="1:13" x14ac:dyDescent="0.3">
      <c r="A128" s="5" t="s">
        <v>352</v>
      </c>
      <c r="B128" s="5" t="s">
        <v>353</v>
      </c>
      <c r="C128" s="5" t="s">
        <v>354</v>
      </c>
      <c r="D128" s="5">
        <v>0.95</v>
      </c>
      <c r="E128" s="5" t="s">
        <v>40</v>
      </c>
      <c r="F128" s="5" t="s">
        <v>38</v>
      </c>
      <c r="G128" s="8">
        <v>34.250874000000003</v>
      </c>
      <c r="H128" s="5">
        <v>2080</v>
      </c>
      <c r="I128" s="7">
        <f>(I120*$G$128)/$G$120</f>
        <v>8.2007303176522175E-2</v>
      </c>
      <c r="J128" s="7">
        <f>(J120*$G$128)/$G$120</f>
        <v>6.3421359088162599E-2</v>
      </c>
      <c r="K128" s="10">
        <f t="shared" si="22"/>
        <v>1.8585944088359577E-2</v>
      </c>
      <c r="L128" s="24">
        <f t="shared" si="23"/>
        <v>0.29305496374688361</v>
      </c>
      <c r="M128" s="22">
        <f t="shared" si="24"/>
        <v>1.2930549637468836</v>
      </c>
    </row>
    <row r="129" spans="1:13" x14ac:dyDescent="0.3">
      <c r="A129" s="5" t="s">
        <v>352</v>
      </c>
      <c r="B129" s="5" t="s">
        <v>353</v>
      </c>
      <c r="C129" s="5" t="s">
        <v>354</v>
      </c>
      <c r="D129" s="5">
        <v>0.95</v>
      </c>
      <c r="E129" s="5" t="s">
        <v>40</v>
      </c>
      <c r="F129" s="5" t="s">
        <v>38</v>
      </c>
      <c r="G129" s="8">
        <v>30.747903000000001</v>
      </c>
      <c r="H129" s="5">
        <v>2090</v>
      </c>
      <c r="I129" s="7">
        <f>(I121*$G$129)/$G$121</f>
        <v>7.6767245200282733E-2</v>
      </c>
      <c r="J129" s="7">
        <f>(J121*$G$129)/$G$121</f>
        <v>5.6833547478335814E-2</v>
      </c>
      <c r="K129" s="10">
        <f t="shared" si="22"/>
        <v>1.9933697721946919E-2</v>
      </c>
      <c r="L129" s="24">
        <f t="shared" si="23"/>
        <v>0.35073822779662622</v>
      </c>
      <c r="M129" s="22">
        <f t="shared" si="24"/>
        <v>1.3507382277966262</v>
      </c>
    </row>
    <row r="130" spans="1:13" x14ac:dyDescent="0.3">
      <c r="A130" s="5" t="s">
        <v>352</v>
      </c>
      <c r="B130" s="5" t="s">
        <v>353</v>
      </c>
      <c r="C130" s="5" t="s">
        <v>354</v>
      </c>
      <c r="D130" s="5">
        <v>0.95</v>
      </c>
      <c r="E130" s="5" t="s">
        <v>40</v>
      </c>
      <c r="F130" s="5" t="s">
        <v>38</v>
      </c>
      <c r="G130" s="8">
        <v>27.507701999999998</v>
      </c>
      <c r="H130" s="5">
        <v>2100</v>
      </c>
      <c r="I130" s="7">
        <f>(I122*$G$130)/$G$122</f>
        <v>6.9371223768467064E-2</v>
      </c>
      <c r="J130" s="7">
        <f>(J122*$G$130)/$G$122</f>
        <v>4.9110836064439098E-2</v>
      </c>
      <c r="K130" s="10">
        <f t="shared" si="22"/>
        <v>2.0260387704027966E-2</v>
      </c>
      <c r="L130" s="24">
        <f t="shared" si="23"/>
        <v>0.41254414153006869</v>
      </c>
      <c r="M130" s="22">
        <f t="shared" si="24"/>
        <v>1.4125441415300686</v>
      </c>
    </row>
    <row r="131" spans="1:13" x14ac:dyDescent="0.3">
      <c r="A131" s="5" t="s">
        <v>352</v>
      </c>
      <c r="B131" s="5" t="s">
        <v>353</v>
      </c>
      <c r="C131" s="5" t="s">
        <v>354</v>
      </c>
      <c r="D131" s="5">
        <v>0.95</v>
      </c>
      <c r="E131" s="5" t="s">
        <v>40</v>
      </c>
      <c r="F131" s="5" t="s">
        <v>41</v>
      </c>
      <c r="G131" s="8">
        <v>1276.0738910000002</v>
      </c>
      <c r="H131" s="5">
        <v>2030</v>
      </c>
      <c r="I131" s="7">
        <f>(I115*$G$131)/$G$115</f>
        <v>1.0495983930402824</v>
      </c>
      <c r="J131" s="7">
        <f>(J115*$G$131)/$G$115</f>
        <v>0.98221883109695385</v>
      </c>
      <c r="K131" s="10">
        <f t="shared" si="22"/>
        <v>6.7379561943328503E-2</v>
      </c>
      <c r="L131" s="24">
        <f t="shared" si="23"/>
        <v>6.8599338365441631E-2</v>
      </c>
      <c r="M131" s="22">
        <f t="shared" si="24"/>
        <v>1.0685993383654417</v>
      </c>
    </row>
    <row r="132" spans="1:13" x14ac:dyDescent="0.3">
      <c r="A132" s="5" t="s">
        <v>352</v>
      </c>
      <c r="B132" s="5" t="s">
        <v>353</v>
      </c>
      <c r="C132" s="5" t="s">
        <v>354</v>
      </c>
      <c r="D132" s="5">
        <v>0.95</v>
      </c>
      <c r="E132" s="5" t="s">
        <v>40</v>
      </c>
      <c r="F132" s="5" t="s">
        <v>41</v>
      </c>
      <c r="G132" s="8">
        <v>1374.6019720000002</v>
      </c>
      <c r="H132" s="5">
        <v>2040</v>
      </c>
      <c r="I132" s="7">
        <f>(I116*$G$132)/$G$116</f>
        <v>1.8436711864648525</v>
      </c>
      <c r="J132" s="7">
        <f>(J116*$G$132)/$G$116</f>
        <v>1.6678236523259806</v>
      </c>
      <c r="K132" s="10">
        <f t="shared" ref="K132:K162" si="44">I132-J132</f>
        <v>0.17584753413887189</v>
      </c>
      <c r="L132" s="24">
        <f t="shared" ref="L132:L137" si="45">K132/J132</f>
        <v>0.10543532818570558</v>
      </c>
      <c r="M132" s="22">
        <f t="shared" ref="M132:M162" si="46">1+L132</f>
        <v>1.1054353281857057</v>
      </c>
    </row>
    <row r="133" spans="1:13" x14ac:dyDescent="0.3">
      <c r="A133" s="5" t="s">
        <v>352</v>
      </c>
      <c r="B133" s="5" t="s">
        <v>353</v>
      </c>
      <c r="C133" s="5" t="s">
        <v>354</v>
      </c>
      <c r="D133" s="5">
        <v>0.95</v>
      </c>
      <c r="E133" s="5" t="s">
        <v>40</v>
      </c>
      <c r="F133" s="5" t="s">
        <v>41</v>
      </c>
      <c r="G133" s="8">
        <v>1443.9047860000001</v>
      </c>
      <c r="H133" s="5">
        <v>2050</v>
      </c>
      <c r="I133" s="7">
        <f>(I117*$G$133)/$G$117</f>
        <v>2.7356842101044969</v>
      </c>
      <c r="J133" s="7">
        <f>(J117*$G$133)/$G$117</f>
        <v>2.3863028874016607</v>
      </c>
      <c r="K133" s="10">
        <f t="shared" si="44"/>
        <v>0.34938132270283617</v>
      </c>
      <c r="L133" s="24">
        <f t="shared" si="45"/>
        <v>0.14641113856391549</v>
      </c>
      <c r="M133" s="22">
        <f t="shared" si="46"/>
        <v>1.1464111385639155</v>
      </c>
    </row>
    <row r="134" spans="1:13" x14ac:dyDescent="0.3">
      <c r="A134" s="5" t="s">
        <v>352</v>
      </c>
      <c r="B134" s="5" t="s">
        <v>353</v>
      </c>
      <c r="C134" s="5" t="s">
        <v>354</v>
      </c>
      <c r="D134" s="5">
        <v>0.95</v>
      </c>
      <c r="E134" s="5" t="s">
        <v>40</v>
      </c>
      <c r="F134" s="5" t="s">
        <v>41</v>
      </c>
      <c r="G134" s="8">
        <v>1486.2186490000004</v>
      </c>
      <c r="H134" s="5">
        <v>2060</v>
      </c>
      <c r="I134" s="7">
        <f>(I118*$G$134)/$G$118</f>
        <v>3.183562002371815</v>
      </c>
      <c r="J134" s="7">
        <f>(J118*$G$134)/$G$118</f>
        <v>2.6685166350568466</v>
      </c>
      <c r="K134" s="10">
        <f t="shared" si="44"/>
        <v>0.51504536731496842</v>
      </c>
      <c r="L134" s="24">
        <f t="shared" si="45"/>
        <v>0.19300811565073739</v>
      </c>
      <c r="M134" s="22">
        <f t="shared" si="46"/>
        <v>1.1930081156507373</v>
      </c>
    </row>
    <row r="135" spans="1:13" x14ac:dyDescent="0.3">
      <c r="A135" s="5" t="s">
        <v>352</v>
      </c>
      <c r="B135" s="5" t="s">
        <v>353</v>
      </c>
      <c r="C135" s="5" t="s">
        <v>354</v>
      </c>
      <c r="D135" s="5">
        <v>0.95</v>
      </c>
      <c r="E135" s="5" t="s">
        <v>40</v>
      </c>
      <c r="F135" s="5" t="s">
        <v>41</v>
      </c>
      <c r="G135" s="8">
        <v>1502.714888</v>
      </c>
      <c r="H135" s="5">
        <v>2070</v>
      </c>
      <c r="I135" s="7">
        <f>(I119*$G$135)/$G$119</f>
        <v>3.3827585810395426</v>
      </c>
      <c r="J135" s="7">
        <f>(J119*$G$135)/$G$119</f>
        <v>2.7251030844033663</v>
      </c>
      <c r="K135" s="10">
        <f t="shared" si="44"/>
        <v>0.65765549663617628</v>
      </c>
      <c r="L135" s="24">
        <f t="shared" si="45"/>
        <v>0.2413323372609823</v>
      </c>
      <c r="M135" s="22">
        <f t="shared" si="46"/>
        <v>1.2413323372609824</v>
      </c>
    </row>
    <row r="136" spans="1:13" x14ac:dyDescent="0.3">
      <c r="A136" s="5" t="s">
        <v>352</v>
      </c>
      <c r="B136" s="5" t="s">
        <v>353</v>
      </c>
      <c r="C136" s="5" t="s">
        <v>354</v>
      </c>
      <c r="D136" s="5">
        <v>0.95</v>
      </c>
      <c r="E136" s="5" t="s">
        <v>40</v>
      </c>
      <c r="F136" s="5" t="s">
        <v>41</v>
      </c>
      <c r="G136" s="8">
        <v>1496.2246289999998</v>
      </c>
      <c r="H136" s="5">
        <v>2080</v>
      </c>
      <c r="I136" s="7">
        <f>(I120*$G$136)/$G$120</f>
        <v>3.5824296562646074</v>
      </c>
      <c r="J136" s="7">
        <f>(J120*$G$136)/$G$120</f>
        <v>2.770516147189757</v>
      </c>
      <c r="K136" s="10">
        <f t="shared" si="44"/>
        <v>0.81191350907485038</v>
      </c>
      <c r="L136" s="24">
        <f t="shared" si="45"/>
        <v>0.29305496374688378</v>
      </c>
      <c r="M136" s="22">
        <f t="shared" si="46"/>
        <v>1.2930549637468838</v>
      </c>
    </row>
    <row r="137" spans="1:13" x14ac:dyDescent="0.3">
      <c r="A137" s="5" t="s">
        <v>352</v>
      </c>
      <c r="B137" s="5" t="s">
        <v>353</v>
      </c>
      <c r="C137" s="5" t="s">
        <v>354</v>
      </c>
      <c r="D137" s="5">
        <v>0.95</v>
      </c>
      <c r="E137" s="5" t="s">
        <v>40</v>
      </c>
      <c r="F137" s="5" t="s">
        <v>41</v>
      </c>
      <c r="G137" s="8">
        <v>1471.8593229999999</v>
      </c>
      <c r="H137" s="5">
        <v>2090</v>
      </c>
      <c r="I137" s="7">
        <f>(I121*$G$137)/$G$121</f>
        <v>3.6747411863847472</v>
      </c>
      <c r="J137" s="7">
        <f>(J121*$G$137)/$G$121</f>
        <v>2.7205428192989842</v>
      </c>
      <c r="K137" s="10">
        <f t="shared" si="44"/>
        <v>0.954198367085763</v>
      </c>
      <c r="L137" s="24">
        <f t="shared" si="45"/>
        <v>0.35073822779662628</v>
      </c>
      <c r="M137" s="22">
        <f t="shared" si="46"/>
        <v>1.3507382277966262</v>
      </c>
    </row>
    <row r="138" spans="1:13" x14ac:dyDescent="0.3">
      <c r="A138" s="5" t="s">
        <v>352</v>
      </c>
      <c r="B138" s="5" t="s">
        <v>353</v>
      </c>
      <c r="C138" s="5" t="s">
        <v>354</v>
      </c>
      <c r="D138" s="5">
        <v>0.95</v>
      </c>
      <c r="E138" s="5" t="s">
        <v>40</v>
      </c>
      <c r="F138" s="5" t="s">
        <v>41</v>
      </c>
      <c r="G138" s="8">
        <v>1436.5739390000001</v>
      </c>
      <c r="H138" s="5">
        <v>2100</v>
      </c>
      <c r="I138" s="7">
        <f>(I122*$G$138)/$G$122</f>
        <v>3.622872320716473</v>
      </c>
      <c r="J138" s="7">
        <f>(J122*$G$138)/$G$122</f>
        <v>2.5647852086181007</v>
      </c>
      <c r="K138" s="10">
        <f t="shared" si="44"/>
        <v>1.0580871120983724</v>
      </c>
      <c r="L138" s="24">
        <f>K138/J138</f>
        <v>0.41254414153006863</v>
      </c>
      <c r="M138" s="22">
        <f t="shared" si="46"/>
        <v>1.4125441415300686</v>
      </c>
    </row>
    <row r="139" spans="1:13" x14ac:dyDescent="0.3">
      <c r="A139" s="5" t="s">
        <v>352</v>
      </c>
      <c r="B139" s="5" t="s">
        <v>353</v>
      </c>
      <c r="C139" s="5" t="s">
        <v>354</v>
      </c>
      <c r="D139" s="5">
        <v>0.95</v>
      </c>
      <c r="E139" s="5" t="s">
        <v>27</v>
      </c>
      <c r="F139" s="5"/>
      <c r="G139" s="5"/>
      <c r="H139" s="5">
        <v>2030</v>
      </c>
      <c r="I139" s="14">
        <v>2.1703692700539898</v>
      </c>
      <c r="J139" s="14">
        <v>2.0720620520089299</v>
      </c>
      <c r="K139" s="10">
        <f t="shared" si="44"/>
        <v>9.830721804505993E-2</v>
      </c>
      <c r="L139" s="24">
        <f>K139/J139</f>
        <v>4.7444147702887546E-2</v>
      </c>
      <c r="M139" s="22">
        <f t="shared" si="46"/>
        <v>1.0474441477028875</v>
      </c>
    </row>
    <row r="140" spans="1:13" x14ac:dyDescent="0.3">
      <c r="A140" s="5" t="s">
        <v>352</v>
      </c>
      <c r="B140" s="5" t="s">
        <v>353</v>
      </c>
      <c r="C140" s="5" t="s">
        <v>354</v>
      </c>
      <c r="D140" s="5">
        <v>0.95</v>
      </c>
      <c r="E140" s="5" t="s">
        <v>27</v>
      </c>
      <c r="F140" s="5"/>
      <c r="G140" s="5"/>
      <c r="H140" s="5">
        <v>2040</v>
      </c>
      <c r="I140" s="14">
        <v>4.0923253968698603</v>
      </c>
      <c r="J140" s="14">
        <v>3.76312034000218</v>
      </c>
      <c r="K140" s="10">
        <f t="shared" si="44"/>
        <v>0.32920505686768031</v>
      </c>
      <c r="L140" s="24">
        <f t="shared" ref="L140:L161" si="47">K140/J140</f>
        <v>8.7481937095716056E-2</v>
      </c>
      <c r="M140" s="22">
        <f t="shared" si="46"/>
        <v>1.0874819370957161</v>
      </c>
    </row>
    <row r="141" spans="1:13" x14ac:dyDescent="0.3">
      <c r="A141" s="5" t="s">
        <v>352</v>
      </c>
      <c r="B141" s="5" t="s">
        <v>353</v>
      </c>
      <c r="C141" s="5" t="s">
        <v>354</v>
      </c>
      <c r="D141" s="5">
        <v>0.95</v>
      </c>
      <c r="E141" s="5" t="s">
        <v>27</v>
      </c>
      <c r="F141" s="5"/>
      <c r="G141" s="5"/>
      <c r="H141" s="5">
        <v>2050</v>
      </c>
      <c r="I141" s="8">
        <v>7.2573088664678496</v>
      </c>
      <c r="J141" s="14">
        <v>6.42797486324534</v>
      </c>
      <c r="K141" s="10">
        <f t="shared" si="44"/>
        <v>0.82933400322250961</v>
      </c>
      <c r="L141" s="24">
        <f t="shared" si="47"/>
        <v>0.12901948449807682</v>
      </c>
      <c r="M141" s="22">
        <f t="shared" si="46"/>
        <v>1.1290194844980768</v>
      </c>
    </row>
    <row r="142" spans="1:13" x14ac:dyDescent="0.3">
      <c r="A142" s="5" t="s">
        <v>352</v>
      </c>
      <c r="B142" s="5" t="s">
        <v>353</v>
      </c>
      <c r="C142" s="5" t="s">
        <v>354</v>
      </c>
      <c r="D142" s="5">
        <v>0.95</v>
      </c>
      <c r="E142" s="5" t="s">
        <v>27</v>
      </c>
      <c r="F142" s="5"/>
      <c r="G142" s="5"/>
      <c r="H142" s="5">
        <v>2060</v>
      </c>
      <c r="I142" s="14">
        <v>10.162821559715001</v>
      </c>
      <c r="J142" s="14">
        <v>8.6582833065968199</v>
      </c>
      <c r="K142" s="10">
        <f t="shared" si="44"/>
        <v>1.5045382531181808</v>
      </c>
      <c r="L142" s="24">
        <f t="shared" si="47"/>
        <v>0.17376865596114882</v>
      </c>
      <c r="M142" s="22">
        <f t="shared" si="46"/>
        <v>1.1737686559611489</v>
      </c>
    </row>
    <row r="143" spans="1:13" x14ac:dyDescent="0.3">
      <c r="A143" s="5" t="s">
        <v>352</v>
      </c>
      <c r="B143" s="5" t="s">
        <v>353</v>
      </c>
      <c r="C143" s="5" t="s">
        <v>354</v>
      </c>
      <c r="D143" s="5">
        <v>0.95</v>
      </c>
      <c r="E143" s="5" t="s">
        <v>27</v>
      </c>
      <c r="F143" s="5"/>
      <c r="G143" s="5"/>
      <c r="H143" s="5">
        <v>2070</v>
      </c>
      <c r="I143" s="14">
        <v>12.8028918804832</v>
      </c>
      <c r="J143" s="14">
        <v>10.4847618689342</v>
      </c>
      <c r="K143" s="10">
        <f t="shared" si="44"/>
        <v>2.318130011549</v>
      </c>
      <c r="L143" s="24">
        <f t="shared" si="47"/>
        <v>0.22109515128021151</v>
      </c>
      <c r="M143" s="22">
        <f t="shared" si="46"/>
        <v>1.2210951512802115</v>
      </c>
    </row>
    <row r="144" spans="1:13" x14ac:dyDescent="0.3">
      <c r="A144" s="5" t="s">
        <v>352</v>
      </c>
      <c r="B144" s="5" t="s">
        <v>353</v>
      </c>
      <c r="C144" s="5" t="s">
        <v>354</v>
      </c>
      <c r="D144" s="5">
        <v>0.95</v>
      </c>
      <c r="E144" s="5" t="s">
        <v>27</v>
      </c>
      <c r="F144" s="5"/>
      <c r="G144" s="5"/>
      <c r="H144" s="5">
        <v>2080</v>
      </c>
      <c r="I144" s="14">
        <v>14.464115689550599</v>
      </c>
      <c r="J144" s="14">
        <v>11.3800611761638</v>
      </c>
      <c r="K144" s="10">
        <f t="shared" si="44"/>
        <v>3.0840545133867998</v>
      </c>
      <c r="L144" s="24">
        <f t="shared" si="47"/>
        <v>0.27100509089059482</v>
      </c>
      <c r="M144" s="22">
        <f t="shared" si="46"/>
        <v>1.2710050908905948</v>
      </c>
    </row>
    <row r="145" spans="1:13" x14ac:dyDescent="0.3">
      <c r="A145" s="5" t="s">
        <v>352</v>
      </c>
      <c r="B145" s="5" t="s">
        <v>353</v>
      </c>
      <c r="C145" s="5" t="s">
        <v>354</v>
      </c>
      <c r="D145" s="5">
        <v>0.95</v>
      </c>
      <c r="E145" s="5" t="s">
        <v>27</v>
      </c>
      <c r="F145" s="5"/>
      <c r="G145" s="5"/>
      <c r="H145" s="5">
        <v>2090</v>
      </c>
      <c r="I145" s="14">
        <v>14.948339457295299</v>
      </c>
      <c r="J145" s="14">
        <v>11.282645707500301</v>
      </c>
      <c r="K145" s="10">
        <f t="shared" si="44"/>
        <v>3.6656937497949986</v>
      </c>
      <c r="L145" s="24">
        <f t="shared" si="47"/>
        <v>0.32489664612602132</v>
      </c>
      <c r="M145" s="22">
        <f t="shared" si="46"/>
        <v>1.3248966461260214</v>
      </c>
    </row>
    <row r="146" spans="1:13" x14ac:dyDescent="0.3">
      <c r="A146" s="5" t="s">
        <v>352</v>
      </c>
      <c r="B146" s="5" t="s">
        <v>353</v>
      </c>
      <c r="C146" s="5" t="s">
        <v>354</v>
      </c>
      <c r="D146" s="5">
        <v>0.95</v>
      </c>
      <c r="E146" s="5" t="s">
        <v>27</v>
      </c>
      <c r="F146" s="5"/>
      <c r="G146" s="5"/>
      <c r="H146" s="5">
        <v>2100</v>
      </c>
      <c r="I146" s="8">
        <v>14.680676039707601</v>
      </c>
      <c r="J146" s="14">
        <v>10.619003785106401</v>
      </c>
      <c r="K146" s="10">
        <f t="shared" si="44"/>
        <v>4.0616722546012003</v>
      </c>
      <c r="L146" s="24">
        <f t="shared" si="47"/>
        <v>0.38249089432455674</v>
      </c>
      <c r="M146" s="22">
        <f t="shared" si="46"/>
        <v>1.3824908943245569</v>
      </c>
    </row>
    <row r="147" spans="1:13" x14ac:dyDescent="0.3">
      <c r="A147" s="5" t="s">
        <v>352</v>
      </c>
      <c r="B147" s="5" t="s">
        <v>353</v>
      </c>
      <c r="C147" s="5" t="s">
        <v>354</v>
      </c>
      <c r="D147" s="5">
        <v>0.95</v>
      </c>
      <c r="E147" s="5" t="s">
        <v>27</v>
      </c>
      <c r="F147" s="5" t="s">
        <v>25</v>
      </c>
      <c r="G147" s="8">
        <v>1501.725398</v>
      </c>
      <c r="H147" s="5">
        <v>2030</v>
      </c>
      <c r="I147" s="8">
        <v>1.62512354990151</v>
      </c>
      <c r="J147" s="8">
        <v>1.4743730866414</v>
      </c>
      <c r="K147" s="10">
        <f t="shared" si="44"/>
        <v>0.15075046326010999</v>
      </c>
      <c r="L147" s="24">
        <f t="shared" si="47"/>
        <v>0.10224716160786501</v>
      </c>
      <c r="M147" s="22">
        <f t="shared" si="46"/>
        <v>1.1022471616078651</v>
      </c>
    </row>
    <row r="148" spans="1:13" x14ac:dyDescent="0.3">
      <c r="A148" s="5" t="s">
        <v>352</v>
      </c>
      <c r="B148" s="5" t="s">
        <v>353</v>
      </c>
      <c r="C148" s="5" t="s">
        <v>354</v>
      </c>
      <c r="D148" s="5">
        <v>0.95</v>
      </c>
      <c r="E148" s="5" t="s">
        <v>27</v>
      </c>
      <c r="F148" s="5" t="s">
        <v>25</v>
      </c>
      <c r="G148" s="8">
        <v>1583.686972</v>
      </c>
      <c r="H148" s="5">
        <v>2040</v>
      </c>
      <c r="I148" s="8">
        <v>2.83474619580196</v>
      </c>
      <c r="J148" s="8">
        <v>2.43654220168504</v>
      </c>
      <c r="K148" s="10">
        <f t="shared" si="44"/>
        <v>0.39820399411691998</v>
      </c>
      <c r="L148" s="24">
        <f t="shared" si="47"/>
        <v>0.16342995981827607</v>
      </c>
      <c r="M148" s="22">
        <f t="shared" si="46"/>
        <v>1.163429959818276</v>
      </c>
    </row>
    <row r="149" spans="1:13" x14ac:dyDescent="0.3">
      <c r="A149" s="5" t="s">
        <v>352</v>
      </c>
      <c r="B149" s="5" t="s">
        <v>353</v>
      </c>
      <c r="C149" s="5" t="s">
        <v>354</v>
      </c>
      <c r="D149" s="5">
        <v>0.95</v>
      </c>
      <c r="E149" s="5" t="s">
        <v>27</v>
      </c>
      <c r="F149" s="5" t="s">
        <v>25</v>
      </c>
      <c r="G149" s="8">
        <v>1620.357947</v>
      </c>
      <c r="H149" s="5">
        <v>2050</v>
      </c>
      <c r="I149" s="8">
        <v>5.41359711477602</v>
      </c>
      <c r="J149" s="8">
        <v>4.41129686357728</v>
      </c>
      <c r="K149" s="10">
        <f t="shared" si="44"/>
        <v>1.00230025119874</v>
      </c>
      <c r="L149" s="24">
        <f t="shared" si="47"/>
        <v>0.22721215148189744</v>
      </c>
      <c r="M149" s="22">
        <f t="shared" si="46"/>
        <v>1.2272121514818974</v>
      </c>
    </row>
    <row r="150" spans="1:13" x14ac:dyDescent="0.3">
      <c r="A150" s="5" t="s">
        <v>352</v>
      </c>
      <c r="B150" s="5" t="s">
        <v>353</v>
      </c>
      <c r="C150" s="5" t="s">
        <v>354</v>
      </c>
      <c r="D150" s="5">
        <v>0.95</v>
      </c>
      <c r="E150" s="5" t="s">
        <v>27</v>
      </c>
      <c r="F150" s="5" t="s">
        <v>25</v>
      </c>
      <c r="G150" s="8">
        <v>1622.5716870000001</v>
      </c>
      <c r="H150" s="5">
        <v>2060</v>
      </c>
      <c r="I150" s="8">
        <v>8.9694368833864893</v>
      </c>
      <c r="J150" s="8">
        <v>6.9211500266446899</v>
      </c>
      <c r="K150" s="10">
        <f t="shared" si="44"/>
        <v>2.0482868567417993</v>
      </c>
      <c r="L150" s="24">
        <f t="shared" si="47"/>
        <v>0.29594602759027172</v>
      </c>
      <c r="M150" s="22">
        <f t="shared" si="46"/>
        <v>1.2959460275902717</v>
      </c>
    </row>
    <row r="151" spans="1:13" x14ac:dyDescent="0.3">
      <c r="A151" s="5" t="s">
        <v>352</v>
      </c>
      <c r="B151" s="5" t="s">
        <v>353</v>
      </c>
      <c r="C151" s="5" t="s">
        <v>354</v>
      </c>
      <c r="D151" s="5">
        <v>0.95</v>
      </c>
      <c r="E151" s="5" t="s">
        <v>27</v>
      </c>
      <c r="F151" s="5" t="s">
        <v>25</v>
      </c>
      <c r="G151" s="8">
        <v>1594.6758070000001</v>
      </c>
      <c r="H151" s="5">
        <v>2070</v>
      </c>
      <c r="I151" s="8">
        <v>12.4707066943327</v>
      </c>
      <c r="J151" s="8">
        <v>9.1131870075746093</v>
      </c>
      <c r="K151" s="10">
        <f t="shared" si="44"/>
        <v>3.3575196867580903</v>
      </c>
      <c r="L151" s="24">
        <f t="shared" si="47"/>
        <v>0.36842431566118639</v>
      </c>
      <c r="M151" s="22">
        <f t="shared" si="46"/>
        <v>1.3684243156611864</v>
      </c>
    </row>
    <row r="152" spans="1:13" x14ac:dyDescent="0.3">
      <c r="A152" s="5" t="s">
        <v>352</v>
      </c>
      <c r="B152" s="5" t="s">
        <v>353</v>
      </c>
      <c r="C152" s="5" t="s">
        <v>354</v>
      </c>
      <c r="D152" s="5">
        <v>0.95</v>
      </c>
      <c r="E152" s="5" t="s">
        <v>27</v>
      </c>
      <c r="F152" s="5" t="s">
        <v>25</v>
      </c>
      <c r="G152" s="8">
        <v>1539.493031</v>
      </c>
      <c r="H152" s="5">
        <v>2080</v>
      </c>
      <c r="I152" s="8">
        <v>15.023540358553101</v>
      </c>
      <c r="J152" s="8">
        <v>10.398388012753999</v>
      </c>
      <c r="K152" s="10">
        <f t="shared" si="44"/>
        <v>4.6251523457991013</v>
      </c>
      <c r="L152" s="24">
        <f t="shared" si="47"/>
        <v>0.44479512979571301</v>
      </c>
      <c r="M152" s="22">
        <f t="shared" si="46"/>
        <v>1.4447951297957129</v>
      </c>
    </row>
    <row r="153" spans="1:13" x14ac:dyDescent="0.3">
      <c r="A153" s="5" t="s">
        <v>352</v>
      </c>
      <c r="B153" s="5" t="s">
        <v>353</v>
      </c>
      <c r="C153" s="5" t="s">
        <v>354</v>
      </c>
      <c r="D153" s="5">
        <v>0.95</v>
      </c>
      <c r="E153" s="5" t="s">
        <v>27</v>
      </c>
      <c r="F153" s="5" t="s">
        <v>25</v>
      </c>
      <c r="G153" s="8">
        <v>1468.2613040000001</v>
      </c>
      <c r="H153" s="5">
        <v>2090</v>
      </c>
      <c r="I153" s="8">
        <v>16.202332647666399</v>
      </c>
      <c r="J153" s="8">
        <v>10.609499492811199</v>
      </c>
      <c r="K153" s="10">
        <f t="shared" si="44"/>
        <v>5.5928331548551995</v>
      </c>
      <c r="L153" s="24">
        <f t="shared" si="47"/>
        <v>0.52715334579588791</v>
      </c>
      <c r="M153" s="22">
        <f t="shared" si="46"/>
        <v>1.5271533457958879</v>
      </c>
    </row>
    <row r="154" spans="1:13" x14ac:dyDescent="0.3">
      <c r="A154" s="5" t="s">
        <v>352</v>
      </c>
      <c r="B154" s="5" t="s">
        <v>353</v>
      </c>
      <c r="C154" s="5" t="s">
        <v>354</v>
      </c>
      <c r="D154" s="5">
        <v>0.95</v>
      </c>
      <c r="E154" s="5" t="s">
        <v>27</v>
      </c>
      <c r="F154" s="5" t="s">
        <v>25</v>
      </c>
      <c r="G154" s="8">
        <v>1391.6079729999999</v>
      </c>
      <c r="H154" s="5">
        <v>2100</v>
      </c>
      <c r="I154" s="8">
        <v>16.418267777439201</v>
      </c>
      <c r="J154" s="8">
        <v>10.1649845376472</v>
      </c>
      <c r="K154" s="10">
        <f t="shared" si="44"/>
        <v>6.2532832397920011</v>
      </c>
      <c r="L154" s="24">
        <f t="shared" si="47"/>
        <v>0.6151788245847537</v>
      </c>
      <c r="M154" s="22">
        <f t="shared" si="46"/>
        <v>1.6151788245847536</v>
      </c>
    </row>
    <row r="155" spans="1:13" x14ac:dyDescent="0.3">
      <c r="A155" s="5" t="s">
        <v>352</v>
      </c>
      <c r="B155" s="5" t="s">
        <v>353</v>
      </c>
      <c r="C155" s="5" t="s">
        <v>354</v>
      </c>
      <c r="D155" s="5">
        <v>0.95</v>
      </c>
      <c r="E155" s="5" t="s">
        <v>46</v>
      </c>
      <c r="F155" s="5" t="s">
        <v>46</v>
      </c>
      <c r="G155" s="8">
        <v>427.48354399999999</v>
      </c>
      <c r="H155" s="5">
        <v>2030</v>
      </c>
      <c r="I155" s="14">
        <v>1.55751523574462</v>
      </c>
      <c r="J155" s="14">
        <v>1.3784910779667501</v>
      </c>
      <c r="K155" s="10">
        <f t="shared" si="44"/>
        <v>0.17902415777786995</v>
      </c>
      <c r="L155" s="24">
        <f t="shared" si="47"/>
        <v>0.12986965286850272</v>
      </c>
      <c r="M155" s="22">
        <f t="shared" si="46"/>
        <v>1.1298696528685026</v>
      </c>
    </row>
    <row r="156" spans="1:13" x14ac:dyDescent="0.3">
      <c r="A156" s="5" t="s">
        <v>352</v>
      </c>
      <c r="B156" s="5" t="s">
        <v>353</v>
      </c>
      <c r="C156" s="5" t="s">
        <v>354</v>
      </c>
      <c r="D156" s="5">
        <v>0.95</v>
      </c>
      <c r="E156" s="5" t="s">
        <v>46</v>
      </c>
      <c r="F156" s="5" t="s">
        <v>46</v>
      </c>
      <c r="G156" s="8">
        <v>430.60083700000013</v>
      </c>
      <c r="H156" s="5">
        <v>2040</v>
      </c>
      <c r="I156" s="14">
        <v>1.78501455276012</v>
      </c>
      <c r="J156" s="14">
        <v>1.4617283150179501</v>
      </c>
      <c r="K156" s="10">
        <f t="shared" si="44"/>
        <v>0.32328623774216991</v>
      </c>
      <c r="L156" s="24">
        <f t="shared" si="47"/>
        <v>0.22116711732316682</v>
      </c>
      <c r="M156" s="22">
        <f t="shared" si="46"/>
        <v>1.2211671173231669</v>
      </c>
    </row>
    <row r="157" spans="1:13" x14ac:dyDescent="0.3">
      <c r="A157" s="5" t="s">
        <v>352</v>
      </c>
      <c r="B157" s="5" t="s">
        <v>353</v>
      </c>
      <c r="C157" s="5" t="s">
        <v>354</v>
      </c>
      <c r="D157" s="5">
        <v>0.95</v>
      </c>
      <c r="E157" s="5" t="s">
        <v>46</v>
      </c>
      <c r="F157" s="5" t="s">
        <v>46</v>
      </c>
      <c r="G157" s="8">
        <v>434.71689200000009</v>
      </c>
      <c r="H157" s="5">
        <v>2050</v>
      </c>
      <c r="I157" s="14">
        <v>1.94198981198628</v>
      </c>
      <c r="J157" s="14">
        <v>1.4706588267934799</v>
      </c>
      <c r="K157" s="10">
        <f t="shared" si="44"/>
        <v>0.47133098519280003</v>
      </c>
      <c r="L157" s="24">
        <f t="shared" si="47"/>
        <v>0.3204896857148416</v>
      </c>
      <c r="M157" s="22">
        <f t="shared" si="46"/>
        <v>1.3204896857148416</v>
      </c>
    </row>
    <row r="158" spans="1:13" x14ac:dyDescent="0.3">
      <c r="A158" s="5" t="s">
        <v>352</v>
      </c>
      <c r="B158" s="5" t="s">
        <v>353</v>
      </c>
      <c r="C158" s="5" t="s">
        <v>354</v>
      </c>
      <c r="D158" s="5">
        <v>0.95</v>
      </c>
      <c r="E158" s="5" t="s">
        <v>46</v>
      </c>
      <c r="F158" s="5" t="s">
        <v>46</v>
      </c>
      <c r="G158" s="8">
        <v>436.03987100000023</v>
      </c>
      <c r="H158" s="5">
        <v>2060</v>
      </c>
      <c r="I158" s="14">
        <v>1.9764202178963599</v>
      </c>
      <c r="J158" s="14">
        <v>1.3792265845912399</v>
      </c>
      <c r="K158" s="10">
        <f t="shared" si="44"/>
        <v>0.59719363330511999</v>
      </c>
      <c r="L158" s="24">
        <f t="shared" si="47"/>
        <v>0.43299167807304823</v>
      </c>
      <c r="M158" s="22">
        <f t="shared" si="46"/>
        <v>1.4329916780730483</v>
      </c>
    </row>
    <row r="159" spans="1:13" x14ac:dyDescent="0.3">
      <c r="A159" s="5" t="s">
        <v>352</v>
      </c>
      <c r="B159" s="5" t="s">
        <v>353</v>
      </c>
      <c r="C159" s="5" t="s">
        <v>354</v>
      </c>
      <c r="D159" s="5">
        <v>0.95</v>
      </c>
      <c r="E159" s="5" t="s">
        <v>46</v>
      </c>
      <c r="F159" s="5" t="s">
        <v>46</v>
      </c>
      <c r="G159" s="8">
        <v>435.14192800000001</v>
      </c>
      <c r="H159" s="5">
        <v>2070</v>
      </c>
      <c r="I159" s="14">
        <v>1.9839166505710599</v>
      </c>
      <c r="J159" s="14">
        <v>1.2754628868254101</v>
      </c>
      <c r="K159" s="10">
        <f t="shared" si="44"/>
        <v>0.70845376374564983</v>
      </c>
      <c r="L159" s="24">
        <f t="shared" si="47"/>
        <v>0.5554483560936615</v>
      </c>
      <c r="M159" s="22">
        <f t="shared" si="46"/>
        <v>1.5554483560936614</v>
      </c>
    </row>
    <row r="160" spans="1:13" x14ac:dyDescent="0.3">
      <c r="A160" s="5" t="s">
        <v>352</v>
      </c>
      <c r="B160" s="5" t="s">
        <v>353</v>
      </c>
      <c r="C160" s="5" t="s">
        <v>354</v>
      </c>
      <c r="D160" s="5">
        <v>0.95</v>
      </c>
      <c r="E160" s="5" t="s">
        <v>46</v>
      </c>
      <c r="F160" s="5" t="s">
        <v>46</v>
      </c>
      <c r="G160" s="8">
        <v>434.365207</v>
      </c>
      <c r="H160" s="5">
        <v>2080</v>
      </c>
      <c r="I160" s="14">
        <v>1.97997243805152</v>
      </c>
      <c r="J160" s="14">
        <v>1.17297526837536</v>
      </c>
      <c r="K160" s="10">
        <f t="shared" si="44"/>
        <v>0.80699716967615998</v>
      </c>
      <c r="L160" s="24">
        <f t="shared" si="47"/>
        <v>0.68799163241855787</v>
      </c>
      <c r="M160" s="22">
        <f t="shared" si="46"/>
        <v>1.6879916324185578</v>
      </c>
    </row>
    <row r="161" spans="1:13" x14ac:dyDescent="0.3">
      <c r="A161" s="5" t="s">
        <v>352</v>
      </c>
      <c r="B161" s="5" t="s">
        <v>353</v>
      </c>
      <c r="C161" s="5" t="s">
        <v>354</v>
      </c>
      <c r="D161" s="5">
        <v>0.95</v>
      </c>
      <c r="E161" s="5" t="s">
        <v>46</v>
      </c>
      <c r="F161" s="5" t="s">
        <v>46</v>
      </c>
      <c r="G161" s="8">
        <v>431.74900000000014</v>
      </c>
      <c r="H161" s="5">
        <v>2090</v>
      </c>
      <c r="I161" s="14">
        <v>1.9709939974283699</v>
      </c>
      <c r="J161" s="14">
        <v>1.07634959151868</v>
      </c>
      <c r="K161" s="10">
        <f t="shared" si="44"/>
        <v>0.89464440590968985</v>
      </c>
      <c r="L161" s="24">
        <f t="shared" si="47"/>
        <v>0.83118385788337368</v>
      </c>
      <c r="M161" s="22">
        <f t="shared" si="46"/>
        <v>1.8311838578833737</v>
      </c>
    </row>
    <row r="162" spans="1:13" x14ac:dyDescent="0.3">
      <c r="A162" s="5" t="s">
        <v>352</v>
      </c>
      <c r="B162" s="5" t="s">
        <v>353</v>
      </c>
      <c r="C162" s="5" t="s">
        <v>354</v>
      </c>
      <c r="D162" s="5">
        <v>0.95</v>
      </c>
      <c r="E162" s="5" t="s">
        <v>46</v>
      </c>
      <c r="F162" s="5" t="s">
        <v>46</v>
      </c>
      <c r="G162" s="8">
        <v>426.18013700000006</v>
      </c>
      <c r="H162" s="5">
        <v>2100</v>
      </c>
      <c r="I162" s="14">
        <v>1.9518024020015099</v>
      </c>
      <c r="J162" s="14">
        <v>0.98348472643187501</v>
      </c>
      <c r="K162" s="10">
        <f t="shared" si="44"/>
        <v>0.96831767556963488</v>
      </c>
      <c r="L162" s="24">
        <f>K162/J162</f>
        <v>0.98457825479683159</v>
      </c>
      <c r="M162" s="22">
        <f t="shared" si="46"/>
        <v>1.9845782547968316</v>
      </c>
    </row>
  </sheetData>
  <autoFilter ref="A2:M162" xr:uid="{804761BF-3A31-4E57-99D2-D9A07C1BFFC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320C5-1435-49D1-A6BB-E209BC350EC9}">
  <dimension ref="A2:N322"/>
  <sheetViews>
    <sheetView tabSelected="1" zoomScale="74" zoomScaleNormal="74" workbookViewId="0">
      <selection activeCell="K306" sqref="K306"/>
    </sheetView>
  </sheetViews>
  <sheetFormatPr defaultRowHeight="14" x14ac:dyDescent="0.3"/>
  <cols>
    <col min="6" max="6" width="14.58203125" customWidth="1"/>
    <col min="7" max="7" width="20.33203125" customWidth="1"/>
    <col min="9" max="9" width="22.33203125" customWidth="1"/>
    <col min="10" max="10" width="31.25" style="33" customWidth="1"/>
    <col min="11" max="11" width="27.25" customWidth="1"/>
    <col min="12" max="12" width="14.58203125" customWidth="1"/>
  </cols>
  <sheetData>
    <row r="2" spans="1:14" ht="14.5" x14ac:dyDescent="0.35">
      <c r="A2" t="s">
        <v>341</v>
      </c>
      <c r="B2" t="s">
        <v>342</v>
      </c>
      <c r="C2" t="s">
        <v>343</v>
      </c>
      <c r="D2" t="s">
        <v>344</v>
      </c>
      <c r="E2" s="25" t="s">
        <v>345</v>
      </c>
      <c r="F2" s="25" t="s">
        <v>355</v>
      </c>
      <c r="G2" s="25" t="s">
        <v>124</v>
      </c>
      <c r="H2" s="25" t="s">
        <v>347</v>
      </c>
      <c r="I2" t="s">
        <v>348</v>
      </c>
      <c r="J2" s="34" t="s">
        <v>349</v>
      </c>
      <c r="K2" s="5" t="s">
        <v>350</v>
      </c>
      <c r="L2" s="23" t="s">
        <v>351</v>
      </c>
    </row>
    <row r="3" spans="1:14" ht="14.5" x14ac:dyDescent="0.35">
      <c r="A3" t="s">
        <v>352</v>
      </c>
      <c r="B3" t="s">
        <v>353</v>
      </c>
      <c r="C3" t="s">
        <v>354</v>
      </c>
      <c r="D3">
        <v>0.95</v>
      </c>
      <c r="E3" t="s">
        <v>5</v>
      </c>
      <c r="F3" t="s">
        <v>67</v>
      </c>
      <c r="G3" s="29">
        <v>434.42599999999999</v>
      </c>
      <c r="H3">
        <v>2030</v>
      </c>
      <c r="I3" s="31">
        <f>I43*G3/G43</f>
        <v>4.0765857413866603E-2</v>
      </c>
      <c r="J3" s="31">
        <f>J43*G3/G43</f>
        <v>3.3271326383511546E-2</v>
      </c>
      <c r="K3" s="32">
        <f>I3-J3</f>
        <v>7.4945310303550575E-3</v>
      </c>
      <c r="L3" s="28">
        <f>K3/J3</f>
        <v>0.22525495208598487</v>
      </c>
    </row>
    <row r="4" spans="1:14" ht="14.5" x14ac:dyDescent="0.35">
      <c r="A4" t="s">
        <v>352</v>
      </c>
      <c r="B4" t="s">
        <v>353</v>
      </c>
      <c r="C4" t="s">
        <v>354</v>
      </c>
      <c r="D4">
        <v>0.95</v>
      </c>
      <c r="E4" t="s">
        <v>5</v>
      </c>
      <c r="F4" t="s">
        <v>67</v>
      </c>
      <c r="G4" s="29">
        <v>532.68000000000006</v>
      </c>
      <c r="H4">
        <v>2040</v>
      </c>
      <c r="I4" s="31">
        <f>I44*G4/G44</f>
        <v>7.9097987262062935E-2</v>
      </c>
      <c r="J4" s="31">
        <f t="shared" ref="J4:J10" si="0">J44*G4/G44</f>
        <v>5.9957096758241638E-2</v>
      </c>
      <c r="K4" s="32">
        <f t="shared" ref="K4:K67" si="1">I4-J4</f>
        <v>1.9140890503821298E-2</v>
      </c>
      <c r="L4" s="28">
        <f t="shared" ref="L4:L66" si="2">K4/J4</f>
        <v>0.31924311780807185</v>
      </c>
    </row>
    <row r="5" spans="1:14" ht="14.5" x14ac:dyDescent="0.35">
      <c r="A5" t="s">
        <v>352</v>
      </c>
      <c r="B5" t="s">
        <v>353</v>
      </c>
      <c r="C5" t="s">
        <v>354</v>
      </c>
      <c r="D5">
        <v>0.95</v>
      </c>
      <c r="E5" t="s">
        <v>5</v>
      </c>
      <c r="F5" t="s">
        <v>67</v>
      </c>
      <c r="G5" s="29">
        <v>631.12099999999998</v>
      </c>
      <c r="H5">
        <v>2050</v>
      </c>
      <c r="I5" s="31">
        <f t="shared" ref="I5:I10" si="3">I45*G5/G45</f>
        <v>0.16512472880302537</v>
      </c>
      <c r="J5" s="31">
        <f t="shared" si="0"/>
        <v>0.11625127310402296</v>
      </c>
      <c r="K5" s="32">
        <f t="shared" si="1"/>
        <v>4.8873455699002408E-2</v>
      </c>
      <c r="L5" s="28">
        <f t="shared" si="2"/>
        <v>0.42041221910120402</v>
      </c>
    </row>
    <row r="6" spans="1:14" ht="14.5" x14ac:dyDescent="0.35">
      <c r="A6" t="s">
        <v>352</v>
      </c>
      <c r="B6" t="s">
        <v>353</v>
      </c>
      <c r="C6" t="s">
        <v>354</v>
      </c>
      <c r="D6">
        <v>0.95</v>
      </c>
      <c r="E6" t="s">
        <v>5</v>
      </c>
      <c r="F6" t="s">
        <v>67</v>
      </c>
      <c r="G6" s="29">
        <v>724.71400000000006</v>
      </c>
      <c r="H6">
        <v>2060</v>
      </c>
      <c r="I6" s="31">
        <f t="shared" si="3"/>
        <v>0.40929009482186768</v>
      </c>
      <c r="J6" s="31">
        <f t="shared" si="0"/>
        <v>0.26683664379276828</v>
      </c>
      <c r="K6" s="32">
        <f t="shared" si="1"/>
        <v>0.1424534510290994</v>
      </c>
      <c r="L6" s="28">
        <f t="shared" si="2"/>
        <v>0.53386015130565112</v>
      </c>
    </row>
    <row r="7" spans="1:14" ht="14.5" x14ac:dyDescent="0.35">
      <c r="A7" t="s">
        <v>352</v>
      </c>
      <c r="B7" t="s">
        <v>353</v>
      </c>
      <c r="C7" t="s">
        <v>354</v>
      </c>
      <c r="D7">
        <v>0.95</v>
      </c>
      <c r="E7" t="s">
        <v>5</v>
      </c>
      <c r="F7" t="s">
        <v>67</v>
      </c>
      <c r="G7" s="29">
        <v>807.63900000000001</v>
      </c>
      <c r="H7">
        <v>2070</v>
      </c>
      <c r="I7" s="31">
        <f t="shared" si="3"/>
        <v>1.0392732362134887</v>
      </c>
      <c r="J7" s="31">
        <f t="shared" si="0"/>
        <v>0.62893098459094376</v>
      </c>
      <c r="K7" s="32">
        <f t="shared" si="1"/>
        <v>0.4103422516225449</v>
      </c>
      <c r="L7" s="28">
        <f t="shared" si="2"/>
        <v>0.65244400685622317</v>
      </c>
    </row>
    <row r="8" spans="1:14" ht="14.5" x14ac:dyDescent="0.35">
      <c r="A8" t="s">
        <v>352</v>
      </c>
      <c r="B8" t="s">
        <v>353</v>
      </c>
      <c r="C8" t="s">
        <v>354</v>
      </c>
      <c r="D8">
        <v>0.95</v>
      </c>
      <c r="E8" t="s">
        <v>5</v>
      </c>
      <c r="F8" t="s">
        <v>67</v>
      </c>
      <c r="G8" s="29">
        <v>876.91899999999998</v>
      </c>
      <c r="H8">
        <v>2080</v>
      </c>
      <c r="I8" s="31">
        <f t="shared" si="3"/>
        <v>2.042019513385283</v>
      </c>
      <c r="J8" s="31">
        <f t="shared" si="0"/>
        <v>1.1509478851975881</v>
      </c>
      <c r="K8" s="32">
        <f t="shared" si="1"/>
        <v>0.89107162818769492</v>
      </c>
      <c r="L8" s="28">
        <f t="shared" si="2"/>
        <v>0.77420675570790154</v>
      </c>
    </row>
    <row r="9" spans="1:14" ht="14.5" x14ac:dyDescent="0.35">
      <c r="A9" t="s">
        <v>352</v>
      </c>
      <c r="B9" t="s">
        <v>353</v>
      </c>
      <c r="C9" t="s">
        <v>354</v>
      </c>
      <c r="D9">
        <v>0.95</v>
      </c>
      <c r="E9" t="s">
        <v>5</v>
      </c>
      <c r="F9" t="s">
        <v>67</v>
      </c>
      <c r="G9" s="29">
        <v>930.90899999999999</v>
      </c>
      <c r="H9">
        <v>2090</v>
      </c>
      <c r="I9" s="31">
        <f t="shared" si="3"/>
        <v>3.0114743059514444</v>
      </c>
      <c r="J9" s="31">
        <f t="shared" si="0"/>
        <v>1.5821733977705614</v>
      </c>
      <c r="K9" s="32">
        <f t="shared" si="1"/>
        <v>1.429300908180883</v>
      </c>
      <c r="L9" s="28">
        <f t="shared" si="2"/>
        <v>0.90337816967148421</v>
      </c>
    </row>
    <row r="10" spans="1:14" ht="14.5" x14ac:dyDescent="0.35">
      <c r="A10" t="s">
        <v>352</v>
      </c>
      <c r="B10" t="s">
        <v>353</v>
      </c>
      <c r="C10" t="s">
        <v>354</v>
      </c>
      <c r="D10">
        <v>0.95</v>
      </c>
      <c r="E10" t="s">
        <v>5</v>
      </c>
      <c r="F10" t="s">
        <v>67</v>
      </c>
      <c r="G10" s="29">
        <v>969.23500000000001</v>
      </c>
      <c r="H10">
        <v>2100</v>
      </c>
      <c r="I10" s="31">
        <f t="shared" si="3"/>
        <v>3.5668178028310158</v>
      </c>
      <c r="J10" s="31">
        <f t="shared" si="0"/>
        <v>1.748212667696488</v>
      </c>
      <c r="K10" s="32">
        <f t="shared" si="1"/>
        <v>1.8186051351345278</v>
      </c>
      <c r="L10" s="28">
        <f t="shared" si="2"/>
        <v>1.0402653914702447</v>
      </c>
    </row>
    <row r="11" spans="1:14" ht="14.5" x14ac:dyDescent="0.35">
      <c r="A11" t="s">
        <v>352</v>
      </c>
      <c r="B11" t="s">
        <v>353</v>
      </c>
      <c r="C11" t="s">
        <v>354</v>
      </c>
      <c r="D11">
        <v>0.95</v>
      </c>
      <c r="E11" t="s">
        <v>5</v>
      </c>
      <c r="F11" s="29" t="s">
        <v>69</v>
      </c>
      <c r="G11" s="29">
        <v>234.94200000000001</v>
      </c>
      <c r="H11">
        <v>2030</v>
      </c>
      <c r="I11" s="31">
        <f>I43*G11/G43</f>
        <v>2.204659038024577E-2</v>
      </c>
      <c r="J11" s="31">
        <f>J43*G11/G43</f>
        <v>1.7993471760886712E-2</v>
      </c>
      <c r="K11" s="32">
        <f t="shared" si="1"/>
        <v>4.0531186193590585E-3</v>
      </c>
      <c r="L11" s="28">
        <f t="shared" si="2"/>
        <v>0.22525495208598489</v>
      </c>
    </row>
    <row r="12" spans="1:14" ht="14.5" x14ac:dyDescent="0.35">
      <c r="A12" t="s">
        <v>352</v>
      </c>
      <c r="B12" t="s">
        <v>353</v>
      </c>
      <c r="C12" t="s">
        <v>354</v>
      </c>
      <c r="D12">
        <v>0.95</v>
      </c>
      <c r="E12" t="s">
        <v>5</v>
      </c>
      <c r="F12" s="29" t="s">
        <v>69</v>
      </c>
      <c r="G12" s="29">
        <v>262.55900000000003</v>
      </c>
      <c r="H12">
        <v>2040</v>
      </c>
      <c r="I12" s="31">
        <f t="shared" ref="I12:I18" si="4">I44*G12/G44</f>
        <v>3.8987550569835515E-2</v>
      </c>
      <c r="J12" s="31">
        <f t="shared" ref="J12:J18" si="5">J44*G12/G44</f>
        <v>2.9552968701184887E-2</v>
      </c>
      <c r="K12" s="32">
        <f t="shared" si="1"/>
        <v>9.434581868650628E-3</v>
      </c>
      <c r="L12" s="28">
        <f t="shared" si="2"/>
        <v>0.31924311780807191</v>
      </c>
    </row>
    <row r="13" spans="1:14" ht="14.5" x14ac:dyDescent="0.35">
      <c r="A13" t="s">
        <v>352</v>
      </c>
      <c r="B13" t="s">
        <v>353</v>
      </c>
      <c r="C13" t="s">
        <v>354</v>
      </c>
      <c r="D13">
        <v>0.95</v>
      </c>
      <c r="E13" t="s">
        <v>5</v>
      </c>
      <c r="F13" s="29" t="s">
        <v>69</v>
      </c>
      <c r="G13" s="29">
        <v>287.97500000000002</v>
      </c>
      <c r="H13">
        <v>2050</v>
      </c>
      <c r="I13" s="31">
        <f t="shared" si="4"/>
        <v>7.5344971530104748E-2</v>
      </c>
      <c r="J13" s="31">
        <f t="shared" si="5"/>
        <v>5.3044440562318503E-2</v>
      </c>
      <c r="K13" s="32">
        <f t="shared" si="1"/>
        <v>2.2300530967786246E-2</v>
      </c>
      <c r="L13" s="28">
        <f t="shared" si="2"/>
        <v>0.42041221910120413</v>
      </c>
    </row>
    <row r="14" spans="1:14" ht="14.5" x14ac:dyDescent="0.35">
      <c r="A14" t="s">
        <v>352</v>
      </c>
      <c r="B14" t="s">
        <v>353</v>
      </c>
      <c r="C14" t="s">
        <v>354</v>
      </c>
      <c r="D14">
        <v>0.95</v>
      </c>
      <c r="E14" t="s">
        <v>5</v>
      </c>
      <c r="F14" s="29" t="s">
        <v>69</v>
      </c>
      <c r="G14" s="29">
        <v>307.45999999999998</v>
      </c>
      <c r="H14">
        <v>2060</v>
      </c>
      <c r="I14" s="31">
        <f t="shared" si="4"/>
        <v>0.17364137101523006</v>
      </c>
      <c r="J14" s="31">
        <f t="shared" si="5"/>
        <v>0.113205477609822</v>
      </c>
      <c r="K14" s="32">
        <f t="shared" si="1"/>
        <v>6.0435893405408059E-2</v>
      </c>
      <c r="L14" s="28">
        <f t="shared" si="2"/>
        <v>0.53386015130565101</v>
      </c>
    </row>
    <row r="15" spans="1:14" ht="14.5" x14ac:dyDescent="0.35">
      <c r="A15" t="s">
        <v>352</v>
      </c>
      <c r="B15" t="s">
        <v>353</v>
      </c>
      <c r="C15" t="s">
        <v>354</v>
      </c>
      <c r="D15">
        <v>0.95</v>
      </c>
      <c r="E15" t="s">
        <v>5</v>
      </c>
      <c r="F15" s="29" t="s">
        <v>69</v>
      </c>
      <c r="G15" s="29">
        <v>321.70100000000002</v>
      </c>
      <c r="H15">
        <v>2070</v>
      </c>
      <c r="I15" s="31">
        <f t="shared" si="4"/>
        <v>0.41396618955141534</v>
      </c>
      <c r="J15" s="31">
        <f t="shared" si="5"/>
        <v>0.25051752908649927</v>
      </c>
      <c r="K15" s="32">
        <f t="shared" si="1"/>
        <v>0.16344866046491607</v>
      </c>
      <c r="L15" s="28">
        <f t="shared" si="2"/>
        <v>0.65244400685622339</v>
      </c>
    </row>
    <row r="16" spans="1:14" ht="14.5" x14ac:dyDescent="0.35">
      <c r="A16" t="s">
        <v>352</v>
      </c>
      <c r="B16" t="s">
        <v>353</v>
      </c>
      <c r="C16" t="s">
        <v>354</v>
      </c>
      <c r="D16">
        <v>0.95</v>
      </c>
      <c r="E16" t="s">
        <v>5</v>
      </c>
      <c r="F16" s="29" t="s">
        <v>69</v>
      </c>
      <c r="G16" s="29">
        <v>331.92200000000003</v>
      </c>
      <c r="H16">
        <v>2080</v>
      </c>
      <c r="I16" s="31">
        <f t="shared" si="4"/>
        <v>0.77292338394067173</v>
      </c>
      <c r="J16" s="31">
        <f t="shared" si="5"/>
        <v>0.43564448250129589</v>
      </c>
      <c r="K16" s="32">
        <f t="shared" si="1"/>
        <v>0.33727890143937583</v>
      </c>
      <c r="L16" s="28">
        <f t="shared" si="2"/>
        <v>0.77420675570790121</v>
      </c>
      <c r="M16" s="29"/>
      <c r="N16" s="29"/>
    </row>
    <row r="17" spans="1:12" ht="14.5" x14ac:dyDescent="0.35">
      <c r="A17" t="s">
        <v>352</v>
      </c>
      <c r="B17" t="s">
        <v>353</v>
      </c>
      <c r="C17" t="s">
        <v>354</v>
      </c>
      <c r="D17">
        <v>0.95</v>
      </c>
      <c r="E17" t="s">
        <v>5</v>
      </c>
      <c r="F17" s="29" t="s">
        <v>69</v>
      </c>
      <c r="G17" s="29">
        <v>338.26600000000002</v>
      </c>
      <c r="H17">
        <v>2090</v>
      </c>
      <c r="I17" s="31">
        <f t="shared" si="4"/>
        <v>1.0942845837530535</v>
      </c>
      <c r="J17" s="31">
        <f t="shared" si="5"/>
        <v>0.57491706124901221</v>
      </c>
      <c r="K17" s="32">
        <f t="shared" si="1"/>
        <v>0.51936752250404128</v>
      </c>
      <c r="L17" s="28">
        <f t="shared" si="2"/>
        <v>0.90337816967148432</v>
      </c>
    </row>
    <row r="18" spans="1:12" ht="14.5" x14ac:dyDescent="0.35">
      <c r="A18" t="s">
        <v>352</v>
      </c>
      <c r="B18" t="s">
        <v>353</v>
      </c>
      <c r="C18" t="s">
        <v>354</v>
      </c>
      <c r="D18">
        <v>0.95</v>
      </c>
      <c r="E18" t="s">
        <v>5</v>
      </c>
      <c r="F18" s="29" t="s">
        <v>69</v>
      </c>
      <c r="G18" s="29">
        <v>340.12</v>
      </c>
      <c r="H18">
        <v>2100</v>
      </c>
      <c r="I18" s="31">
        <f t="shared" si="4"/>
        <v>1.2516531812190905</v>
      </c>
      <c r="J18" s="31">
        <f t="shared" si="5"/>
        <v>0.61347567157286875</v>
      </c>
      <c r="K18" s="32">
        <f t="shared" si="1"/>
        <v>0.63817750964622177</v>
      </c>
      <c r="L18" s="28">
        <f t="shared" si="2"/>
        <v>1.0402653914702451</v>
      </c>
    </row>
    <row r="19" spans="1:12" ht="14.5" x14ac:dyDescent="0.35">
      <c r="A19" t="s">
        <v>352</v>
      </c>
      <c r="B19" t="s">
        <v>353</v>
      </c>
      <c r="C19" t="s">
        <v>354</v>
      </c>
      <c r="D19">
        <v>0.95</v>
      </c>
      <c r="E19" t="s">
        <v>5</v>
      </c>
      <c r="F19" s="29" t="s">
        <v>71</v>
      </c>
      <c r="G19" s="29">
        <v>243.13499999999999</v>
      </c>
      <c r="H19">
        <v>2030</v>
      </c>
      <c r="I19" s="31">
        <f>I43*G19/G43</f>
        <v>2.2815408705557347E-2</v>
      </c>
      <c r="J19" s="31">
        <f>J43*G19/G43</f>
        <v>1.8620947964106842E-2</v>
      </c>
      <c r="K19" s="32">
        <f t="shared" si="1"/>
        <v>4.1944607414505057E-3</v>
      </c>
      <c r="L19" s="28">
        <f t="shared" si="2"/>
        <v>0.22525495208598495</v>
      </c>
    </row>
    <row r="20" spans="1:12" ht="14.5" x14ac:dyDescent="0.35">
      <c r="A20" t="s">
        <v>352</v>
      </c>
      <c r="B20" t="s">
        <v>353</v>
      </c>
      <c r="C20" t="s">
        <v>354</v>
      </c>
      <c r="D20">
        <v>0.95</v>
      </c>
      <c r="E20" t="s">
        <v>5</v>
      </c>
      <c r="F20" s="29" t="s">
        <v>71</v>
      </c>
      <c r="G20" s="29">
        <v>307.38099999999997</v>
      </c>
      <c r="H20">
        <v>2040</v>
      </c>
      <c r="I20" s="31">
        <f t="shared" ref="I20:I26" si="6">I44*G20/G44</f>
        <v>4.5643197459262909E-2</v>
      </c>
      <c r="J20" s="31">
        <f t="shared" ref="J20:J26" si="7">J44*G20/G44</f>
        <v>3.4598018244809396E-2</v>
      </c>
      <c r="K20" s="32">
        <f t="shared" si="1"/>
        <v>1.1045179214453513E-2</v>
      </c>
      <c r="L20" s="28">
        <f t="shared" si="2"/>
        <v>0.31924311780807207</v>
      </c>
    </row>
    <row r="21" spans="1:12" ht="14.5" x14ac:dyDescent="0.35">
      <c r="A21" t="s">
        <v>352</v>
      </c>
      <c r="B21" t="s">
        <v>353</v>
      </c>
      <c r="C21" t="s">
        <v>354</v>
      </c>
      <c r="D21">
        <v>0.95</v>
      </c>
      <c r="E21" t="s">
        <v>5</v>
      </c>
      <c r="F21" s="29" t="s">
        <v>71</v>
      </c>
      <c r="G21" s="29">
        <v>374.97300000000001</v>
      </c>
      <c r="H21">
        <v>2050</v>
      </c>
      <c r="I21" s="31">
        <f t="shared" si="6"/>
        <v>9.8106884311339404E-2</v>
      </c>
      <c r="J21" s="31">
        <f t="shared" si="7"/>
        <v>6.9069304665246134E-2</v>
      </c>
      <c r="K21" s="32">
        <f t="shared" si="1"/>
        <v>2.903757964609327E-2</v>
      </c>
      <c r="L21" s="28">
        <f t="shared" si="2"/>
        <v>0.42041221910120402</v>
      </c>
    </row>
    <row r="22" spans="1:12" ht="14.5" x14ac:dyDescent="0.35">
      <c r="A22" t="s">
        <v>352</v>
      </c>
      <c r="B22" t="s">
        <v>353</v>
      </c>
      <c r="C22" t="s">
        <v>354</v>
      </c>
      <c r="D22">
        <v>0.95</v>
      </c>
      <c r="E22" t="s">
        <v>5</v>
      </c>
      <c r="F22" s="29" t="s">
        <v>71</v>
      </c>
      <c r="G22" s="29">
        <v>442.58600000000001</v>
      </c>
      <c r="H22">
        <v>2060</v>
      </c>
      <c r="I22" s="31">
        <f t="shared" si="6"/>
        <v>0.24995524566495353</v>
      </c>
      <c r="J22" s="31">
        <f t="shared" si="7"/>
        <v>0.16295830193657931</v>
      </c>
      <c r="K22" s="32">
        <f t="shared" si="1"/>
        <v>8.6996943728374215E-2</v>
      </c>
      <c r="L22" s="28">
        <f t="shared" si="2"/>
        <v>0.53386015130565112</v>
      </c>
    </row>
    <row r="23" spans="1:12" ht="14.5" x14ac:dyDescent="0.35">
      <c r="A23" t="s">
        <v>352</v>
      </c>
      <c r="B23" t="s">
        <v>353</v>
      </c>
      <c r="C23" t="s">
        <v>354</v>
      </c>
      <c r="D23">
        <v>0.95</v>
      </c>
      <c r="E23" t="s">
        <v>5</v>
      </c>
      <c r="F23" s="29" t="s">
        <v>71</v>
      </c>
      <c r="G23" s="29">
        <v>506.69799999999998</v>
      </c>
      <c r="H23">
        <v>2070</v>
      </c>
      <c r="I23" s="31">
        <f t="shared" si="6"/>
        <v>0.65202110131247037</v>
      </c>
      <c r="J23" s="31">
        <f t="shared" si="7"/>
        <v>0.39457984573585725</v>
      </c>
      <c r="K23" s="32">
        <f t="shared" si="1"/>
        <v>0.25744125557661313</v>
      </c>
      <c r="L23" s="28">
        <f t="shared" si="2"/>
        <v>0.65244400685622317</v>
      </c>
    </row>
    <row r="24" spans="1:12" ht="14.5" x14ac:dyDescent="0.35">
      <c r="A24" t="s">
        <v>352</v>
      </c>
      <c r="B24" t="s">
        <v>353</v>
      </c>
      <c r="C24" t="s">
        <v>354</v>
      </c>
      <c r="D24">
        <v>0.95</v>
      </c>
      <c r="E24" t="s">
        <v>5</v>
      </c>
      <c r="F24" s="29" t="s">
        <v>71</v>
      </c>
      <c r="G24" s="29">
        <v>564.52499999999998</v>
      </c>
      <c r="H24">
        <v>2080</v>
      </c>
      <c r="I24" s="31">
        <f t="shared" si="6"/>
        <v>1.3145696076762239</v>
      </c>
      <c r="J24" s="31">
        <f t="shared" si="7"/>
        <v>0.74093371781335382</v>
      </c>
      <c r="K24" s="32">
        <f t="shared" si="1"/>
        <v>0.57363588986287006</v>
      </c>
      <c r="L24" s="28">
        <f t="shared" si="2"/>
        <v>0.77420675570790098</v>
      </c>
    </row>
    <row r="25" spans="1:12" ht="14.5" x14ac:dyDescent="0.35">
      <c r="A25" t="s">
        <v>352</v>
      </c>
      <c r="B25" t="s">
        <v>353</v>
      </c>
      <c r="C25" t="s">
        <v>354</v>
      </c>
      <c r="D25">
        <v>0.95</v>
      </c>
      <c r="E25" t="s">
        <v>5</v>
      </c>
      <c r="F25" s="29" t="s">
        <v>71</v>
      </c>
      <c r="G25" s="29">
        <v>614.26800000000003</v>
      </c>
      <c r="H25">
        <v>2090</v>
      </c>
      <c r="I25" s="31">
        <f t="shared" si="6"/>
        <v>1.9871462183394744</v>
      </c>
      <c r="J25" s="31">
        <f t="shared" si="7"/>
        <v>1.0440101972391793</v>
      </c>
      <c r="K25" s="32">
        <f t="shared" si="1"/>
        <v>0.94313602110029504</v>
      </c>
      <c r="L25" s="28">
        <f t="shared" si="2"/>
        <v>0.90337816967148421</v>
      </c>
    </row>
    <row r="26" spans="1:12" ht="14.5" x14ac:dyDescent="0.35">
      <c r="A26" t="s">
        <v>352</v>
      </c>
      <c r="B26" t="s">
        <v>353</v>
      </c>
      <c r="C26" t="s">
        <v>354</v>
      </c>
      <c r="D26">
        <v>0.95</v>
      </c>
      <c r="E26" t="s">
        <v>5</v>
      </c>
      <c r="F26" s="29" t="s">
        <v>71</v>
      </c>
      <c r="G26" s="29">
        <v>654.12</v>
      </c>
      <c r="H26">
        <v>2100</v>
      </c>
      <c r="I26" s="31">
        <f t="shared" si="6"/>
        <v>2.4071838730419595</v>
      </c>
      <c r="J26" s="31">
        <f t="shared" si="7"/>
        <v>1.17983860487253</v>
      </c>
      <c r="K26" s="32">
        <f t="shared" si="1"/>
        <v>1.2273452681694295</v>
      </c>
      <c r="L26" s="28">
        <f t="shared" si="2"/>
        <v>1.0402653914702444</v>
      </c>
    </row>
    <row r="27" spans="1:12" ht="14.5" x14ac:dyDescent="0.35">
      <c r="A27" t="s">
        <v>352</v>
      </c>
      <c r="B27" t="s">
        <v>353</v>
      </c>
      <c r="C27" t="s">
        <v>354</v>
      </c>
      <c r="D27">
        <v>0.95</v>
      </c>
      <c r="E27" t="s">
        <v>5</v>
      </c>
      <c r="F27" s="29" t="s">
        <v>73</v>
      </c>
      <c r="G27" s="29">
        <v>714.78399999999999</v>
      </c>
      <c r="H27">
        <v>2030</v>
      </c>
      <c r="I27" s="31">
        <f>I43*G27/G43</f>
        <v>6.7074214309717259E-2</v>
      </c>
      <c r="J27" s="31">
        <f>J43*G27/G43</f>
        <v>5.4743067306542229E-2</v>
      </c>
      <c r="K27" s="32">
        <f t="shared" si="1"/>
        <v>1.233114700317503E-2</v>
      </c>
      <c r="L27" s="28">
        <f t="shared" si="2"/>
        <v>0.22525495208598517</v>
      </c>
    </row>
    <row r="28" spans="1:12" ht="14.5" x14ac:dyDescent="0.35">
      <c r="A28" t="s">
        <v>352</v>
      </c>
      <c r="B28" t="s">
        <v>353</v>
      </c>
      <c r="C28" t="s">
        <v>354</v>
      </c>
      <c r="D28">
        <v>0.95</v>
      </c>
      <c r="E28" t="s">
        <v>5</v>
      </c>
      <c r="F28" s="29" t="s">
        <v>73</v>
      </c>
      <c r="G28" s="29">
        <v>901.08400000000006</v>
      </c>
      <c r="H28">
        <v>2040</v>
      </c>
      <c r="I28" s="31">
        <f t="shared" ref="I28:I34" si="8">I44*G28/G44</f>
        <v>0.13380252826096103</v>
      </c>
      <c r="J28" s="31">
        <f t="shared" ref="J28:J34" si="9">J44*G28/G44</f>
        <v>0.10142370762052903</v>
      </c>
      <c r="K28" s="32">
        <f t="shared" si="1"/>
        <v>3.2378820640432002E-2</v>
      </c>
      <c r="L28" s="28">
        <f t="shared" si="2"/>
        <v>0.31924311780807202</v>
      </c>
    </row>
    <row r="29" spans="1:12" ht="14.5" x14ac:dyDescent="0.35">
      <c r="A29" t="s">
        <v>352</v>
      </c>
      <c r="B29" t="s">
        <v>353</v>
      </c>
      <c r="C29" t="s">
        <v>354</v>
      </c>
      <c r="D29">
        <v>0.95</v>
      </c>
      <c r="E29" t="s">
        <v>5</v>
      </c>
      <c r="F29" s="29" t="s">
        <v>73</v>
      </c>
      <c r="G29" s="29">
        <v>1097.53</v>
      </c>
      <c r="H29">
        <v>2050</v>
      </c>
      <c r="I29" s="31">
        <f t="shared" si="8"/>
        <v>0.2871546717716324</v>
      </c>
      <c r="J29" s="31">
        <f t="shared" si="9"/>
        <v>0.20216291292772437</v>
      </c>
      <c r="K29" s="32">
        <f t="shared" si="1"/>
        <v>8.4991758843908027E-2</v>
      </c>
      <c r="L29" s="28">
        <f t="shared" si="2"/>
        <v>0.42041221910120374</v>
      </c>
    </row>
    <row r="30" spans="1:12" ht="14.5" x14ac:dyDescent="0.35">
      <c r="A30" t="s">
        <v>352</v>
      </c>
      <c r="B30" t="s">
        <v>353</v>
      </c>
      <c r="C30" t="s">
        <v>354</v>
      </c>
      <c r="D30">
        <v>0.95</v>
      </c>
      <c r="E30" t="s">
        <v>5</v>
      </c>
      <c r="F30" s="29" t="s">
        <v>73</v>
      </c>
      <c r="G30" s="29">
        <v>1291.71</v>
      </c>
      <c r="H30">
        <v>2060</v>
      </c>
      <c r="I30" s="31">
        <f t="shared" si="8"/>
        <v>0.72950723786535754</v>
      </c>
      <c r="J30" s="31">
        <f t="shared" si="9"/>
        <v>0.47560218396989257</v>
      </c>
      <c r="K30" s="32">
        <f t="shared" si="1"/>
        <v>0.25390505389546497</v>
      </c>
      <c r="L30" s="28">
        <f t="shared" si="2"/>
        <v>0.53386015130565112</v>
      </c>
    </row>
    <row r="31" spans="1:12" ht="14.5" x14ac:dyDescent="0.35">
      <c r="A31" t="s">
        <v>352</v>
      </c>
      <c r="B31" t="s">
        <v>353</v>
      </c>
      <c r="C31" t="s">
        <v>354</v>
      </c>
      <c r="D31">
        <v>0.95</v>
      </c>
      <c r="E31" t="s">
        <v>5</v>
      </c>
      <c r="F31" s="29" t="s">
        <v>73</v>
      </c>
      <c r="G31" s="29">
        <v>1476</v>
      </c>
      <c r="H31">
        <v>2070</v>
      </c>
      <c r="I31" s="31">
        <f t="shared" si="8"/>
        <v>1.8993229606929696</v>
      </c>
      <c r="J31" s="31">
        <f t="shared" si="9"/>
        <v>1.1494023112507359</v>
      </c>
      <c r="K31" s="32">
        <f t="shared" si="1"/>
        <v>0.74992064944223369</v>
      </c>
      <c r="L31" s="28">
        <f t="shared" si="2"/>
        <v>0.65244400685622295</v>
      </c>
    </row>
    <row r="32" spans="1:12" ht="14.5" x14ac:dyDescent="0.35">
      <c r="A32" t="s">
        <v>352</v>
      </c>
      <c r="B32" t="s">
        <v>353</v>
      </c>
      <c r="C32" t="s">
        <v>354</v>
      </c>
      <c r="D32">
        <v>0.95</v>
      </c>
      <c r="E32" t="s">
        <v>5</v>
      </c>
      <c r="F32" s="29" t="s">
        <v>73</v>
      </c>
      <c r="G32" s="29">
        <v>1639.79</v>
      </c>
      <c r="H32">
        <v>2080</v>
      </c>
      <c r="I32" s="31">
        <f t="shared" si="8"/>
        <v>3.8184634816374743</v>
      </c>
      <c r="J32" s="31">
        <f t="shared" si="9"/>
        <v>2.1522088501539516</v>
      </c>
      <c r="K32" s="32">
        <f t="shared" si="1"/>
        <v>1.6662546314835227</v>
      </c>
      <c r="L32" s="28">
        <f t="shared" si="2"/>
        <v>0.77420675570790087</v>
      </c>
    </row>
    <row r="33" spans="1:12" ht="14.5" x14ac:dyDescent="0.35">
      <c r="A33" t="s">
        <v>352</v>
      </c>
      <c r="B33" t="s">
        <v>353</v>
      </c>
      <c r="C33" t="s">
        <v>354</v>
      </c>
      <c r="D33">
        <v>0.95</v>
      </c>
      <c r="E33" t="s">
        <v>5</v>
      </c>
      <c r="F33" s="29" t="s">
        <v>73</v>
      </c>
      <c r="G33" s="29">
        <v>1774.99</v>
      </c>
      <c r="H33">
        <v>2090</v>
      </c>
      <c r="I33" s="31">
        <f t="shared" si="8"/>
        <v>5.7420615530849464</v>
      </c>
      <c r="J33" s="31">
        <f t="shared" si="9"/>
        <v>3.0167738837080411</v>
      </c>
      <c r="K33" s="32">
        <f t="shared" si="1"/>
        <v>2.7252876693769053</v>
      </c>
      <c r="L33" s="28">
        <f t="shared" si="2"/>
        <v>0.90337816967148421</v>
      </c>
    </row>
    <row r="34" spans="1:12" ht="14.5" x14ac:dyDescent="0.35">
      <c r="A34" t="s">
        <v>352</v>
      </c>
      <c r="B34" t="s">
        <v>353</v>
      </c>
      <c r="C34" t="s">
        <v>354</v>
      </c>
      <c r="D34">
        <v>0.95</v>
      </c>
      <c r="E34" t="s">
        <v>5</v>
      </c>
      <c r="F34" s="29" t="s">
        <v>73</v>
      </c>
      <c r="G34" s="29">
        <v>1877.52</v>
      </c>
      <c r="H34">
        <v>2100</v>
      </c>
      <c r="I34" s="31">
        <f t="shared" si="8"/>
        <v>6.9093375302906814</v>
      </c>
      <c r="J34" s="31">
        <f t="shared" si="9"/>
        <v>3.386489600410127</v>
      </c>
      <c r="K34" s="32">
        <f t="shared" si="1"/>
        <v>3.5228479298805544</v>
      </c>
      <c r="L34" s="28">
        <f t="shared" si="2"/>
        <v>1.0402653914702451</v>
      </c>
    </row>
    <row r="35" spans="1:12" ht="14.5" x14ac:dyDescent="0.35">
      <c r="A35" t="s">
        <v>352</v>
      </c>
      <c r="B35" t="s">
        <v>356</v>
      </c>
      <c r="C35" t="s">
        <v>357</v>
      </c>
      <c r="D35">
        <v>1.95</v>
      </c>
      <c r="E35" t="s">
        <v>5</v>
      </c>
      <c r="F35" s="29" t="s">
        <v>98</v>
      </c>
      <c r="G35" s="29">
        <v>64.38</v>
      </c>
      <c r="H35">
        <v>2030</v>
      </c>
      <c r="I35" s="31">
        <f>I43*G35/G43</f>
        <v>6.0413186602660332E-3</v>
      </c>
      <c r="J35" s="35">
        <f>J43*G35/G43</f>
        <v>4.930662512304681E-3</v>
      </c>
      <c r="K35" s="32">
        <f t="shared" si="1"/>
        <v>1.1106561479613522E-3</v>
      </c>
      <c r="L35" s="28">
        <f t="shared" si="2"/>
        <v>0.22525495208598476</v>
      </c>
    </row>
    <row r="36" spans="1:12" ht="14.5" x14ac:dyDescent="0.35">
      <c r="A36" t="s">
        <v>352</v>
      </c>
      <c r="B36" t="s">
        <v>358</v>
      </c>
      <c r="C36" t="s">
        <v>359</v>
      </c>
      <c r="D36">
        <v>2.95</v>
      </c>
      <c r="E36" t="s">
        <v>5</v>
      </c>
      <c r="F36" s="29" t="s">
        <v>98</v>
      </c>
      <c r="G36" s="29">
        <v>69.488</v>
      </c>
      <c r="H36">
        <v>2040</v>
      </c>
      <c r="I36" s="31">
        <f t="shared" ref="I36:I42" si="10">I44*G36/G44</f>
        <v>1.0318316698329633E-2</v>
      </c>
      <c r="J36" s="35">
        <f t="shared" ref="J36:J42" si="11">J44*G36/G44</f>
        <v>7.8213913410240567E-3</v>
      </c>
      <c r="K36" s="32">
        <f t="shared" si="1"/>
        <v>2.4969253573055763E-3</v>
      </c>
      <c r="L36" s="28">
        <f t="shared" si="2"/>
        <v>0.31924311780807191</v>
      </c>
    </row>
    <row r="37" spans="1:12" ht="14.5" x14ac:dyDescent="0.35">
      <c r="A37" t="s">
        <v>352</v>
      </c>
      <c r="B37" t="s">
        <v>360</v>
      </c>
      <c r="C37" t="s">
        <v>361</v>
      </c>
      <c r="D37">
        <v>3.95</v>
      </c>
      <c r="E37" t="s">
        <v>5</v>
      </c>
      <c r="F37" s="29" t="s">
        <v>98</v>
      </c>
      <c r="G37" s="29">
        <v>73.381</v>
      </c>
      <c r="H37">
        <v>2050</v>
      </c>
      <c r="I37" s="31">
        <f t="shared" si="10"/>
        <v>1.9199199082735017E-2</v>
      </c>
      <c r="J37" s="35">
        <f t="shared" si="11"/>
        <v>1.3516638919710023E-2</v>
      </c>
      <c r="K37" s="32">
        <f t="shared" si="1"/>
        <v>5.6825601630249942E-3</v>
      </c>
      <c r="L37" s="28">
        <f t="shared" si="2"/>
        <v>0.42041221910120419</v>
      </c>
    </row>
    <row r="38" spans="1:12" ht="14.5" x14ac:dyDescent="0.35">
      <c r="A38" t="s">
        <v>352</v>
      </c>
      <c r="B38" t="s">
        <v>362</v>
      </c>
      <c r="C38" t="s">
        <v>363</v>
      </c>
      <c r="D38">
        <v>4.95</v>
      </c>
      <c r="E38" t="s">
        <v>5</v>
      </c>
      <c r="F38" s="29" t="s">
        <v>98</v>
      </c>
      <c r="G38" s="29">
        <v>75.596000000000004</v>
      </c>
      <c r="H38">
        <v>2060</v>
      </c>
      <c r="I38" s="31">
        <f t="shared" si="10"/>
        <v>4.2693661234851139E-2</v>
      </c>
      <c r="J38" s="35">
        <f t="shared" si="11"/>
        <v>2.7834128944877721E-2</v>
      </c>
      <c r="K38" s="32">
        <f t="shared" si="1"/>
        <v>1.4859532289973418E-2</v>
      </c>
      <c r="L38" s="28">
        <f t="shared" si="2"/>
        <v>0.5338601513056509</v>
      </c>
    </row>
    <row r="39" spans="1:12" ht="14.5" x14ac:dyDescent="0.35">
      <c r="A39" t="s">
        <v>352</v>
      </c>
      <c r="B39" t="s">
        <v>364</v>
      </c>
      <c r="C39" t="s">
        <v>365</v>
      </c>
      <c r="D39">
        <v>5.95</v>
      </c>
      <c r="E39" t="s">
        <v>5</v>
      </c>
      <c r="F39" s="29" t="s">
        <v>98</v>
      </c>
      <c r="G39" s="29">
        <v>76.483999999999995</v>
      </c>
      <c r="H39">
        <v>2070</v>
      </c>
      <c r="I39" s="31">
        <f t="shared" si="10"/>
        <v>9.8419930437426195E-2</v>
      </c>
      <c r="J39" s="35">
        <f t="shared" si="11"/>
        <v>5.9560221120393816E-2</v>
      </c>
      <c r="K39" s="32">
        <f t="shared" si="1"/>
        <v>3.8859709317032379E-2</v>
      </c>
      <c r="L39" s="28">
        <f t="shared" si="2"/>
        <v>0.65244400685622295</v>
      </c>
    </row>
    <row r="40" spans="1:12" ht="14.5" x14ac:dyDescent="0.35">
      <c r="A40" t="s">
        <v>352</v>
      </c>
      <c r="B40" t="s">
        <v>366</v>
      </c>
      <c r="C40" t="s">
        <v>367</v>
      </c>
      <c r="D40">
        <v>6.95</v>
      </c>
      <c r="E40" t="s">
        <v>5</v>
      </c>
      <c r="F40" s="29" t="s">
        <v>98</v>
      </c>
      <c r="G40" s="29">
        <v>76.468000000000004</v>
      </c>
      <c r="H40">
        <v>2080</v>
      </c>
      <c r="I40" s="31">
        <f t="shared" si="10"/>
        <v>0.17806564591432708</v>
      </c>
      <c r="J40" s="35">
        <f t="shared" si="11"/>
        <v>0.10036352603295079</v>
      </c>
      <c r="K40" s="32">
        <f t="shared" si="1"/>
        <v>7.7702119881376291E-2</v>
      </c>
      <c r="L40" s="28">
        <f t="shared" si="2"/>
        <v>0.77420675570790098</v>
      </c>
    </row>
    <row r="41" spans="1:12" ht="14.5" x14ac:dyDescent="0.35">
      <c r="A41" t="s">
        <v>352</v>
      </c>
      <c r="B41" t="s">
        <v>368</v>
      </c>
      <c r="C41" t="s">
        <v>369</v>
      </c>
      <c r="D41">
        <v>7.95</v>
      </c>
      <c r="E41" t="s">
        <v>5</v>
      </c>
      <c r="F41" s="29" t="s">
        <v>98</v>
      </c>
      <c r="G41" s="29">
        <v>75.783000000000001</v>
      </c>
      <c r="H41">
        <v>2090</v>
      </c>
      <c r="I41" s="31">
        <f t="shared" si="10"/>
        <v>0.2451566773206815</v>
      </c>
      <c r="J41" s="35">
        <f t="shared" si="11"/>
        <v>0.12880082435903667</v>
      </c>
      <c r="K41" s="32">
        <f t="shared" si="1"/>
        <v>0.11635585296164483</v>
      </c>
      <c r="L41" s="28">
        <f t="shared" si="2"/>
        <v>0.90337816967148388</v>
      </c>
    </row>
    <row r="42" spans="1:12" ht="14.5" x14ac:dyDescent="0.35">
      <c r="A42" t="s">
        <v>352</v>
      </c>
      <c r="B42" t="s">
        <v>370</v>
      </c>
      <c r="C42" t="s">
        <v>371</v>
      </c>
      <c r="D42">
        <v>8.9499999999999993</v>
      </c>
      <c r="E42" t="s">
        <v>5</v>
      </c>
      <c r="F42" s="29" t="s">
        <v>98</v>
      </c>
      <c r="G42" s="29">
        <v>74.631</v>
      </c>
      <c r="H42">
        <v>2100</v>
      </c>
      <c r="I42" s="31">
        <f t="shared" si="10"/>
        <v>0.27464462121475341</v>
      </c>
      <c r="J42" s="35">
        <f t="shared" si="11"/>
        <v>0.13461220406078669</v>
      </c>
      <c r="K42" s="32">
        <f t="shared" si="1"/>
        <v>0.14003241715396672</v>
      </c>
      <c r="L42" s="28">
        <f t="shared" si="2"/>
        <v>1.0402653914702447</v>
      </c>
    </row>
    <row r="43" spans="1:12" ht="14.5" x14ac:dyDescent="0.35">
      <c r="A43" t="s">
        <v>352</v>
      </c>
      <c r="B43" t="s">
        <v>353</v>
      </c>
      <c r="C43" t="s">
        <v>354</v>
      </c>
      <c r="D43">
        <v>0.95</v>
      </c>
      <c r="E43" t="s">
        <v>5</v>
      </c>
      <c r="G43" s="29">
        <f t="shared" ref="G43:G50" si="12">G3+G11+G19+G27+G35</f>
        <v>1691.6669999999999</v>
      </c>
      <c r="H43">
        <v>2030</v>
      </c>
      <c r="I43" s="9">
        <v>0.158743389469653</v>
      </c>
      <c r="J43" s="36">
        <v>0.12955947592735201</v>
      </c>
      <c r="K43" s="32">
        <f t="shared" si="1"/>
        <v>2.9183913542300988E-2</v>
      </c>
      <c r="L43" s="28">
        <f t="shared" si="2"/>
        <v>0.22525495208598487</v>
      </c>
    </row>
    <row r="44" spans="1:12" ht="14.5" x14ac:dyDescent="0.35">
      <c r="A44" t="s">
        <v>352</v>
      </c>
      <c r="B44" t="s">
        <v>353</v>
      </c>
      <c r="C44" t="s">
        <v>354</v>
      </c>
      <c r="D44">
        <v>0.95</v>
      </c>
      <c r="E44" t="s">
        <v>5</v>
      </c>
      <c r="F44" s="29"/>
      <c r="G44" s="29">
        <f t="shared" si="12"/>
        <v>2073.192</v>
      </c>
      <c r="H44">
        <v>2040</v>
      </c>
      <c r="I44" s="9">
        <v>0.307849580250452</v>
      </c>
      <c r="J44" s="36">
        <v>0.233353182665789</v>
      </c>
      <c r="K44" s="32">
        <f t="shared" si="1"/>
        <v>7.4496397584663004E-2</v>
      </c>
      <c r="L44" s="28">
        <f t="shared" si="2"/>
        <v>0.31924311780807191</v>
      </c>
    </row>
    <row r="45" spans="1:12" ht="14.5" x14ac:dyDescent="0.35">
      <c r="A45" t="s">
        <v>352</v>
      </c>
      <c r="B45" t="s">
        <v>353</v>
      </c>
      <c r="C45" t="s">
        <v>354</v>
      </c>
      <c r="D45">
        <v>0.95</v>
      </c>
      <c r="E45" t="s">
        <v>5</v>
      </c>
      <c r="F45" s="29"/>
      <c r="G45" s="29">
        <f t="shared" si="12"/>
        <v>2464.98</v>
      </c>
      <c r="H45">
        <v>2050</v>
      </c>
      <c r="I45" s="9">
        <v>0.64493045549883699</v>
      </c>
      <c r="J45" s="36">
        <v>0.454044570179022</v>
      </c>
      <c r="K45" s="32">
        <f t="shared" si="1"/>
        <v>0.19088588531981499</v>
      </c>
      <c r="L45" s="28">
        <f t="shared" si="2"/>
        <v>0.42041221910120397</v>
      </c>
    </row>
    <row r="46" spans="1:12" ht="14.5" x14ac:dyDescent="0.35">
      <c r="A46" t="s">
        <v>352</v>
      </c>
      <c r="B46" t="s">
        <v>353</v>
      </c>
      <c r="C46" t="s">
        <v>354</v>
      </c>
      <c r="D46">
        <v>0.95</v>
      </c>
      <c r="E46" t="s">
        <v>5</v>
      </c>
      <c r="F46" s="29"/>
      <c r="G46" s="29">
        <f t="shared" si="12"/>
        <v>2842.0660000000003</v>
      </c>
      <c r="H46">
        <v>2060</v>
      </c>
      <c r="I46" s="9">
        <v>1.60508761060226</v>
      </c>
      <c r="J46" s="36">
        <v>1.04643673625394</v>
      </c>
      <c r="K46" s="32">
        <f t="shared" si="1"/>
        <v>0.55865087434832006</v>
      </c>
      <c r="L46" s="28">
        <f t="shared" si="2"/>
        <v>0.53386015130565101</v>
      </c>
    </row>
    <row r="47" spans="1:12" ht="14.5" x14ac:dyDescent="0.35">
      <c r="A47" t="s">
        <v>352</v>
      </c>
      <c r="B47" t="s">
        <v>353</v>
      </c>
      <c r="C47" t="s">
        <v>354</v>
      </c>
      <c r="D47">
        <v>0.95</v>
      </c>
      <c r="E47" t="s">
        <v>5</v>
      </c>
      <c r="F47" s="29"/>
      <c r="G47" s="29">
        <f t="shared" si="12"/>
        <v>3188.5219999999999</v>
      </c>
      <c r="H47">
        <v>2070</v>
      </c>
      <c r="I47" s="9">
        <v>4.1030034182077699</v>
      </c>
      <c r="J47" s="36">
        <v>2.4829908917844299</v>
      </c>
      <c r="K47" s="32">
        <f t="shared" si="1"/>
        <v>1.62001252642334</v>
      </c>
      <c r="L47" s="28">
        <f t="shared" si="2"/>
        <v>0.65244400685622306</v>
      </c>
    </row>
    <row r="48" spans="1:12" ht="14.5" x14ac:dyDescent="0.35">
      <c r="A48" t="s">
        <v>352</v>
      </c>
      <c r="B48" t="s">
        <v>353</v>
      </c>
      <c r="C48" t="s">
        <v>354</v>
      </c>
      <c r="D48">
        <v>0.95</v>
      </c>
      <c r="E48" t="s">
        <v>5</v>
      </c>
      <c r="F48" s="29"/>
      <c r="G48" s="29">
        <f t="shared" si="12"/>
        <v>3489.6239999999998</v>
      </c>
      <c r="H48">
        <v>2080</v>
      </c>
      <c r="I48" s="9">
        <v>8.1260416325539797</v>
      </c>
      <c r="J48" s="36">
        <v>4.5800984616991398</v>
      </c>
      <c r="K48" s="32">
        <f t="shared" si="1"/>
        <v>3.5459431708548399</v>
      </c>
      <c r="L48" s="28">
        <f t="shared" si="2"/>
        <v>0.77420675570790121</v>
      </c>
    </row>
    <row r="49" spans="1:12" ht="14.5" x14ac:dyDescent="0.35">
      <c r="A49" t="s">
        <v>352</v>
      </c>
      <c r="B49" t="s">
        <v>353</v>
      </c>
      <c r="C49" t="s">
        <v>354</v>
      </c>
      <c r="D49">
        <v>0.95</v>
      </c>
      <c r="E49" t="s">
        <v>5</v>
      </c>
      <c r="F49" s="29"/>
      <c r="G49" s="29">
        <f t="shared" si="12"/>
        <v>3734.2159999999999</v>
      </c>
      <c r="H49">
        <v>2090</v>
      </c>
      <c r="I49" s="9">
        <v>12.080123338449599</v>
      </c>
      <c r="J49" s="36">
        <v>6.3466753643258302</v>
      </c>
      <c r="K49" s="32">
        <f t="shared" si="1"/>
        <v>5.7334479741237692</v>
      </c>
      <c r="L49" s="28">
        <f t="shared" si="2"/>
        <v>0.90337816967148432</v>
      </c>
    </row>
    <row r="50" spans="1:12" ht="14.5" x14ac:dyDescent="0.35">
      <c r="A50" t="s">
        <v>352</v>
      </c>
      <c r="B50" t="s">
        <v>353</v>
      </c>
      <c r="C50" t="s">
        <v>354</v>
      </c>
      <c r="D50">
        <v>0.95</v>
      </c>
      <c r="E50" t="s">
        <v>5</v>
      </c>
      <c r="F50" s="29"/>
      <c r="G50" s="29">
        <f t="shared" si="12"/>
        <v>3915.6259999999997</v>
      </c>
      <c r="H50">
        <v>2100</v>
      </c>
      <c r="I50" s="9">
        <v>14.4096370085975</v>
      </c>
      <c r="J50" s="36">
        <v>7.0626287486128003</v>
      </c>
      <c r="K50" s="32">
        <f t="shared" si="1"/>
        <v>7.3470082599846993</v>
      </c>
      <c r="L50" s="28">
        <f t="shared" si="2"/>
        <v>1.0402653914702447</v>
      </c>
    </row>
    <row r="51" spans="1:12" ht="14.5" x14ac:dyDescent="0.35">
      <c r="A51" t="s">
        <v>352</v>
      </c>
      <c r="B51" t="s">
        <v>353</v>
      </c>
      <c r="C51" t="s">
        <v>354</v>
      </c>
      <c r="D51">
        <v>0.95</v>
      </c>
      <c r="E51" t="s">
        <v>17</v>
      </c>
      <c r="F51" s="29" t="s">
        <v>16</v>
      </c>
      <c r="G51" s="29">
        <v>1425.12</v>
      </c>
      <c r="H51">
        <v>2030</v>
      </c>
      <c r="I51" s="26" t="s">
        <v>372</v>
      </c>
      <c r="J51" s="35" t="s">
        <v>373</v>
      </c>
      <c r="K51" s="32">
        <f t="shared" si="1"/>
        <v>0.13219677751874698</v>
      </c>
      <c r="L51" s="28">
        <f t="shared" si="2"/>
        <v>0.31242166061238841</v>
      </c>
    </row>
    <row r="52" spans="1:12" ht="14.5" x14ac:dyDescent="0.35">
      <c r="A52" t="s">
        <v>352</v>
      </c>
      <c r="B52" t="s">
        <v>353</v>
      </c>
      <c r="C52" t="s">
        <v>354</v>
      </c>
      <c r="D52">
        <v>0.95</v>
      </c>
      <c r="E52" t="s">
        <v>17</v>
      </c>
      <c r="F52" s="29" t="s">
        <v>16</v>
      </c>
      <c r="G52" s="29">
        <v>1388.17</v>
      </c>
      <c r="H52">
        <v>2040</v>
      </c>
      <c r="I52" s="26" t="s">
        <v>374</v>
      </c>
      <c r="J52" s="35" t="s">
        <v>375</v>
      </c>
      <c r="K52" s="32">
        <f t="shared" si="1"/>
        <v>0.19256611165103305</v>
      </c>
      <c r="L52" s="28">
        <f t="shared" si="2"/>
        <v>0.43398694058926568</v>
      </c>
    </row>
    <row r="53" spans="1:12" ht="14.5" x14ac:dyDescent="0.35">
      <c r="A53" t="s">
        <v>352</v>
      </c>
      <c r="B53" t="s">
        <v>353</v>
      </c>
      <c r="C53" t="s">
        <v>354</v>
      </c>
      <c r="D53">
        <v>0.95</v>
      </c>
      <c r="E53" t="s">
        <v>17</v>
      </c>
      <c r="F53" s="29" t="s">
        <v>16</v>
      </c>
      <c r="G53" s="29">
        <v>1324.82</v>
      </c>
      <c r="H53">
        <v>2050</v>
      </c>
      <c r="I53" s="26" t="s">
        <v>376</v>
      </c>
      <c r="J53" s="35" t="s">
        <v>377</v>
      </c>
      <c r="K53" s="32">
        <f t="shared" si="1"/>
        <v>0.25257171098076603</v>
      </c>
      <c r="L53" s="28">
        <f t="shared" si="2"/>
        <v>0.55912671411644899</v>
      </c>
    </row>
    <row r="54" spans="1:12" ht="14.5" x14ac:dyDescent="0.35">
      <c r="A54" t="s">
        <v>352</v>
      </c>
      <c r="B54" t="s">
        <v>353</v>
      </c>
      <c r="C54" t="s">
        <v>354</v>
      </c>
      <c r="D54">
        <v>0.95</v>
      </c>
      <c r="E54" t="s">
        <v>17</v>
      </c>
      <c r="F54" s="29" t="s">
        <v>16</v>
      </c>
      <c r="G54" s="29">
        <v>1218.57</v>
      </c>
      <c r="H54">
        <v>2060</v>
      </c>
      <c r="I54" s="26" t="s">
        <v>378</v>
      </c>
      <c r="J54" s="35" t="s">
        <v>379</v>
      </c>
      <c r="K54" s="32">
        <f t="shared" si="1"/>
        <v>0.29938865105458395</v>
      </c>
      <c r="L54" s="28">
        <f t="shared" si="2"/>
        <v>0.69331161684351239</v>
      </c>
    </row>
    <row r="55" spans="1:12" ht="14.5" x14ac:dyDescent="0.35">
      <c r="A55" t="s">
        <v>352</v>
      </c>
      <c r="B55" t="s">
        <v>353</v>
      </c>
      <c r="C55" t="s">
        <v>354</v>
      </c>
      <c r="D55">
        <v>0.95</v>
      </c>
      <c r="E55" t="s">
        <v>17</v>
      </c>
      <c r="F55" s="29" t="s">
        <v>16</v>
      </c>
      <c r="G55" s="29">
        <v>1097.96</v>
      </c>
      <c r="H55">
        <v>2070</v>
      </c>
      <c r="I55" s="26" t="s">
        <v>380</v>
      </c>
      <c r="J55" s="35" t="s">
        <v>381</v>
      </c>
      <c r="K55" s="32">
        <f t="shared" si="1"/>
        <v>0.33156229659527203</v>
      </c>
      <c r="L55" s="28">
        <f t="shared" si="2"/>
        <v>0.83242669156814364</v>
      </c>
    </row>
    <row r="56" spans="1:12" ht="14.5" x14ac:dyDescent="0.35">
      <c r="A56" t="s">
        <v>352</v>
      </c>
      <c r="B56" t="s">
        <v>353</v>
      </c>
      <c r="C56" t="s">
        <v>354</v>
      </c>
      <c r="D56">
        <v>0.95</v>
      </c>
      <c r="E56" t="s">
        <v>17</v>
      </c>
      <c r="F56" s="29" t="s">
        <v>16</v>
      </c>
      <c r="G56" s="29">
        <v>985.048</v>
      </c>
      <c r="H56">
        <v>2080</v>
      </c>
      <c r="I56" s="26" t="s">
        <v>382</v>
      </c>
      <c r="J56" s="35" t="s">
        <v>383</v>
      </c>
      <c r="K56" s="32">
        <f t="shared" si="1"/>
        <v>0.35064328509287007</v>
      </c>
      <c r="L56" s="28">
        <f t="shared" si="2"/>
        <v>0.97787846255014299</v>
      </c>
    </row>
    <row r="57" spans="1:12" ht="14.5" x14ac:dyDescent="0.35">
      <c r="A57" t="s">
        <v>352</v>
      </c>
      <c r="B57" t="s">
        <v>353</v>
      </c>
      <c r="C57" t="s">
        <v>354</v>
      </c>
      <c r="D57">
        <v>0.95</v>
      </c>
      <c r="E57" t="s">
        <v>17</v>
      </c>
      <c r="F57" s="29" t="s">
        <v>16</v>
      </c>
      <c r="G57" s="29">
        <v>874.58199999999999</v>
      </c>
      <c r="H57">
        <v>2090</v>
      </c>
      <c r="I57" s="26" t="s">
        <v>384</v>
      </c>
      <c r="J57" s="35" t="s">
        <v>385</v>
      </c>
      <c r="K57" s="32">
        <f t="shared" si="1"/>
        <v>0.36042949005282299</v>
      </c>
      <c r="L57" s="28">
        <f t="shared" si="2"/>
        <v>1.1345790181949622</v>
      </c>
    </row>
    <row r="58" spans="1:12" ht="14.5" x14ac:dyDescent="0.35">
      <c r="A58" t="s">
        <v>352</v>
      </c>
      <c r="B58" t="s">
        <v>353</v>
      </c>
      <c r="C58" t="s">
        <v>354</v>
      </c>
      <c r="D58">
        <v>0.95</v>
      </c>
      <c r="E58" t="s">
        <v>17</v>
      </c>
      <c r="F58" s="29" t="s">
        <v>16</v>
      </c>
      <c r="G58" s="29">
        <v>777.19200000000001</v>
      </c>
      <c r="H58">
        <v>2100</v>
      </c>
      <c r="I58" s="26" t="s">
        <v>386</v>
      </c>
      <c r="J58" s="35" t="s">
        <v>387</v>
      </c>
      <c r="K58" s="32">
        <f t="shared" si="1"/>
        <v>0.36525731996493904</v>
      </c>
      <c r="L58" s="28">
        <f t="shared" si="2"/>
        <v>1.3011716520828427</v>
      </c>
    </row>
    <row r="59" spans="1:12" ht="14.5" x14ac:dyDescent="0.35">
      <c r="A59" t="s">
        <v>352</v>
      </c>
      <c r="B59" t="s">
        <v>353</v>
      </c>
      <c r="C59" t="s">
        <v>354</v>
      </c>
      <c r="D59">
        <v>0.95</v>
      </c>
      <c r="E59" t="s">
        <v>22</v>
      </c>
      <c r="F59" s="29"/>
      <c r="G59" s="29">
        <f>G67+G75</f>
        <v>151.01599999999999</v>
      </c>
      <c r="H59">
        <v>2030</v>
      </c>
      <c r="I59" s="26" t="s">
        <v>388</v>
      </c>
      <c r="J59" s="35">
        <v>0.25879202299999998</v>
      </c>
      <c r="K59" s="32">
        <f t="shared" si="1"/>
        <v>0.12734061309199501</v>
      </c>
      <c r="L59" s="28">
        <f t="shared" si="2"/>
        <v>0.49205772116088381</v>
      </c>
    </row>
    <row r="60" spans="1:12" ht="14.5" x14ac:dyDescent="0.35">
      <c r="A60" t="s">
        <v>352</v>
      </c>
      <c r="B60" t="s">
        <v>353</v>
      </c>
      <c r="C60" t="s">
        <v>354</v>
      </c>
      <c r="D60">
        <v>0.95</v>
      </c>
      <c r="E60" t="s">
        <v>22</v>
      </c>
      <c r="F60" s="29"/>
      <c r="G60" s="29">
        <f t="shared" ref="G60:G66" si="13">G68+G76</f>
        <v>143.82299999999998</v>
      </c>
      <c r="H60">
        <v>2040</v>
      </c>
      <c r="I60" s="26" t="s">
        <v>389</v>
      </c>
      <c r="J60" s="35" t="s">
        <v>390</v>
      </c>
      <c r="K60" s="32">
        <f t="shared" si="1"/>
        <v>0.22361824030848498</v>
      </c>
      <c r="L60" s="28">
        <f t="shared" si="2"/>
        <v>0.81516156572479648</v>
      </c>
    </row>
    <row r="61" spans="1:12" ht="14.5" x14ac:dyDescent="0.35">
      <c r="A61" t="s">
        <v>352</v>
      </c>
      <c r="B61" t="s">
        <v>353</v>
      </c>
      <c r="C61" t="s">
        <v>354</v>
      </c>
      <c r="D61">
        <v>0.95</v>
      </c>
      <c r="E61" t="s">
        <v>22</v>
      </c>
      <c r="F61" s="29"/>
      <c r="G61" s="29">
        <f t="shared" si="13"/>
        <v>136.59699999999998</v>
      </c>
      <c r="H61">
        <v>2050</v>
      </c>
      <c r="I61" s="26" t="s">
        <v>391</v>
      </c>
      <c r="J61" s="35" t="s">
        <v>392</v>
      </c>
      <c r="K61" s="32">
        <f t="shared" si="1"/>
        <v>0.30549447128715901</v>
      </c>
      <c r="L61" s="28">
        <f t="shared" si="2"/>
        <v>1.1551311853821942</v>
      </c>
    </row>
    <row r="62" spans="1:12" ht="14.5" x14ac:dyDescent="0.35">
      <c r="A62" t="s">
        <v>352</v>
      </c>
      <c r="B62" t="s">
        <v>353</v>
      </c>
      <c r="C62" t="s">
        <v>354</v>
      </c>
      <c r="D62">
        <v>0.95</v>
      </c>
      <c r="E62" t="s">
        <v>22</v>
      </c>
      <c r="F62" s="29"/>
      <c r="G62" s="29">
        <f t="shared" si="13"/>
        <v>129.102</v>
      </c>
      <c r="H62">
        <v>2060</v>
      </c>
      <c r="I62" s="26" t="s">
        <v>393</v>
      </c>
      <c r="J62" s="35" t="s">
        <v>394</v>
      </c>
      <c r="K62" s="32">
        <f t="shared" si="1"/>
        <v>0.38595395738655497</v>
      </c>
      <c r="L62" s="28">
        <f t="shared" si="2"/>
        <v>1.5234409325837786</v>
      </c>
    </row>
    <row r="63" spans="1:12" ht="14.5" x14ac:dyDescent="0.35">
      <c r="A63" t="s">
        <v>352</v>
      </c>
      <c r="B63" t="s">
        <v>353</v>
      </c>
      <c r="C63" t="s">
        <v>354</v>
      </c>
      <c r="D63">
        <v>0.95</v>
      </c>
      <c r="E63" t="s">
        <v>22</v>
      </c>
      <c r="F63" s="29"/>
      <c r="G63" s="29">
        <f t="shared" si="13"/>
        <v>121.72500000000001</v>
      </c>
      <c r="H63">
        <v>2070</v>
      </c>
      <c r="I63" s="26" t="s">
        <v>395</v>
      </c>
      <c r="J63" s="35" t="s">
        <v>396</v>
      </c>
      <c r="K63" s="32">
        <f t="shared" si="1"/>
        <v>0.44596599625916794</v>
      </c>
      <c r="L63" s="28">
        <f t="shared" si="2"/>
        <v>1.910410852066833</v>
      </c>
    </row>
    <row r="64" spans="1:12" ht="14.5" x14ac:dyDescent="0.35">
      <c r="A64" t="s">
        <v>352</v>
      </c>
      <c r="B64" t="s">
        <v>353</v>
      </c>
      <c r="C64" t="s">
        <v>354</v>
      </c>
      <c r="D64">
        <v>0.95</v>
      </c>
      <c r="E64" t="s">
        <v>22</v>
      </c>
      <c r="F64" s="29"/>
      <c r="G64" s="29">
        <f t="shared" si="13"/>
        <v>115.458</v>
      </c>
      <c r="H64">
        <v>2080</v>
      </c>
      <c r="I64" s="26" t="s">
        <v>397</v>
      </c>
      <c r="J64" s="35" t="s">
        <v>398</v>
      </c>
      <c r="K64" s="32">
        <f t="shared" si="1"/>
        <v>0.49035526205431601</v>
      </c>
      <c r="L64" s="28">
        <f t="shared" si="2"/>
        <v>2.3211097561965914</v>
      </c>
    </row>
    <row r="65" spans="1:12" ht="14.5" x14ac:dyDescent="0.35">
      <c r="A65" t="s">
        <v>352</v>
      </c>
      <c r="B65" t="s">
        <v>353</v>
      </c>
      <c r="C65" t="s">
        <v>354</v>
      </c>
      <c r="D65">
        <v>0.95</v>
      </c>
      <c r="E65" t="s">
        <v>22</v>
      </c>
      <c r="F65" s="29"/>
      <c r="G65" s="29">
        <f t="shared" si="13"/>
        <v>111.102</v>
      </c>
      <c r="H65">
        <v>2090</v>
      </c>
      <c r="I65" s="26" t="s">
        <v>399</v>
      </c>
      <c r="J65" s="35" t="s">
        <v>400</v>
      </c>
      <c r="K65" s="32">
        <f t="shared" si="1"/>
        <v>0.52635266781750301</v>
      </c>
      <c r="L65" s="28">
        <f t="shared" si="2"/>
        <v>2.7683247561905389</v>
      </c>
    </row>
    <row r="66" spans="1:12" ht="14.5" x14ac:dyDescent="0.35">
      <c r="A66" t="s">
        <v>352</v>
      </c>
      <c r="B66" t="s">
        <v>353</v>
      </c>
      <c r="C66" t="s">
        <v>354</v>
      </c>
      <c r="D66">
        <v>0.95</v>
      </c>
      <c r="E66" t="s">
        <v>22</v>
      </c>
      <c r="F66" s="29"/>
      <c r="G66" s="29">
        <f t="shared" si="13"/>
        <v>108.28800000000001</v>
      </c>
      <c r="H66">
        <v>2100</v>
      </c>
      <c r="I66" s="26" t="s">
        <v>401</v>
      </c>
      <c r="J66" s="35" t="s">
        <v>402</v>
      </c>
      <c r="K66" s="32">
        <f t="shared" si="1"/>
        <v>0.55627851063425604</v>
      </c>
      <c r="L66" s="28">
        <f t="shared" si="2"/>
        <v>3.2520836596839531</v>
      </c>
    </row>
    <row r="67" spans="1:12" ht="14.5" x14ac:dyDescent="0.35">
      <c r="A67" t="s">
        <v>352</v>
      </c>
      <c r="B67" t="s">
        <v>353</v>
      </c>
      <c r="C67" t="s">
        <v>354</v>
      </c>
      <c r="D67">
        <v>0.95</v>
      </c>
      <c r="E67" t="s">
        <v>22</v>
      </c>
      <c r="F67" s="29" t="s">
        <v>84</v>
      </c>
      <c r="G67" s="29">
        <v>100.181</v>
      </c>
      <c r="H67">
        <v>2030</v>
      </c>
      <c r="I67" s="26">
        <f>I59*G67/G59</f>
        <v>0.25615268326754881</v>
      </c>
      <c r="J67" s="38">
        <f>J59*G67/G59</f>
        <v>0.17167746236268341</v>
      </c>
      <c r="K67" s="32">
        <f t="shared" si="1"/>
        <v>8.4475220904865395E-2</v>
      </c>
      <c r="L67" s="24"/>
    </row>
    <row r="68" spans="1:12" ht="14.5" x14ac:dyDescent="0.35">
      <c r="A68" t="s">
        <v>352</v>
      </c>
      <c r="B68" t="s">
        <v>353</v>
      </c>
      <c r="C68" t="s">
        <v>354</v>
      </c>
      <c r="D68">
        <v>0.95</v>
      </c>
      <c r="E68" t="s">
        <v>22</v>
      </c>
      <c r="F68" s="29" t="s">
        <v>84</v>
      </c>
      <c r="G68" s="29">
        <v>96.132999999999996</v>
      </c>
      <c r="H68">
        <v>2040</v>
      </c>
      <c r="I68" s="26">
        <f t="shared" ref="I68:I74" si="14">I60*G68/G60</f>
        <v>0.33283038702907597</v>
      </c>
      <c r="J68" s="38">
        <f t="shared" ref="J68:J74" si="15">J60*G68/G60</f>
        <v>0.1833613014476628</v>
      </c>
      <c r="K68" s="32">
        <f t="shared" ref="K68:K131" si="16">I68-J68</f>
        <v>0.14946908558141317</v>
      </c>
      <c r="L68" s="24"/>
    </row>
    <row r="69" spans="1:12" ht="14.5" x14ac:dyDescent="0.35">
      <c r="A69" t="s">
        <v>352</v>
      </c>
      <c r="B69" t="s">
        <v>353</v>
      </c>
      <c r="C69" t="s">
        <v>354</v>
      </c>
      <c r="D69">
        <v>0.95</v>
      </c>
      <c r="E69" t="s">
        <v>22</v>
      </c>
      <c r="F69" s="29" t="s">
        <v>84</v>
      </c>
      <c r="G69" s="29">
        <v>92.147999999999996</v>
      </c>
      <c r="H69">
        <v>2050</v>
      </c>
      <c r="I69" s="26">
        <f t="shared" si="14"/>
        <v>0.38449483468660517</v>
      </c>
      <c r="J69" s="38">
        <f t="shared" si="15"/>
        <v>0.1784090162559725</v>
      </c>
      <c r="K69" s="32">
        <f t="shared" si="16"/>
        <v>0.20608581843063267</v>
      </c>
      <c r="L69" s="24"/>
    </row>
    <row r="70" spans="1:12" ht="14.5" x14ac:dyDescent="0.35">
      <c r="A70" t="s">
        <v>352</v>
      </c>
      <c r="B70" t="s">
        <v>353</v>
      </c>
      <c r="C70" t="s">
        <v>354</v>
      </c>
      <c r="D70">
        <v>0.95</v>
      </c>
      <c r="E70" t="s">
        <v>22</v>
      </c>
      <c r="F70" s="29" t="s">
        <v>84</v>
      </c>
      <c r="G70" s="29">
        <v>88.29</v>
      </c>
      <c r="H70">
        <v>2060</v>
      </c>
      <c r="I70" s="26">
        <f t="shared" si="14"/>
        <v>0.43720142428546127</v>
      </c>
      <c r="J70" s="38">
        <f t="shared" si="15"/>
        <v>0.17325605630000065</v>
      </c>
      <c r="K70" s="32">
        <f t="shared" si="16"/>
        <v>0.26394536798546064</v>
      </c>
      <c r="L70" s="24"/>
    </row>
    <row r="71" spans="1:12" ht="14.5" x14ac:dyDescent="0.35">
      <c r="A71" t="s">
        <v>352</v>
      </c>
      <c r="B71" t="s">
        <v>353</v>
      </c>
      <c r="C71" t="s">
        <v>354</v>
      </c>
      <c r="D71">
        <v>0.95</v>
      </c>
      <c r="E71" t="s">
        <v>22</v>
      </c>
      <c r="F71" s="29" t="s">
        <v>84</v>
      </c>
      <c r="G71" s="29">
        <v>84.469000000000008</v>
      </c>
      <c r="H71">
        <v>2070</v>
      </c>
      <c r="I71" s="26">
        <f t="shared" si="14"/>
        <v>0.47146215860832619</v>
      </c>
      <c r="J71" s="38">
        <f t="shared" si="15"/>
        <v>0.1619916165009887</v>
      </c>
      <c r="K71" s="32">
        <f t="shared" si="16"/>
        <v>0.30947054210733749</v>
      </c>
      <c r="L71" s="24"/>
    </row>
    <row r="72" spans="1:12" ht="14.5" x14ac:dyDescent="0.35">
      <c r="A72" t="s">
        <v>352</v>
      </c>
      <c r="B72" t="s">
        <v>353</v>
      </c>
      <c r="C72" t="s">
        <v>354</v>
      </c>
      <c r="D72">
        <v>0.95</v>
      </c>
      <c r="E72" t="s">
        <v>22</v>
      </c>
      <c r="F72" s="29" t="s">
        <v>84</v>
      </c>
      <c r="G72" s="29">
        <v>81.299000000000007</v>
      </c>
      <c r="H72">
        <v>2080</v>
      </c>
      <c r="I72" s="26">
        <f t="shared" si="14"/>
        <v>0.49403710138358725</v>
      </c>
      <c r="J72" s="38">
        <f t="shared" si="15"/>
        <v>0.14875663186433485</v>
      </c>
      <c r="K72" s="32">
        <f t="shared" si="16"/>
        <v>0.3452804695192524</v>
      </c>
      <c r="L72" s="24"/>
    </row>
    <row r="73" spans="1:12" ht="14.5" x14ac:dyDescent="0.35">
      <c r="A73" t="s">
        <v>352</v>
      </c>
      <c r="B73" t="s">
        <v>353</v>
      </c>
      <c r="C73" t="s">
        <v>354</v>
      </c>
      <c r="D73">
        <v>0.95</v>
      </c>
      <c r="E73" t="s">
        <v>22</v>
      </c>
      <c r="F73" s="29" t="s">
        <v>84</v>
      </c>
      <c r="G73" s="29">
        <v>79.448000000000008</v>
      </c>
      <c r="H73">
        <v>2090</v>
      </c>
      <c r="I73" s="26">
        <f t="shared" si="14"/>
        <v>0.51235291022901353</v>
      </c>
      <c r="J73" s="38">
        <f t="shared" si="15"/>
        <v>0.13596304548521965</v>
      </c>
      <c r="K73" s="32">
        <f t="shared" si="16"/>
        <v>0.37638986474379388</v>
      </c>
      <c r="L73" s="24"/>
    </row>
    <row r="74" spans="1:12" ht="14.5" x14ac:dyDescent="0.35">
      <c r="A74" t="s">
        <v>352</v>
      </c>
      <c r="B74" t="s">
        <v>353</v>
      </c>
      <c r="C74" t="s">
        <v>354</v>
      </c>
      <c r="D74">
        <v>0.95</v>
      </c>
      <c r="E74" t="s">
        <v>22</v>
      </c>
      <c r="F74" s="29" t="s">
        <v>84</v>
      </c>
      <c r="G74" s="29">
        <v>78.820000000000007</v>
      </c>
      <c r="H74">
        <v>2100</v>
      </c>
      <c r="I74" s="26">
        <f t="shared" si="14"/>
        <v>0.52940552874569269</v>
      </c>
      <c r="J74" s="38">
        <f t="shared" si="15"/>
        <v>0.12450496535739423</v>
      </c>
      <c r="K74" s="32">
        <f t="shared" si="16"/>
        <v>0.40490056338829844</v>
      </c>
      <c r="L74" s="24"/>
    </row>
    <row r="75" spans="1:12" ht="14.5" x14ac:dyDescent="0.35">
      <c r="A75" t="s">
        <v>352</v>
      </c>
      <c r="B75" t="s">
        <v>353</v>
      </c>
      <c r="C75" t="s">
        <v>354</v>
      </c>
      <c r="D75">
        <v>0.95</v>
      </c>
      <c r="E75" t="s">
        <v>22</v>
      </c>
      <c r="F75" s="29" t="s">
        <v>88</v>
      </c>
      <c r="G75" s="29">
        <v>50.835000000000001</v>
      </c>
      <c r="H75">
        <v>2030</v>
      </c>
      <c r="I75" s="26">
        <f>I59*G75/G59</f>
        <v>0.12997995282444622</v>
      </c>
      <c r="J75" s="37">
        <f>J59*G75/G59</f>
        <v>8.7114560637316568E-2</v>
      </c>
      <c r="K75" s="32">
        <f t="shared" si="16"/>
        <v>4.2865392187129647E-2</v>
      </c>
      <c r="L75" s="24"/>
    </row>
    <row r="76" spans="1:12" ht="14.5" x14ac:dyDescent="0.35">
      <c r="A76" t="s">
        <v>352</v>
      </c>
      <c r="B76" t="s">
        <v>353</v>
      </c>
      <c r="C76" t="s">
        <v>354</v>
      </c>
      <c r="D76">
        <v>0.95</v>
      </c>
      <c r="E76" t="s">
        <v>22</v>
      </c>
      <c r="F76" s="29" t="s">
        <v>88</v>
      </c>
      <c r="G76" s="29">
        <v>47.69</v>
      </c>
      <c r="H76">
        <v>2040</v>
      </c>
      <c r="I76" s="26">
        <f t="shared" ref="I76:I82" si="17">I60*G76/G60</f>
        <v>0.16511168024941106</v>
      </c>
      <c r="J76" s="37">
        <f t="shared" ref="J76:J82" si="18">J60*G76/G60</f>
        <v>9.0962525522339244E-2</v>
      </c>
      <c r="K76" s="32">
        <f t="shared" si="16"/>
        <v>7.4149154727071814E-2</v>
      </c>
      <c r="L76" s="24"/>
    </row>
    <row r="77" spans="1:12" ht="14.5" x14ac:dyDescent="0.35">
      <c r="A77" t="s">
        <v>352</v>
      </c>
      <c r="B77" t="s">
        <v>353</v>
      </c>
      <c r="C77" t="s">
        <v>354</v>
      </c>
      <c r="D77">
        <v>0.95</v>
      </c>
      <c r="E77" t="s">
        <v>22</v>
      </c>
      <c r="F77" s="29" t="s">
        <v>88</v>
      </c>
      <c r="G77" s="29">
        <v>44.448999999999998</v>
      </c>
      <c r="H77">
        <v>2050</v>
      </c>
      <c r="I77" s="26">
        <f t="shared" si="17"/>
        <v>0.18546697602753087</v>
      </c>
      <c r="J77" s="37">
        <f t="shared" si="18"/>
        <v>8.6058323171004494E-2</v>
      </c>
      <c r="K77" s="32">
        <f t="shared" si="16"/>
        <v>9.9408652856526378E-2</v>
      </c>
      <c r="L77" s="24"/>
    </row>
    <row r="78" spans="1:12" ht="14.5" x14ac:dyDescent="0.35">
      <c r="A78" t="s">
        <v>352</v>
      </c>
      <c r="B78" t="s">
        <v>353</v>
      </c>
      <c r="C78" t="s">
        <v>354</v>
      </c>
      <c r="D78">
        <v>0.95</v>
      </c>
      <c r="E78" t="s">
        <v>22</v>
      </c>
      <c r="F78" s="29" t="s">
        <v>88</v>
      </c>
      <c r="G78" s="29">
        <v>40.811999999999998</v>
      </c>
      <c r="H78">
        <v>2060</v>
      </c>
      <c r="I78" s="26">
        <f t="shared" si="17"/>
        <v>0.20209609840229067</v>
      </c>
      <c r="J78" s="37">
        <f t="shared" si="18"/>
        <v>8.008750900119635E-2</v>
      </c>
      <c r="K78" s="32">
        <f t="shared" si="16"/>
        <v>0.12200858940109433</v>
      </c>
      <c r="L78" s="24"/>
    </row>
    <row r="79" spans="1:12" ht="14.5" x14ac:dyDescent="0.35">
      <c r="A79" t="s">
        <v>352</v>
      </c>
      <c r="B79" t="s">
        <v>353</v>
      </c>
      <c r="C79" t="s">
        <v>354</v>
      </c>
      <c r="D79">
        <v>0.95</v>
      </c>
      <c r="E79" t="s">
        <v>22</v>
      </c>
      <c r="F79" s="29" t="s">
        <v>88</v>
      </c>
      <c r="G79" s="29">
        <v>37.256</v>
      </c>
      <c r="H79">
        <v>2070</v>
      </c>
      <c r="I79" s="26">
        <f t="shared" si="17"/>
        <v>0.20794367378697273</v>
      </c>
      <c r="J79" s="37">
        <f t="shared" si="18"/>
        <v>7.1448219635142307E-2</v>
      </c>
      <c r="K79" s="32">
        <f t="shared" si="16"/>
        <v>0.13649545415183043</v>
      </c>
      <c r="L79" s="24"/>
    </row>
    <row r="80" spans="1:12" ht="14.5" x14ac:dyDescent="0.35">
      <c r="A80" t="s">
        <v>352</v>
      </c>
      <c r="B80" t="s">
        <v>353</v>
      </c>
      <c r="C80" t="s">
        <v>354</v>
      </c>
      <c r="D80">
        <v>0.95</v>
      </c>
      <c r="E80" t="s">
        <v>22</v>
      </c>
      <c r="F80" s="29" t="s">
        <v>88</v>
      </c>
      <c r="G80" s="29">
        <v>34.158999999999999</v>
      </c>
      <c r="H80">
        <v>2080</v>
      </c>
      <c r="I80" s="26">
        <f t="shared" si="17"/>
        <v>0.2075771331278608</v>
      </c>
      <c r="J80" s="37">
        <f t="shared" si="18"/>
        <v>6.2502340592797134E-2</v>
      </c>
      <c r="K80" s="32">
        <f t="shared" si="16"/>
        <v>0.14507479253506367</v>
      </c>
      <c r="L80" s="24"/>
    </row>
    <row r="81" spans="1:12" ht="14.5" x14ac:dyDescent="0.35">
      <c r="A81" t="s">
        <v>352</v>
      </c>
      <c r="B81" t="s">
        <v>353</v>
      </c>
      <c r="C81" t="s">
        <v>354</v>
      </c>
      <c r="D81">
        <v>0.95</v>
      </c>
      <c r="E81" t="s">
        <v>22</v>
      </c>
      <c r="F81" s="29" t="s">
        <v>88</v>
      </c>
      <c r="G81" s="29">
        <v>31.654</v>
      </c>
      <c r="H81">
        <v>2090</v>
      </c>
      <c r="I81" s="26">
        <f t="shared" si="17"/>
        <v>0.20413376070372055</v>
      </c>
      <c r="J81" s="37">
        <f t="shared" si="18"/>
        <v>5.4170957630011354E-2</v>
      </c>
      <c r="K81" s="32">
        <f t="shared" si="16"/>
        <v>0.14996280307370918</v>
      </c>
      <c r="L81" s="24"/>
    </row>
    <row r="82" spans="1:12" ht="14.5" x14ac:dyDescent="0.35">
      <c r="A82" t="s">
        <v>352</v>
      </c>
      <c r="B82" t="s">
        <v>353</v>
      </c>
      <c r="C82" t="s">
        <v>354</v>
      </c>
      <c r="D82">
        <v>0.95</v>
      </c>
      <c r="E82" t="s">
        <v>22</v>
      </c>
      <c r="F82" s="29" t="s">
        <v>88</v>
      </c>
      <c r="G82" s="29">
        <v>29.468</v>
      </c>
      <c r="H82">
        <v>2100</v>
      </c>
      <c r="I82" s="26">
        <f t="shared" si="17"/>
        <v>0.19792593404057435</v>
      </c>
      <c r="J82" s="37">
        <f t="shared" si="18"/>
        <v>4.6547986794616754E-2</v>
      </c>
      <c r="K82" s="32">
        <f t="shared" si="16"/>
        <v>0.1513779472459576</v>
      </c>
      <c r="L82" s="24"/>
    </row>
    <row r="83" spans="1:12" ht="14.5" x14ac:dyDescent="0.35">
      <c r="A83" t="s">
        <v>352</v>
      </c>
      <c r="B83" t="s">
        <v>353</v>
      </c>
      <c r="C83" t="s">
        <v>354</v>
      </c>
      <c r="D83">
        <v>0.95</v>
      </c>
      <c r="E83" t="s">
        <v>35</v>
      </c>
      <c r="F83" s="29"/>
      <c r="G83" s="29">
        <f>G91+G99</f>
        <v>247.33599999999998</v>
      </c>
      <c r="H83">
        <v>2030</v>
      </c>
      <c r="I83" s="26" t="s">
        <v>403</v>
      </c>
      <c r="J83" s="35">
        <v>0.134693969</v>
      </c>
      <c r="K83" s="32">
        <f t="shared" si="16"/>
        <v>5.5533415089492999E-2</v>
      </c>
      <c r="L83" s="28">
        <v>0.41199999999999998</v>
      </c>
    </row>
    <row r="84" spans="1:12" ht="14.5" x14ac:dyDescent="0.35">
      <c r="A84" t="s">
        <v>352</v>
      </c>
      <c r="B84" t="s">
        <v>353</v>
      </c>
      <c r="C84" t="s">
        <v>354</v>
      </c>
      <c r="D84">
        <v>0.95</v>
      </c>
      <c r="E84" t="s">
        <v>35</v>
      </c>
      <c r="F84" s="29"/>
      <c r="G84" s="29">
        <f t="shared" ref="G84:G90" si="19">G92+G100</f>
        <v>252.982</v>
      </c>
      <c r="H84">
        <v>2040</v>
      </c>
      <c r="I84">
        <v>0.26834370488613901</v>
      </c>
      <c r="J84" s="35" t="s">
        <v>404</v>
      </c>
      <c r="K84" s="32">
        <f t="shared" si="16"/>
        <v>0.10001892721346201</v>
      </c>
      <c r="L84" s="28">
        <v>0.59399999999999997</v>
      </c>
    </row>
    <row r="85" spans="1:12" ht="14.5" x14ac:dyDescent="0.35">
      <c r="A85" t="s">
        <v>352</v>
      </c>
      <c r="B85" t="s">
        <v>353</v>
      </c>
      <c r="C85" t="s">
        <v>354</v>
      </c>
      <c r="D85">
        <v>0.95</v>
      </c>
      <c r="E85" t="s">
        <v>35</v>
      </c>
      <c r="F85" s="29"/>
      <c r="G85" s="29">
        <f t="shared" si="19"/>
        <v>258.39</v>
      </c>
      <c r="H85">
        <v>2050</v>
      </c>
      <c r="I85" s="26" t="s">
        <v>405</v>
      </c>
      <c r="J85" s="35" t="s">
        <v>406</v>
      </c>
      <c r="K85" s="32">
        <f t="shared" si="16"/>
        <v>0.14305425668315297</v>
      </c>
      <c r="L85" s="28">
        <v>0.79200000000000004</v>
      </c>
    </row>
    <row r="86" spans="1:12" ht="14.5" x14ac:dyDescent="0.35">
      <c r="A86" t="s">
        <v>352</v>
      </c>
      <c r="B86" t="s">
        <v>353</v>
      </c>
      <c r="C86" t="s">
        <v>354</v>
      </c>
      <c r="D86">
        <v>0.95</v>
      </c>
      <c r="E86" t="s">
        <v>35</v>
      </c>
      <c r="F86" s="29"/>
      <c r="G86" s="29">
        <f t="shared" si="19"/>
        <v>260.24</v>
      </c>
      <c r="H86">
        <v>2060</v>
      </c>
      <c r="I86" s="26" t="s">
        <v>407</v>
      </c>
      <c r="J86" s="35" t="s">
        <v>408</v>
      </c>
      <c r="K86" s="32">
        <f t="shared" si="16"/>
        <v>0.18776450461376501</v>
      </c>
      <c r="L86" s="28">
        <v>1.016</v>
      </c>
    </row>
    <row r="87" spans="1:12" ht="14.5" x14ac:dyDescent="0.35">
      <c r="A87" t="s">
        <v>352</v>
      </c>
      <c r="B87" t="s">
        <v>353</v>
      </c>
      <c r="C87" t="s">
        <v>354</v>
      </c>
      <c r="D87">
        <v>0.95</v>
      </c>
      <c r="E87" t="s">
        <v>35</v>
      </c>
      <c r="F87" s="29"/>
      <c r="G87" s="29">
        <f t="shared" si="19"/>
        <v>259.78300000000002</v>
      </c>
      <c r="H87">
        <v>2070</v>
      </c>
      <c r="I87" s="26" t="s">
        <v>409</v>
      </c>
      <c r="J87" s="35" t="s">
        <v>410</v>
      </c>
      <c r="K87" s="32">
        <f t="shared" si="16"/>
        <v>0.22922768332848001</v>
      </c>
      <c r="L87" s="28">
        <v>1.2549999999999999</v>
      </c>
    </row>
    <row r="88" spans="1:12" ht="14.5" x14ac:dyDescent="0.35">
      <c r="A88" t="s">
        <v>352</v>
      </c>
      <c r="B88" t="s">
        <v>353</v>
      </c>
      <c r="C88" t="s">
        <v>354</v>
      </c>
      <c r="D88">
        <v>0.95</v>
      </c>
      <c r="E88" t="s">
        <v>35</v>
      </c>
      <c r="F88" s="29"/>
      <c r="G88" s="29">
        <f t="shared" si="19"/>
        <v>258.93100000000004</v>
      </c>
      <c r="H88">
        <v>2080</v>
      </c>
      <c r="I88" s="26" t="s">
        <v>411</v>
      </c>
      <c r="J88" s="35" t="s">
        <v>412</v>
      </c>
      <c r="K88" s="32">
        <f t="shared" si="16"/>
        <v>0.26543839824861204</v>
      </c>
      <c r="L88" s="28">
        <v>1.51</v>
      </c>
    </row>
    <row r="89" spans="1:12" ht="14.5" x14ac:dyDescent="0.35">
      <c r="A89" t="s">
        <v>352</v>
      </c>
      <c r="B89" t="s">
        <v>353</v>
      </c>
      <c r="C89" t="s">
        <v>354</v>
      </c>
      <c r="D89">
        <v>0.95</v>
      </c>
      <c r="E89" t="s">
        <v>35</v>
      </c>
      <c r="F89" s="29"/>
      <c r="G89" s="29">
        <f t="shared" si="19"/>
        <v>257.95400000000001</v>
      </c>
      <c r="H89">
        <v>2090</v>
      </c>
      <c r="I89" s="26" t="s">
        <v>413</v>
      </c>
      <c r="J89" s="35" t="s">
        <v>414</v>
      </c>
      <c r="K89" s="32">
        <f t="shared" si="16"/>
        <v>0.29525698417094703</v>
      </c>
      <c r="L89" s="28">
        <v>1.784</v>
      </c>
    </row>
    <row r="90" spans="1:12" ht="14.5" x14ac:dyDescent="0.35">
      <c r="A90" t="s">
        <v>352</v>
      </c>
      <c r="B90" t="s">
        <v>353</v>
      </c>
      <c r="C90" t="s">
        <v>354</v>
      </c>
      <c r="D90">
        <v>0.95</v>
      </c>
      <c r="E90" t="s">
        <v>35</v>
      </c>
      <c r="F90" s="29"/>
      <c r="G90" s="29">
        <f t="shared" si="19"/>
        <v>255.79699999999997</v>
      </c>
      <c r="H90">
        <v>2100</v>
      </c>
      <c r="I90" s="26" t="s">
        <v>415</v>
      </c>
      <c r="J90" s="35" t="s">
        <v>416</v>
      </c>
      <c r="K90" s="32">
        <f t="shared" si="16"/>
        <v>0.31979902760321399</v>
      </c>
      <c r="L90" s="28">
        <v>2.073</v>
      </c>
    </row>
    <row r="91" spans="1:12" ht="14.5" x14ac:dyDescent="0.35">
      <c r="A91" t="s">
        <v>352</v>
      </c>
      <c r="B91" t="s">
        <v>353</v>
      </c>
      <c r="C91" t="s">
        <v>354</v>
      </c>
      <c r="D91">
        <v>0.95</v>
      </c>
      <c r="E91" t="s">
        <v>35</v>
      </c>
      <c r="F91" s="29" t="s">
        <v>81</v>
      </c>
      <c r="G91" s="29">
        <v>105.68899999999999</v>
      </c>
      <c r="H91">
        <v>2030</v>
      </c>
      <c r="I91" s="26">
        <f>I83*G91/G83</f>
        <v>8.1285951082876839E-2</v>
      </c>
      <c r="J91" s="38">
        <f>J83*G91/G83</f>
        <v>5.7556000297736679E-2</v>
      </c>
      <c r="K91" s="32">
        <f t="shared" si="16"/>
        <v>2.3729950785140161E-2</v>
      </c>
      <c r="L91" s="24"/>
    </row>
    <row r="92" spans="1:12" ht="14.5" x14ac:dyDescent="0.35">
      <c r="A92" t="s">
        <v>352</v>
      </c>
      <c r="B92" t="s">
        <v>353</v>
      </c>
      <c r="C92" t="s">
        <v>354</v>
      </c>
      <c r="D92">
        <v>0.95</v>
      </c>
      <c r="E92" t="s">
        <v>35</v>
      </c>
      <c r="F92" s="29" t="s">
        <v>81</v>
      </c>
      <c r="G92" s="29">
        <v>115.66800000000001</v>
      </c>
      <c r="H92">
        <v>2040</v>
      </c>
      <c r="I92" s="26">
        <f t="shared" ref="I92:I98" si="20">I84*G92/G84</f>
        <v>0.12269165259492743</v>
      </c>
      <c r="J92" s="38">
        <f t="shared" ref="J92:J98" si="21">J84*G92/G84</f>
        <v>7.6961168714941006E-2</v>
      </c>
      <c r="K92" s="32">
        <f t="shared" si="16"/>
        <v>4.5730483879986419E-2</v>
      </c>
      <c r="L92" s="24"/>
    </row>
    <row r="93" spans="1:12" ht="14.5" x14ac:dyDescent="0.35">
      <c r="A93" t="s">
        <v>352</v>
      </c>
      <c r="B93" t="s">
        <v>353</v>
      </c>
      <c r="C93" t="s">
        <v>354</v>
      </c>
      <c r="D93">
        <v>0.95</v>
      </c>
      <c r="E93" t="s">
        <v>35</v>
      </c>
      <c r="F93" s="29" t="s">
        <v>81</v>
      </c>
      <c r="G93" s="29">
        <v>125.036</v>
      </c>
      <c r="H93">
        <v>2050</v>
      </c>
      <c r="I93" s="26">
        <f t="shared" si="20"/>
        <v>0.15659882566119798</v>
      </c>
      <c r="J93" s="38">
        <f t="shared" si="21"/>
        <v>8.7374273477929587E-2</v>
      </c>
      <c r="K93" s="32">
        <f t="shared" si="16"/>
        <v>6.9224552183268395E-2</v>
      </c>
      <c r="L93" s="24"/>
    </row>
    <row r="94" spans="1:12" ht="14.5" x14ac:dyDescent="0.35">
      <c r="A94" t="s">
        <v>352</v>
      </c>
      <c r="B94" t="s">
        <v>353</v>
      </c>
      <c r="C94" t="s">
        <v>354</v>
      </c>
      <c r="D94">
        <v>0.95</v>
      </c>
      <c r="E94" t="s">
        <v>35</v>
      </c>
      <c r="F94" s="29" t="s">
        <v>81</v>
      </c>
      <c r="G94" s="29">
        <v>132</v>
      </c>
      <c r="H94">
        <v>2060</v>
      </c>
      <c r="I94" s="26">
        <f t="shared" si="20"/>
        <v>0.1889622677571291</v>
      </c>
      <c r="J94" s="38">
        <f t="shared" si="21"/>
        <v>9.3723585736621165E-2</v>
      </c>
      <c r="K94" s="32">
        <f t="shared" si="16"/>
        <v>9.5238682020507934E-2</v>
      </c>
      <c r="L94" s="24"/>
    </row>
    <row r="95" spans="1:12" ht="14.5" x14ac:dyDescent="0.35">
      <c r="A95" t="s">
        <v>352</v>
      </c>
      <c r="B95" t="s">
        <v>353</v>
      </c>
      <c r="C95" t="s">
        <v>354</v>
      </c>
      <c r="D95">
        <v>0.95</v>
      </c>
      <c r="E95" t="s">
        <v>35</v>
      </c>
      <c r="F95" s="29" t="s">
        <v>81</v>
      </c>
      <c r="G95" s="29">
        <v>137.03800000000001</v>
      </c>
      <c r="H95">
        <v>2070</v>
      </c>
      <c r="I95" s="26">
        <f t="shared" si="20"/>
        <v>0.21729570651055571</v>
      </c>
      <c r="J95" s="38">
        <f t="shared" si="21"/>
        <v>9.6375926278715135E-2</v>
      </c>
      <c r="K95" s="32">
        <f t="shared" si="16"/>
        <v>0.12091978023184058</v>
      </c>
      <c r="L95" s="24"/>
    </row>
    <row r="96" spans="1:12" ht="14.5" x14ac:dyDescent="0.35">
      <c r="A96" t="s">
        <v>352</v>
      </c>
      <c r="B96" t="s">
        <v>353</v>
      </c>
      <c r="C96" t="s">
        <v>354</v>
      </c>
      <c r="D96">
        <v>0.95</v>
      </c>
      <c r="E96" t="s">
        <v>35</v>
      </c>
      <c r="F96" s="29" t="s">
        <v>81</v>
      </c>
      <c r="G96" s="29">
        <v>140.71100000000001</v>
      </c>
      <c r="H96">
        <v>2080</v>
      </c>
      <c r="I96" s="26">
        <f t="shared" si="20"/>
        <v>0.23978713833545584</v>
      </c>
      <c r="J96" s="38">
        <f t="shared" si="21"/>
        <v>9.5539819721769392E-2</v>
      </c>
      <c r="K96" s="32">
        <f t="shared" si="16"/>
        <v>0.14424731861368645</v>
      </c>
      <c r="L96" s="24"/>
    </row>
    <row r="97" spans="1:12" ht="14.5" x14ac:dyDescent="0.35">
      <c r="A97" t="s">
        <v>352</v>
      </c>
      <c r="B97" t="s">
        <v>353</v>
      </c>
      <c r="C97" t="s">
        <v>354</v>
      </c>
      <c r="D97">
        <v>0.95</v>
      </c>
      <c r="E97" t="s">
        <v>35</v>
      </c>
      <c r="F97" s="29" t="s">
        <v>81</v>
      </c>
      <c r="G97" s="29">
        <v>143.02799999999999</v>
      </c>
      <c r="H97">
        <v>2090</v>
      </c>
      <c r="I97" s="26">
        <f t="shared" si="20"/>
        <v>0.25545885438901206</v>
      </c>
      <c r="J97" s="38">
        <f t="shared" si="21"/>
        <v>9.1747433236394893E-2</v>
      </c>
      <c r="K97" s="32">
        <f t="shared" si="16"/>
        <v>0.16371142115261716</v>
      </c>
      <c r="L97" s="24"/>
    </row>
    <row r="98" spans="1:12" ht="14.5" x14ac:dyDescent="0.35">
      <c r="A98" t="s">
        <v>352</v>
      </c>
      <c r="B98" t="s">
        <v>353</v>
      </c>
      <c r="C98" t="s">
        <v>354</v>
      </c>
      <c r="D98">
        <v>0.95</v>
      </c>
      <c r="E98" t="s">
        <v>35</v>
      </c>
      <c r="F98" s="29" t="s">
        <v>81</v>
      </c>
      <c r="G98" s="29">
        <v>143.59299999999999</v>
      </c>
      <c r="H98">
        <v>2100</v>
      </c>
      <c r="I98" s="26">
        <f t="shared" si="20"/>
        <v>0.26613382311114547</v>
      </c>
      <c r="J98" s="38">
        <f t="shared" si="21"/>
        <v>8.6612946124205351E-2</v>
      </c>
      <c r="K98" s="32">
        <f t="shared" si="16"/>
        <v>0.17952087698694014</v>
      </c>
      <c r="L98" s="24"/>
    </row>
    <row r="99" spans="1:12" ht="14.5" x14ac:dyDescent="0.35">
      <c r="A99" t="s">
        <v>352</v>
      </c>
      <c r="B99" t="s">
        <v>353</v>
      </c>
      <c r="C99" t="s">
        <v>354</v>
      </c>
      <c r="D99">
        <v>0.95</v>
      </c>
      <c r="E99" t="s">
        <v>35</v>
      </c>
      <c r="F99" s="29" t="s">
        <v>97</v>
      </c>
      <c r="G99" s="29">
        <v>141.64699999999999</v>
      </c>
      <c r="H99">
        <v>2030</v>
      </c>
      <c r="I99" s="26">
        <f>I83*G99/G83</f>
        <v>0.10894143300661617</v>
      </c>
      <c r="J99" s="37">
        <f>J83*G99/G83</f>
        <v>7.7137968702263318E-2</v>
      </c>
      <c r="K99" s="32">
        <f t="shared" si="16"/>
        <v>3.1803464304352852E-2</v>
      </c>
      <c r="L99" s="24"/>
    </row>
    <row r="100" spans="1:12" ht="14.5" x14ac:dyDescent="0.35">
      <c r="A100" t="s">
        <v>352</v>
      </c>
      <c r="B100" t="s">
        <v>353</v>
      </c>
      <c r="C100" t="s">
        <v>354</v>
      </c>
      <c r="D100">
        <v>0.95</v>
      </c>
      <c r="E100" t="s">
        <v>35</v>
      </c>
      <c r="F100" s="29" t="s">
        <v>97</v>
      </c>
      <c r="G100" s="29">
        <v>137.31399999999999</v>
      </c>
      <c r="H100">
        <v>2040</v>
      </c>
      <c r="I100" s="26">
        <f t="shared" ref="I100:I106" si="22">I84*G100/G84</f>
        <v>0.14565205229121159</v>
      </c>
      <c r="J100" s="37">
        <f t="shared" ref="J100:J106" si="23">J84*G100/G84</f>
        <v>9.1363608957736001E-2</v>
      </c>
      <c r="K100" s="32">
        <f t="shared" si="16"/>
        <v>5.4288443333475586E-2</v>
      </c>
      <c r="L100" s="24"/>
    </row>
    <row r="101" spans="1:12" ht="14.5" x14ac:dyDescent="0.35">
      <c r="A101" t="s">
        <v>352</v>
      </c>
      <c r="B101" t="s">
        <v>353</v>
      </c>
      <c r="C101" t="s">
        <v>354</v>
      </c>
      <c r="D101">
        <v>0.95</v>
      </c>
      <c r="E101" t="s">
        <v>35</v>
      </c>
      <c r="F101" s="29" t="s">
        <v>97</v>
      </c>
      <c r="G101" s="29">
        <v>133.35400000000001</v>
      </c>
      <c r="H101">
        <v>2050</v>
      </c>
      <c r="I101" s="26">
        <f t="shared" si="22"/>
        <v>0.16701653761495405</v>
      </c>
      <c r="J101" s="37">
        <f t="shared" si="23"/>
        <v>9.3186833115069451E-2</v>
      </c>
      <c r="K101" s="32">
        <f t="shared" si="16"/>
        <v>7.3829704499884602E-2</v>
      </c>
      <c r="L101" s="24"/>
    </row>
    <row r="102" spans="1:12" ht="14.5" x14ac:dyDescent="0.35">
      <c r="A102" t="s">
        <v>352</v>
      </c>
      <c r="B102" t="s">
        <v>353</v>
      </c>
      <c r="C102" t="s">
        <v>354</v>
      </c>
      <c r="D102">
        <v>0.95</v>
      </c>
      <c r="E102" t="s">
        <v>35</v>
      </c>
      <c r="F102" s="29" t="s">
        <v>97</v>
      </c>
      <c r="G102" s="29">
        <v>128.24</v>
      </c>
      <c r="H102">
        <v>2060</v>
      </c>
      <c r="I102" s="26">
        <f t="shared" si="22"/>
        <v>0.18357970619071393</v>
      </c>
      <c r="J102" s="37">
        <f t="shared" si="23"/>
        <v>9.1053883597456822E-2</v>
      </c>
      <c r="K102" s="32">
        <f t="shared" si="16"/>
        <v>9.2525822593257104E-2</v>
      </c>
      <c r="L102" s="24"/>
    </row>
    <row r="103" spans="1:12" ht="14.5" x14ac:dyDescent="0.35">
      <c r="A103" t="s">
        <v>352</v>
      </c>
      <c r="B103" t="s">
        <v>353</v>
      </c>
      <c r="C103" t="s">
        <v>354</v>
      </c>
      <c r="D103">
        <v>0.95</v>
      </c>
      <c r="E103" t="s">
        <v>35</v>
      </c>
      <c r="F103" s="29" t="s">
        <v>97</v>
      </c>
      <c r="G103" s="29">
        <v>122.745</v>
      </c>
      <c r="H103">
        <v>2070</v>
      </c>
      <c r="I103" s="26">
        <f t="shared" si="22"/>
        <v>0.19463186485236331</v>
      </c>
      <c r="J103" s="37">
        <f t="shared" si="23"/>
        <v>8.6323961755723877E-2</v>
      </c>
      <c r="K103" s="32">
        <f t="shared" si="16"/>
        <v>0.10830790309663943</v>
      </c>
      <c r="L103" s="24"/>
    </row>
    <row r="104" spans="1:12" ht="14.5" x14ac:dyDescent="0.35">
      <c r="A104" t="s">
        <v>352</v>
      </c>
      <c r="B104" t="s">
        <v>353</v>
      </c>
      <c r="C104" t="s">
        <v>354</v>
      </c>
      <c r="D104">
        <v>0.95</v>
      </c>
      <c r="E104" t="s">
        <v>35</v>
      </c>
      <c r="F104" s="29" t="s">
        <v>97</v>
      </c>
      <c r="G104" s="29">
        <v>118.22</v>
      </c>
      <c r="H104">
        <v>2080</v>
      </c>
      <c r="I104" s="26">
        <f t="shared" si="22"/>
        <v>0.20145998176416616</v>
      </c>
      <c r="J104" s="37">
        <f t="shared" si="23"/>
        <v>8.0268902129240607E-2</v>
      </c>
      <c r="K104" s="32">
        <f t="shared" si="16"/>
        <v>0.12119107963492555</v>
      </c>
      <c r="L104" s="24"/>
    </row>
    <row r="105" spans="1:12" ht="14.5" x14ac:dyDescent="0.35">
      <c r="A105" t="s">
        <v>352</v>
      </c>
      <c r="B105" t="s">
        <v>353</v>
      </c>
      <c r="C105" t="s">
        <v>354</v>
      </c>
      <c r="D105">
        <v>0.95</v>
      </c>
      <c r="E105" t="s">
        <v>35</v>
      </c>
      <c r="F105" s="29" t="s">
        <v>97</v>
      </c>
      <c r="G105" s="29">
        <v>114.926</v>
      </c>
      <c r="H105">
        <v>2090</v>
      </c>
      <c r="I105" s="26">
        <f t="shared" si="22"/>
        <v>0.20526655130122495</v>
      </c>
      <c r="J105" s="37">
        <f t="shared" si="23"/>
        <v>7.3720988282895111E-2</v>
      </c>
      <c r="K105" s="32">
        <f t="shared" si="16"/>
        <v>0.13154556301832984</v>
      </c>
      <c r="L105" s="24"/>
    </row>
    <row r="106" spans="1:12" ht="14.5" x14ac:dyDescent="0.35">
      <c r="A106" t="s">
        <v>352</v>
      </c>
      <c r="B106" t="s">
        <v>353</v>
      </c>
      <c r="C106" t="s">
        <v>354</v>
      </c>
      <c r="D106">
        <v>0.95</v>
      </c>
      <c r="E106" t="s">
        <v>35</v>
      </c>
      <c r="F106" s="29" t="s">
        <v>97</v>
      </c>
      <c r="G106" s="29">
        <v>112.20399999999999</v>
      </c>
      <c r="H106">
        <v>2100</v>
      </c>
      <c r="I106" s="26">
        <f t="shared" si="22"/>
        <v>0.20795776596604959</v>
      </c>
      <c r="J106" s="37">
        <f t="shared" si="23"/>
        <v>6.7679615349775665E-2</v>
      </c>
      <c r="K106" s="32">
        <f t="shared" si="16"/>
        <v>0.14027815061627391</v>
      </c>
      <c r="L106" s="24"/>
    </row>
    <row r="107" spans="1:12" ht="14.5" x14ac:dyDescent="0.35">
      <c r="A107" t="s">
        <v>352</v>
      </c>
      <c r="B107" t="s">
        <v>353</v>
      </c>
      <c r="C107" t="s">
        <v>354</v>
      </c>
      <c r="D107">
        <v>0.95</v>
      </c>
      <c r="E107" t="s">
        <v>21</v>
      </c>
      <c r="G107">
        <f>G115+G123+G131+G139+G147+G156</f>
        <v>565.57799999999997</v>
      </c>
      <c r="H107">
        <v>2030</v>
      </c>
      <c r="I107" s="12">
        <v>2.2928053328627298</v>
      </c>
      <c r="J107" s="39">
        <v>1.83125813322637</v>
      </c>
      <c r="K107" s="32">
        <f t="shared" si="16"/>
        <v>0.46154719963635982</v>
      </c>
      <c r="L107" s="11">
        <f t="shared" ref="L107:L114" si="24">K107/J107</f>
        <v>0.25203830703167501</v>
      </c>
    </row>
    <row r="108" spans="1:12" ht="14.5" x14ac:dyDescent="0.35">
      <c r="A108" t="s">
        <v>352</v>
      </c>
      <c r="B108" t="s">
        <v>353</v>
      </c>
      <c r="C108" t="s">
        <v>354</v>
      </c>
      <c r="D108">
        <v>0.95</v>
      </c>
      <c r="E108" t="s">
        <v>21</v>
      </c>
      <c r="G108">
        <f t="shared" ref="G108:G114" si="25">G116+G124+G132+G140+G148+G157</f>
        <v>592.06700000000001</v>
      </c>
      <c r="H108">
        <v>2040</v>
      </c>
      <c r="I108" s="12">
        <v>4.0000313955452302</v>
      </c>
      <c r="J108" s="39">
        <v>2.9141548898548901</v>
      </c>
      <c r="K108" s="32">
        <f t="shared" si="16"/>
        <v>1.0858765056903401</v>
      </c>
      <c r="L108" s="11">
        <f t="shared" si="24"/>
        <v>0.37262141057451176</v>
      </c>
    </row>
    <row r="109" spans="1:12" ht="14.5" x14ac:dyDescent="0.35">
      <c r="A109" t="s">
        <v>352</v>
      </c>
      <c r="B109" t="s">
        <v>353</v>
      </c>
      <c r="C109" t="s">
        <v>354</v>
      </c>
      <c r="D109">
        <v>0.95</v>
      </c>
      <c r="E109" t="s">
        <v>21</v>
      </c>
      <c r="G109">
        <f t="shared" si="25"/>
        <v>605.33899999999994</v>
      </c>
      <c r="H109">
        <v>2050</v>
      </c>
      <c r="I109" s="12">
        <v>5.3755457392047399</v>
      </c>
      <c r="J109" s="39">
        <v>3.57816639165488</v>
      </c>
      <c r="K109" s="32">
        <f t="shared" si="16"/>
        <v>1.7973793475498598</v>
      </c>
      <c r="L109" s="11">
        <f t="shared" si="24"/>
        <v>0.50231854833295853</v>
      </c>
    </row>
    <row r="110" spans="1:12" ht="14.5" x14ac:dyDescent="0.35">
      <c r="A110" t="s">
        <v>352</v>
      </c>
      <c r="B110" t="s">
        <v>353</v>
      </c>
      <c r="C110" t="s">
        <v>354</v>
      </c>
      <c r="D110">
        <v>0.95</v>
      </c>
      <c r="E110" t="s">
        <v>21</v>
      </c>
      <c r="G110">
        <f t="shared" si="25"/>
        <v>606.47299999999996</v>
      </c>
      <c r="H110">
        <v>2060</v>
      </c>
      <c r="I110" s="12">
        <v>6.4641412947182397</v>
      </c>
      <c r="J110" s="39">
        <v>3.9369966030844101</v>
      </c>
      <c r="K110" s="32">
        <f t="shared" si="16"/>
        <v>2.5271446916338296</v>
      </c>
      <c r="L110" s="11">
        <f t="shared" si="24"/>
        <v>0.6418965893071783</v>
      </c>
    </row>
    <row r="111" spans="1:12" ht="14.5" x14ac:dyDescent="0.35">
      <c r="A111" t="s">
        <v>352</v>
      </c>
      <c r="B111" t="s">
        <v>353</v>
      </c>
      <c r="C111" t="s">
        <v>354</v>
      </c>
      <c r="D111">
        <v>0.95</v>
      </c>
      <c r="E111" t="s">
        <v>21</v>
      </c>
      <c r="G111">
        <f t="shared" si="25"/>
        <v>596.77499999999998</v>
      </c>
      <c r="H111">
        <v>2070</v>
      </c>
      <c r="I111" s="13">
        <v>7.1423247201744697</v>
      </c>
      <c r="J111" s="39">
        <v>3.9827715670145198</v>
      </c>
      <c r="K111" s="32">
        <f t="shared" si="16"/>
        <v>3.1595531531599499</v>
      </c>
      <c r="L111" s="11">
        <f t="shared" si="24"/>
        <v>0.79330513939777536</v>
      </c>
    </row>
    <row r="112" spans="1:12" ht="14.5" x14ac:dyDescent="0.35">
      <c r="A112" t="s">
        <v>352</v>
      </c>
      <c r="B112" t="s">
        <v>353</v>
      </c>
      <c r="C112" t="s">
        <v>354</v>
      </c>
      <c r="D112">
        <v>0.95</v>
      </c>
      <c r="E112" t="s">
        <v>21</v>
      </c>
      <c r="G112">
        <f t="shared" si="25"/>
        <v>577.98300000000006</v>
      </c>
      <c r="H112">
        <v>2080</v>
      </c>
      <c r="I112" s="12">
        <v>7.4894341915949099</v>
      </c>
      <c r="J112" s="39">
        <v>3.8352699885958699</v>
      </c>
      <c r="K112" s="32">
        <f t="shared" si="16"/>
        <v>3.65416420299904</v>
      </c>
      <c r="L112" s="11">
        <f t="shared" si="24"/>
        <v>0.9527788692490109</v>
      </c>
    </row>
    <row r="113" spans="1:12" ht="14.5" x14ac:dyDescent="0.35">
      <c r="A113" t="s">
        <v>352</v>
      </c>
      <c r="B113" t="s">
        <v>353</v>
      </c>
      <c r="C113" t="s">
        <v>354</v>
      </c>
      <c r="D113">
        <v>0.95</v>
      </c>
      <c r="E113" t="s">
        <v>21</v>
      </c>
      <c r="G113">
        <f t="shared" si="25"/>
        <v>553.88400000000001</v>
      </c>
      <c r="H113">
        <v>2090</v>
      </c>
      <c r="I113" s="12">
        <v>7.6223045188174998</v>
      </c>
      <c r="J113" s="39">
        <v>3.5872779713393999</v>
      </c>
      <c r="K113" s="32">
        <f t="shared" si="16"/>
        <v>4.0350265474781004</v>
      </c>
      <c r="L113" s="11">
        <f t="shared" si="24"/>
        <v>1.1248156902576252</v>
      </c>
    </row>
    <row r="114" spans="1:12" ht="14.5" x14ac:dyDescent="0.35">
      <c r="A114" t="s">
        <v>352</v>
      </c>
      <c r="B114" t="s">
        <v>353</v>
      </c>
      <c r="C114" t="s">
        <v>354</v>
      </c>
      <c r="D114">
        <v>0.95</v>
      </c>
      <c r="E114" t="s">
        <v>21</v>
      </c>
      <c r="G114">
        <f t="shared" si="25"/>
        <v>732.3420000000001</v>
      </c>
      <c r="H114">
        <v>2100</v>
      </c>
      <c r="I114" s="12">
        <v>7.6761196468510899</v>
      </c>
      <c r="J114" s="39">
        <v>3.3233868279201899</v>
      </c>
      <c r="K114" s="32">
        <f t="shared" si="16"/>
        <v>4.3527328189308996</v>
      </c>
      <c r="L114" s="11">
        <f t="shared" si="24"/>
        <v>1.309728010703733</v>
      </c>
    </row>
    <row r="115" spans="1:12" ht="14.5" x14ac:dyDescent="0.35">
      <c r="A115" t="s">
        <v>352</v>
      </c>
      <c r="B115" t="s">
        <v>353</v>
      </c>
      <c r="C115" t="s">
        <v>354</v>
      </c>
      <c r="D115">
        <v>0.95</v>
      </c>
      <c r="E115" t="s">
        <v>21</v>
      </c>
      <c r="F115" s="29" t="s">
        <v>75</v>
      </c>
      <c r="G115" s="29">
        <v>47.55</v>
      </c>
      <c r="H115">
        <v>2030</v>
      </c>
      <c r="I115" s="26">
        <f>I107*G115/G107</f>
        <v>0.19276367464367922</v>
      </c>
      <c r="J115" s="38">
        <f>J107*G115/G107</f>
        <v>0.15395988570084743</v>
      </c>
      <c r="K115" s="32">
        <f t="shared" si="16"/>
        <v>3.8803788942831791E-2</v>
      </c>
      <c r="L115" s="24"/>
    </row>
    <row r="116" spans="1:12" ht="14.5" x14ac:dyDescent="0.35">
      <c r="A116" t="s">
        <v>352</v>
      </c>
      <c r="B116" t="s">
        <v>353</v>
      </c>
      <c r="C116" t="s">
        <v>354</v>
      </c>
      <c r="D116">
        <v>0.95</v>
      </c>
      <c r="E116" t="s">
        <v>21</v>
      </c>
      <c r="F116" s="29" t="s">
        <v>75</v>
      </c>
      <c r="G116" s="29">
        <v>49.912999999999997</v>
      </c>
      <c r="H116">
        <v>2040</v>
      </c>
      <c r="I116" s="26">
        <f t="shared" ref="I116:I122" si="26">I108*G116/G108</f>
        <v>0.33721448255999587</v>
      </c>
      <c r="J116" s="38">
        <f t="shared" ref="J116:J122" si="27">J108*G116/G108</f>
        <v>0.24567188006986901</v>
      </c>
      <c r="K116" s="32">
        <f t="shared" si="16"/>
        <v>9.1542602490126856E-2</v>
      </c>
      <c r="L116" s="24"/>
    </row>
    <row r="117" spans="1:12" ht="14.5" x14ac:dyDescent="0.35">
      <c r="A117" t="s">
        <v>352</v>
      </c>
      <c r="B117" t="s">
        <v>353</v>
      </c>
      <c r="C117" t="s">
        <v>354</v>
      </c>
      <c r="D117">
        <v>0.95</v>
      </c>
      <c r="E117" t="s">
        <v>21</v>
      </c>
      <c r="F117" s="29" t="s">
        <v>75</v>
      </c>
      <c r="G117" s="29">
        <v>51.564</v>
      </c>
      <c r="H117">
        <v>2050</v>
      </c>
      <c r="I117" s="26">
        <f t="shared" si="26"/>
        <v>0.45789985528167398</v>
      </c>
      <c r="J117" s="38">
        <f t="shared" si="27"/>
        <v>0.3047954482022342</v>
      </c>
      <c r="K117" s="32">
        <f t="shared" si="16"/>
        <v>0.15310440707943979</v>
      </c>
      <c r="L117" s="24"/>
    </row>
    <row r="118" spans="1:12" ht="14.5" x14ac:dyDescent="0.35">
      <c r="A118" t="s">
        <v>352</v>
      </c>
      <c r="B118" t="s">
        <v>353</v>
      </c>
      <c r="C118" t="s">
        <v>354</v>
      </c>
      <c r="D118">
        <v>0.95</v>
      </c>
      <c r="E118" t="s">
        <v>21</v>
      </c>
      <c r="F118" s="29" t="s">
        <v>75</v>
      </c>
      <c r="G118" s="29">
        <v>52.256999999999998</v>
      </c>
      <c r="H118">
        <v>2060</v>
      </c>
      <c r="I118" s="26">
        <f t="shared" si="26"/>
        <v>0.55698544145920925</v>
      </c>
      <c r="J118" s="38">
        <f t="shared" si="27"/>
        <v>0.33923296088594551</v>
      </c>
      <c r="K118" s="32">
        <f t="shared" si="16"/>
        <v>0.21775248057326374</v>
      </c>
      <c r="L118" s="24"/>
    </row>
    <row r="119" spans="1:12" ht="14.5" x14ac:dyDescent="0.35">
      <c r="A119" t="s">
        <v>352</v>
      </c>
      <c r="B119" t="s">
        <v>353</v>
      </c>
      <c r="C119" t="s">
        <v>354</v>
      </c>
      <c r="D119">
        <v>0.95</v>
      </c>
      <c r="E119" t="s">
        <v>21</v>
      </c>
      <c r="F119" s="29" t="s">
        <v>75</v>
      </c>
      <c r="G119" s="29">
        <v>52.06</v>
      </c>
      <c r="H119">
        <v>2070</v>
      </c>
      <c r="I119" s="26">
        <f t="shared" si="26"/>
        <v>0.62306468088020261</v>
      </c>
      <c r="J119" s="38">
        <f t="shared" si="27"/>
        <v>0.3474392991978148</v>
      </c>
      <c r="K119" s="32">
        <f t="shared" si="16"/>
        <v>0.27562538168238782</v>
      </c>
      <c r="L119" s="24"/>
    </row>
    <row r="120" spans="1:12" ht="14.5" x14ac:dyDescent="0.35">
      <c r="A120" t="s">
        <v>352</v>
      </c>
      <c r="B120" t="s">
        <v>353</v>
      </c>
      <c r="C120" t="s">
        <v>354</v>
      </c>
      <c r="D120">
        <v>0.95</v>
      </c>
      <c r="E120" t="s">
        <v>21</v>
      </c>
      <c r="F120" s="29" t="s">
        <v>75</v>
      </c>
      <c r="G120" s="29">
        <v>51.101999999999997</v>
      </c>
      <c r="H120">
        <v>2080</v>
      </c>
      <c r="I120" s="26">
        <f t="shared" si="26"/>
        <v>0.66217356922069159</v>
      </c>
      <c r="J120" s="38">
        <f t="shared" si="27"/>
        <v>0.33909296113765647</v>
      </c>
      <c r="K120" s="32">
        <f t="shared" si="16"/>
        <v>0.32308060808303513</v>
      </c>
      <c r="L120" s="24"/>
    </row>
    <row r="121" spans="1:12" ht="14.5" x14ac:dyDescent="0.35">
      <c r="A121" t="s">
        <v>352</v>
      </c>
      <c r="B121" t="s">
        <v>353</v>
      </c>
      <c r="C121" t="s">
        <v>354</v>
      </c>
      <c r="D121">
        <v>0.95</v>
      </c>
      <c r="E121" t="s">
        <v>21</v>
      </c>
      <c r="F121" s="29" t="s">
        <v>75</v>
      </c>
      <c r="G121" s="29">
        <v>49.552999999999997</v>
      </c>
      <c r="H121">
        <v>2090</v>
      </c>
      <c r="I121" s="26">
        <f t="shared" si="26"/>
        <v>0.68192628026981017</v>
      </c>
      <c r="J121" s="38">
        <f t="shared" si="27"/>
        <v>0.32093432074907613</v>
      </c>
      <c r="K121" s="32">
        <f t="shared" si="16"/>
        <v>0.36099195952073404</v>
      </c>
      <c r="L121" s="24"/>
    </row>
    <row r="122" spans="1:12" ht="14.5" x14ac:dyDescent="0.35">
      <c r="A122" t="s">
        <v>352</v>
      </c>
      <c r="B122" t="s">
        <v>353</v>
      </c>
      <c r="C122" t="s">
        <v>354</v>
      </c>
      <c r="D122">
        <v>0.95</v>
      </c>
      <c r="E122" t="s">
        <v>21</v>
      </c>
      <c r="F122" s="29" t="s">
        <v>75</v>
      </c>
      <c r="G122" s="29">
        <v>47.661000000000001</v>
      </c>
      <c r="H122">
        <v>2100</v>
      </c>
      <c r="I122" s="26">
        <f t="shared" si="26"/>
        <v>0.49956378097742554</v>
      </c>
      <c r="J122" s="38">
        <f t="shared" si="27"/>
        <v>0.21628684358606245</v>
      </c>
      <c r="K122" s="32">
        <f t="shared" si="16"/>
        <v>0.28327693739136306</v>
      </c>
      <c r="L122" s="24"/>
    </row>
    <row r="123" spans="1:12" ht="14.5" x14ac:dyDescent="0.35">
      <c r="A123" t="s">
        <v>352</v>
      </c>
      <c r="B123" t="s">
        <v>353</v>
      </c>
      <c r="C123" t="s">
        <v>354</v>
      </c>
      <c r="D123">
        <v>0.95</v>
      </c>
      <c r="E123" t="s">
        <v>21</v>
      </c>
      <c r="F123" s="29" t="s">
        <v>78</v>
      </c>
      <c r="G123" s="29">
        <v>223.459</v>
      </c>
      <c r="H123">
        <v>2030</v>
      </c>
      <c r="I123" s="26">
        <f>I107*G123/G107</f>
        <v>0.90588386902632845</v>
      </c>
      <c r="J123" s="34">
        <f>J107*G123/G107</f>
        <v>0.72352727862935162</v>
      </c>
      <c r="K123" s="32">
        <f t="shared" si="16"/>
        <v>0.18235659039697683</v>
      </c>
      <c r="L123" s="24"/>
    </row>
    <row r="124" spans="1:12" ht="14.5" x14ac:dyDescent="0.35">
      <c r="A124" t="s">
        <v>352</v>
      </c>
      <c r="B124" t="s">
        <v>353</v>
      </c>
      <c r="C124" t="s">
        <v>354</v>
      </c>
      <c r="D124">
        <v>0.95</v>
      </c>
      <c r="E124" t="s">
        <v>21</v>
      </c>
      <c r="F124" s="29" t="s">
        <v>78</v>
      </c>
      <c r="G124" s="29">
        <v>229.96100000000001</v>
      </c>
      <c r="H124">
        <v>2040</v>
      </c>
      <c r="I124" s="26">
        <f t="shared" ref="I124:I130" si="28">I108*G124/G108</f>
        <v>1.553626903291311</v>
      </c>
      <c r="J124" s="34">
        <f t="shared" ref="J124:J130" si="29">J108*G124/G108</f>
        <v>1.1318684754021426</v>
      </c>
      <c r="K124" s="32">
        <f t="shared" si="16"/>
        <v>0.4217584278891684</v>
      </c>
      <c r="L124" s="24"/>
    </row>
    <row r="125" spans="1:12" ht="14.5" x14ac:dyDescent="0.35">
      <c r="A125" t="s">
        <v>352</v>
      </c>
      <c r="B125" t="s">
        <v>353</v>
      </c>
      <c r="C125" t="s">
        <v>354</v>
      </c>
      <c r="D125">
        <v>0.95</v>
      </c>
      <c r="E125" t="s">
        <v>21</v>
      </c>
      <c r="F125" s="29" t="s">
        <v>78</v>
      </c>
      <c r="G125" s="29">
        <v>230.97200000000001</v>
      </c>
      <c r="H125">
        <v>2050</v>
      </c>
      <c r="I125" s="26">
        <f t="shared" si="28"/>
        <v>2.0510830302947558</v>
      </c>
      <c r="J125" s="34">
        <f t="shared" si="29"/>
        <v>1.3652783775922435</v>
      </c>
      <c r="K125" s="32">
        <f t="shared" si="16"/>
        <v>0.68580465270251234</v>
      </c>
      <c r="L125" s="24"/>
    </row>
    <row r="126" spans="1:12" ht="14.5" x14ac:dyDescent="0.35">
      <c r="A126" t="s">
        <v>352</v>
      </c>
      <c r="B126" t="s">
        <v>353</v>
      </c>
      <c r="C126" t="s">
        <v>354</v>
      </c>
      <c r="D126">
        <v>0.95</v>
      </c>
      <c r="E126" t="s">
        <v>21</v>
      </c>
      <c r="F126" s="29" t="s">
        <v>78</v>
      </c>
      <c r="G126" s="29">
        <v>227.27600000000001</v>
      </c>
      <c r="H126">
        <v>2060</v>
      </c>
      <c r="I126" s="26">
        <f t="shared" si="28"/>
        <v>2.4224395428953684</v>
      </c>
      <c r="J126" s="34">
        <f t="shared" si="29"/>
        <v>1.4753910560941912</v>
      </c>
      <c r="K126" s="32">
        <f t="shared" si="16"/>
        <v>0.94704848680117726</v>
      </c>
      <c r="L126" s="24"/>
    </row>
    <row r="127" spans="1:12" ht="14.5" x14ac:dyDescent="0.35">
      <c r="A127" t="s">
        <v>352</v>
      </c>
      <c r="B127" t="s">
        <v>353</v>
      </c>
      <c r="C127" t="s">
        <v>354</v>
      </c>
      <c r="D127">
        <v>0.95</v>
      </c>
      <c r="E127" t="s">
        <v>21</v>
      </c>
      <c r="F127" s="29" t="s">
        <v>78</v>
      </c>
      <c r="G127" s="29">
        <v>219.49799999999999</v>
      </c>
      <c r="H127">
        <v>2070</v>
      </c>
      <c r="I127" s="26">
        <f t="shared" si="28"/>
        <v>2.6269967599662447</v>
      </c>
      <c r="J127" s="34">
        <f t="shared" si="29"/>
        <v>1.464891112088397</v>
      </c>
      <c r="K127" s="32">
        <f t="shared" si="16"/>
        <v>1.1621056478778478</v>
      </c>
      <c r="L127" s="24"/>
    </row>
    <row r="128" spans="1:12" ht="14.5" x14ac:dyDescent="0.35">
      <c r="A128" t="s">
        <v>352</v>
      </c>
      <c r="B128" t="s">
        <v>353</v>
      </c>
      <c r="C128" t="s">
        <v>354</v>
      </c>
      <c r="D128">
        <v>0.95</v>
      </c>
      <c r="E128" t="s">
        <v>21</v>
      </c>
      <c r="F128" s="29" t="s">
        <v>78</v>
      </c>
      <c r="G128" s="29">
        <v>208.53299999999999</v>
      </c>
      <c r="H128">
        <v>2080</v>
      </c>
      <c r="I128" s="26">
        <f t="shared" si="28"/>
        <v>2.7021455307091404</v>
      </c>
      <c r="J128" s="34">
        <f t="shared" si="29"/>
        <v>1.3837437373276764</v>
      </c>
      <c r="K128" s="32">
        <f t="shared" si="16"/>
        <v>1.318401793381464</v>
      </c>
      <c r="L128" s="24"/>
    </row>
    <row r="129" spans="1:12" ht="14.5" x14ac:dyDescent="0.35">
      <c r="A129" t="s">
        <v>352</v>
      </c>
      <c r="B129" t="s">
        <v>353</v>
      </c>
      <c r="C129" t="s">
        <v>354</v>
      </c>
      <c r="D129">
        <v>0.95</v>
      </c>
      <c r="E129" t="s">
        <v>21</v>
      </c>
      <c r="F129" s="29" t="s">
        <v>78</v>
      </c>
      <c r="G129" s="29">
        <v>196.595</v>
      </c>
      <c r="H129">
        <v>2090</v>
      </c>
      <c r="I129" s="26">
        <f t="shared" si="28"/>
        <v>2.7054526884274077</v>
      </c>
      <c r="J129" s="34">
        <f t="shared" si="29"/>
        <v>1.27326464164964</v>
      </c>
      <c r="K129" s="32">
        <f t="shared" si="16"/>
        <v>1.4321880467777677</v>
      </c>
      <c r="L129" s="24"/>
    </row>
    <row r="130" spans="1:12" ht="14.5" x14ac:dyDescent="0.35">
      <c r="A130" t="s">
        <v>352</v>
      </c>
      <c r="B130" t="s">
        <v>353</v>
      </c>
      <c r="C130" t="s">
        <v>354</v>
      </c>
      <c r="D130">
        <v>0.95</v>
      </c>
      <c r="E130" t="s">
        <v>21</v>
      </c>
      <c r="F130" s="29" t="s">
        <v>78</v>
      </c>
      <c r="G130" s="29">
        <v>185.102</v>
      </c>
      <c r="H130">
        <v>2100</v>
      </c>
      <c r="I130" s="26">
        <f t="shared" si="28"/>
        <v>1.9401660684098827</v>
      </c>
      <c r="J130" s="34">
        <f t="shared" si="29"/>
        <v>0.83999763583364451</v>
      </c>
      <c r="K130" s="32">
        <f t="shared" si="16"/>
        <v>1.1001684325762382</v>
      </c>
      <c r="L130" s="24"/>
    </row>
    <row r="131" spans="1:12" ht="14.5" x14ac:dyDescent="0.35">
      <c r="A131" t="s">
        <v>352</v>
      </c>
      <c r="B131" t="s">
        <v>353</v>
      </c>
      <c r="C131" t="s">
        <v>354</v>
      </c>
      <c r="D131">
        <v>0.95</v>
      </c>
      <c r="E131" t="s">
        <v>21</v>
      </c>
      <c r="F131" s="29" t="s">
        <v>417</v>
      </c>
      <c r="G131" s="29">
        <v>99.055999999999997</v>
      </c>
      <c r="H131">
        <v>2030</v>
      </c>
      <c r="I131" s="26">
        <f>I107*G131/G107</f>
        <v>0.40156463839125739</v>
      </c>
      <c r="J131" s="34">
        <f>J107*G131/G107</f>
        <v>0.32072871583560764</v>
      </c>
      <c r="K131" s="32">
        <f t="shared" si="16"/>
        <v>8.0835922555649753E-2</v>
      </c>
      <c r="L131" s="24"/>
    </row>
    <row r="132" spans="1:12" ht="14.5" x14ac:dyDescent="0.35">
      <c r="A132" t="s">
        <v>352</v>
      </c>
      <c r="B132" t="s">
        <v>353</v>
      </c>
      <c r="C132" t="s">
        <v>354</v>
      </c>
      <c r="D132">
        <v>0.95</v>
      </c>
      <c r="E132" t="s">
        <v>21</v>
      </c>
      <c r="F132" s="29" t="s">
        <v>417</v>
      </c>
      <c r="G132" s="29">
        <v>106.28100000000001</v>
      </c>
      <c r="H132">
        <v>2040</v>
      </c>
      <c r="I132" s="26">
        <f t="shared" ref="I132:I138" si="30">I108*G132/G108</f>
        <v>0.71803923669102077</v>
      </c>
      <c r="J132" s="34">
        <f t="shared" ref="J132:J138" si="31">J108*G132/G108</f>
        <v>0.52311528230532622</v>
      </c>
      <c r="K132" s="32">
        <f t="shared" ref="K132:K195" si="32">I132-J132</f>
        <v>0.19492395438569454</v>
      </c>
      <c r="L132" s="24"/>
    </row>
    <row r="133" spans="1:12" ht="14.5" x14ac:dyDescent="0.35">
      <c r="A133" t="s">
        <v>352</v>
      </c>
      <c r="B133" t="s">
        <v>353</v>
      </c>
      <c r="C133" t="s">
        <v>354</v>
      </c>
      <c r="D133">
        <v>0.95</v>
      </c>
      <c r="E133" t="s">
        <v>21</v>
      </c>
      <c r="F133" s="29" t="s">
        <v>417</v>
      </c>
      <c r="G133" s="29">
        <v>111.297</v>
      </c>
      <c r="H133">
        <v>2050</v>
      </c>
      <c r="I133" s="26">
        <f t="shared" si="30"/>
        <v>0.98834225803437403</v>
      </c>
      <c r="J133" s="34">
        <f t="shared" si="31"/>
        <v>0.65787795746187372</v>
      </c>
      <c r="K133" s="32">
        <f t="shared" si="32"/>
        <v>0.33046430057250031</v>
      </c>
      <c r="L133" s="24"/>
    </row>
    <row r="134" spans="1:12" ht="14.5" x14ac:dyDescent="0.35">
      <c r="A134" t="s">
        <v>352</v>
      </c>
      <c r="B134" t="s">
        <v>353</v>
      </c>
      <c r="C134" t="s">
        <v>354</v>
      </c>
      <c r="D134">
        <v>0.95</v>
      </c>
      <c r="E134" t="s">
        <v>21</v>
      </c>
      <c r="F134" s="29" t="s">
        <v>417</v>
      </c>
      <c r="G134" s="29">
        <v>113.916</v>
      </c>
      <c r="H134">
        <v>2060</v>
      </c>
      <c r="I134" s="26">
        <f t="shared" si="30"/>
        <v>1.2141828568281243</v>
      </c>
      <c r="J134" s="34">
        <f t="shared" si="31"/>
        <v>0.73950020039962816</v>
      </c>
      <c r="K134" s="32">
        <f t="shared" si="32"/>
        <v>0.47468265642849616</v>
      </c>
      <c r="L134" s="24"/>
    </row>
    <row r="135" spans="1:12" ht="14.5" x14ac:dyDescent="0.35">
      <c r="A135" t="s">
        <v>352</v>
      </c>
      <c r="B135" t="s">
        <v>353</v>
      </c>
      <c r="C135" t="s">
        <v>354</v>
      </c>
      <c r="D135">
        <v>0.95</v>
      </c>
      <c r="E135" t="s">
        <v>21</v>
      </c>
      <c r="F135" s="29" t="s">
        <v>417</v>
      </c>
      <c r="G135" s="29">
        <v>114.276</v>
      </c>
      <c r="H135">
        <v>2070</v>
      </c>
      <c r="I135" s="26">
        <f t="shared" si="30"/>
        <v>1.3676784378076456</v>
      </c>
      <c r="J135" s="34">
        <f t="shared" si="31"/>
        <v>0.76265795918420054</v>
      </c>
      <c r="K135" s="32">
        <f t="shared" si="32"/>
        <v>0.6050204786234451</v>
      </c>
      <c r="L135" s="24"/>
    </row>
    <row r="136" spans="1:12" ht="14.5" x14ac:dyDescent="0.35">
      <c r="A136" t="s">
        <v>352</v>
      </c>
      <c r="B136" t="s">
        <v>353</v>
      </c>
      <c r="C136" t="s">
        <v>354</v>
      </c>
      <c r="D136">
        <v>0.95</v>
      </c>
      <c r="E136" t="s">
        <v>21</v>
      </c>
      <c r="F136" s="29" t="s">
        <v>417</v>
      </c>
      <c r="G136" s="29">
        <v>112.607</v>
      </c>
      <c r="H136">
        <v>2080</v>
      </c>
      <c r="I136" s="26">
        <f t="shared" si="30"/>
        <v>1.4591479611215692</v>
      </c>
      <c r="J136" s="34">
        <f t="shared" si="31"/>
        <v>0.74721617695644171</v>
      </c>
      <c r="K136" s="32">
        <f t="shared" si="32"/>
        <v>0.71193178416512748</v>
      </c>
      <c r="L136" s="24"/>
    </row>
    <row r="137" spans="1:12" ht="14.5" x14ac:dyDescent="0.35">
      <c r="A137" t="s">
        <v>352</v>
      </c>
      <c r="B137" t="s">
        <v>353</v>
      </c>
      <c r="C137" t="s">
        <v>354</v>
      </c>
      <c r="D137">
        <v>0.95</v>
      </c>
      <c r="E137" t="s">
        <v>21</v>
      </c>
      <c r="F137" s="29" t="s">
        <v>417</v>
      </c>
      <c r="G137" s="29">
        <v>109.253</v>
      </c>
      <c r="H137">
        <v>2090</v>
      </c>
      <c r="I137" s="26">
        <f t="shared" si="30"/>
        <v>1.5034910479348895</v>
      </c>
      <c r="J137" s="34">
        <f t="shared" si="31"/>
        <v>0.70758657083927934</v>
      </c>
      <c r="K137" s="32">
        <f t="shared" si="32"/>
        <v>0.79590447709561019</v>
      </c>
      <c r="L137" s="24"/>
    </row>
    <row r="138" spans="1:12" ht="14.5" x14ac:dyDescent="0.35">
      <c r="A138" t="s">
        <v>352</v>
      </c>
      <c r="B138" t="s">
        <v>353</v>
      </c>
      <c r="C138" t="s">
        <v>354</v>
      </c>
      <c r="D138">
        <v>0.95</v>
      </c>
      <c r="E138" t="s">
        <v>21</v>
      </c>
      <c r="F138" s="29" t="s">
        <v>417</v>
      </c>
      <c r="G138" s="29">
        <v>104.855</v>
      </c>
      <c r="H138">
        <v>2100</v>
      </c>
      <c r="I138" s="26">
        <f t="shared" si="30"/>
        <v>1.0990487034344214</v>
      </c>
      <c r="J138" s="34">
        <f t="shared" si="31"/>
        <v>0.47583468630990916</v>
      </c>
      <c r="K138" s="32">
        <f t="shared" si="32"/>
        <v>0.62321401712451219</v>
      </c>
      <c r="L138" s="24"/>
    </row>
    <row r="139" spans="1:12" ht="14.5" x14ac:dyDescent="0.35">
      <c r="A139" t="s">
        <v>352</v>
      </c>
      <c r="B139" t="s">
        <v>353</v>
      </c>
      <c r="C139" t="s">
        <v>354</v>
      </c>
      <c r="D139">
        <v>0.95</v>
      </c>
      <c r="E139" t="s">
        <v>21</v>
      </c>
      <c r="F139" s="29" t="s">
        <v>83</v>
      </c>
      <c r="G139" s="29">
        <v>53.984999999999999</v>
      </c>
      <c r="H139">
        <v>2030</v>
      </c>
      <c r="I139" s="26">
        <f>I107*G139/G107</f>
        <v>0.21885061988725599</v>
      </c>
      <c r="J139" s="38">
        <f>J107*G139/G107</f>
        <v>0.17479546644711355</v>
      </c>
      <c r="K139" s="32">
        <f t="shared" si="32"/>
        <v>4.4055153440142436E-2</v>
      </c>
      <c r="L139" s="24"/>
    </row>
    <row r="140" spans="1:12" ht="14.5" x14ac:dyDescent="0.35">
      <c r="A140" t="s">
        <v>352</v>
      </c>
      <c r="B140" t="s">
        <v>353</v>
      </c>
      <c r="C140" t="s">
        <v>354</v>
      </c>
      <c r="D140">
        <v>0.95</v>
      </c>
      <c r="E140" t="s">
        <v>21</v>
      </c>
      <c r="F140" s="29" t="s">
        <v>83</v>
      </c>
      <c r="G140" s="29">
        <v>56.228000000000002</v>
      </c>
      <c r="H140">
        <v>2040</v>
      </c>
      <c r="I140" s="26">
        <f t="shared" ref="I140:I146" si="33">I108*G140/G108</f>
        <v>0.37987890780725359</v>
      </c>
      <c r="J140" s="38">
        <f t="shared" ref="J140:J146" si="34">J108*G140/G108</f>
        <v>0.27675432197160243</v>
      </c>
      <c r="K140" s="32">
        <f t="shared" si="32"/>
        <v>0.10312458583565115</v>
      </c>
      <c r="L140" s="24"/>
    </row>
    <row r="141" spans="1:12" ht="14.5" x14ac:dyDescent="0.35">
      <c r="A141" t="s">
        <v>352</v>
      </c>
      <c r="B141" t="s">
        <v>353</v>
      </c>
      <c r="C141" t="s">
        <v>354</v>
      </c>
      <c r="D141">
        <v>0.95</v>
      </c>
      <c r="E141" t="s">
        <v>21</v>
      </c>
      <c r="F141" s="29" t="s">
        <v>83</v>
      </c>
      <c r="G141" s="29">
        <v>56.985999999999997</v>
      </c>
      <c r="H141">
        <v>2050</v>
      </c>
      <c r="I141" s="26">
        <f t="shared" si="33"/>
        <v>0.50604842822669827</v>
      </c>
      <c r="J141" s="38">
        <f t="shared" si="34"/>
        <v>0.33684495794066632</v>
      </c>
      <c r="K141" s="32">
        <f t="shared" si="32"/>
        <v>0.16920347028603194</v>
      </c>
      <c r="L141" s="24"/>
    </row>
    <row r="142" spans="1:12" ht="14.5" x14ac:dyDescent="0.35">
      <c r="A142" t="s">
        <v>352</v>
      </c>
      <c r="B142" t="s">
        <v>353</v>
      </c>
      <c r="C142" t="s">
        <v>354</v>
      </c>
      <c r="D142">
        <v>0.95</v>
      </c>
      <c r="E142" t="s">
        <v>21</v>
      </c>
      <c r="F142" s="29" t="s">
        <v>83</v>
      </c>
      <c r="G142" s="29">
        <v>56.514000000000003</v>
      </c>
      <c r="H142">
        <v>2060</v>
      </c>
      <c r="I142" s="26">
        <f t="shared" si="33"/>
        <v>0.60235901866976216</v>
      </c>
      <c r="J142" s="38">
        <f t="shared" si="34"/>
        <v>0.36686781773749594</v>
      </c>
      <c r="K142" s="32">
        <f t="shared" si="32"/>
        <v>0.23549120093226622</v>
      </c>
      <c r="L142" s="24"/>
    </row>
    <row r="143" spans="1:12" ht="14.5" x14ac:dyDescent="0.35">
      <c r="A143" t="s">
        <v>352</v>
      </c>
      <c r="B143" t="s">
        <v>353</v>
      </c>
      <c r="C143" t="s">
        <v>354</v>
      </c>
      <c r="D143">
        <v>0.95</v>
      </c>
      <c r="E143" t="s">
        <v>21</v>
      </c>
      <c r="F143" s="29" t="s">
        <v>83</v>
      </c>
      <c r="G143" s="29">
        <v>54.944000000000003</v>
      </c>
      <c r="H143">
        <v>2070</v>
      </c>
      <c r="I143" s="26">
        <f t="shared" si="33"/>
        <v>0.65758098014371591</v>
      </c>
      <c r="J143" s="38">
        <f t="shared" si="34"/>
        <v>0.36668660881914589</v>
      </c>
      <c r="K143" s="32">
        <f t="shared" si="32"/>
        <v>0.29089437132457002</v>
      </c>
      <c r="L143" s="24"/>
    </row>
    <row r="144" spans="1:12" ht="14.5" x14ac:dyDescent="0.35">
      <c r="A144" t="s">
        <v>352</v>
      </c>
      <c r="B144" t="s">
        <v>353</v>
      </c>
      <c r="C144" t="s">
        <v>354</v>
      </c>
      <c r="D144">
        <v>0.95</v>
      </c>
      <c r="E144" t="s">
        <v>21</v>
      </c>
      <c r="F144" s="29" t="s">
        <v>83</v>
      </c>
      <c r="G144" s="29">
        <v>52.316000000000003</v>
      </c>
      <c r="H144">
        <v>2080</v>
      </c>
      <c r="I144" s="26">
        <f t="shared" si="33"/>
        <v>0.67790443519528998</v>
      </c>
      <c r="J144" s="38">
        <f t="shared" si="34"/>
        <v>0.34714859212707211</v>
      </c>
      <c r="K144" s="32">
        <f t="shared" si="32"/>
        <v>0.33075584306821787</v>
      </c>
      <c r="L144" s="24"/>
    </row>
    <row r="145" spans="1:12" ht="14.5" x14ac:dyDescent="0.35">
      <c r="A145" t="s">
        <v>352</v>
      </c>
      <c r="B145" t="s">
        <v>353</v>
      </c>
      <c r="C145" t="s">
        <v>354</v>
      </c>
      <c r="D145">
        <v>0.95</v>
      </c>
      <c r="E145" t="s">
        <v>21</v>
      </c>
      <c r="F145" s="29" t="s">
        <v>83</v>
      </c>
      <c r="G145" s="29">
        <v>49.11</v>
      </c>
      <c r="H145">
        <v>2090</v>
      </c>
      <c r="I145" s="26">
        <f t="shared" si="33"/>
        <v>0.67582991189333397</v>
      </c>
      <c r="J145" s="38">
        <f t="shared" si="34"/>
        <v>0.31806519266214212</v>
      </c>
      <c r="K145" s="32">
        <f t="shared" si="32"/>
        <v>0.35776471923119185</v>
      </c>
      <c r="L145" s="24"/>
    </row>
    <row r="146" spans="1:12" ht="14.5" x14ac:dyDescent="0.35">
      <c r="A146" t="s">
        <v>352</v>
      </c>
      <c r="B146" t="s">
        <v>353</v>
      </c>
      <c r="C146" t="s">
        <v>354</v>
      </c>
      <c r="D146">
        <v>0.95</v>
      </c>
      <c r="E146" t="s">
        <v>21</v>
      </c>
      <c r="F146" s="29" t="s">
        <v>83</v>
      </c>
      <c r="G146" s="29">
        <v>45.984999999999999</v>
      </c>
      <c r="H146">
        <v>2100</v>
      </c>
      <c r="I146" s="26">
        <f t="shared" si="33"/>
        <v>0.48199661081905354</v>
      </c>
      <c r="J146" s="38">
        <f t="shared" si="34"/>
        <v>0.20868111248830451</v>
      </c>
      <c r="K146" s="32">
        <f t="shared" si="32"/>
        <v>0.27331549833074903</v>
      </c>
      <c r="L146" s="24"/>
    </row>
    <row r="147" spans="1:12" ht="14.5" x14ac:dyDescent="0.35">
      <c r="A147" t="s">
        <v>352</v>
      </c>
      <c r="B147" t="s">
        <v>353</v>
      </c>
      <c r="C147" t="s">
        <v>354</v>
      </c>
      <c r="D147">
        <v>0.95</v>
      </c>
      <c r="E147" t="s">
        <v>21</v>
      </c>
      <c r="F147" s="29" t="s">
        <v>99</v>
      </c>
      <c r="G147" s="29">
        <v>33.726999999999997</v>
      </c>
      <c r="H147">
        <v>2030</v>
      </c>
      <c r="I147" s="26">
        <f>I107*G147/G107</f>
        <v>0.13672640283296253</v>
      </c>
      <c r="J147" s="37">
        <f>J107*G147/G107</f>
        <v>0.10920305078932663</v>
      </c>
      <c r="K147" s="32">
        <f t="shared" si="32"/>
        <v>2.7523352043635901E-2</v>
      </c>
      <c r="L147" s="24"/>
    </row>
    <row r="148" spans="1:12" ht="14.5" x14ac:dyDescent="0.35">
      <c r="A148" t="s">
        <v>352</v>
      </c>
      <c r="B148" t="s">
        <v>353</v>
      </c>
      <c r="C148" t="s">
        <v>354</v>
      </c>
      <c r="D148">
        <v>0.95</v>
      </c>
      <c r="E148" t="s">
        <v>21</v>
      </c>
      <c r="F148" s="29" t="s">
        <v>99</v>
      </c>
      <c r="G148" s="29">
        <v>36.39</v>
      </c>
      <c r="H148">
        <v>2040</v>
      </c>
      <c r="I148" s="26">
        <f t="shared" ref="I148:I154" si="35">I108*G148/G108</f>
        <v>0.24585248372885321</v>
      </c>
      <c r="J148" s="37">
        <f t="shared" ref="J148:J154" si="36">J108*G148/G108</f>
        <v>0.17911164858338577</v>
      </c>
      <c r="K148" s="32">
        <f t="shared" si="32"/>
        <v>6.6740835145467442E-2</v>
      </c>
      <c r="L148" s="24"/>
    </row>
    <row r="149" spans="1:12" ht="14.5" x14ac:dyDescent="0.35">
      <c r="A149" t="s">
        <v>352</v>
      </c>
      <c r="B149" t="s">
        <v>353</v>
      </c>
      <c r="C149" t="s">
        <v>354</v>
      </c>
      <c r="D149">
        <v>0.95</v>
      </c>
      <c r="E149" t="s">
        <v>21</v>
      </c>
      <c r="F149" s="29" t="s">
        <v>99</v>
      </c>
      <c r="G149" s="29">
        <v>38.012999999999998</v>
      </c>
      <c r="H149">
        <v>2050</v>
      </c>
      <c r="I149" s="26">
        <f t="shared" si="35"/>
        <v>0.33756394381394522</v>
      </c>
      <c r="J149" s="37">
        <f t="shared" si="36"/>
        <v>0.22469531790612693</v>
      </c>
      <c r="K149" s="32">
        <f t="shared" si="32"/>
        <v>0.11286862590781829</v>
      </c>
      <c r="L149" s="24"/>
    </row>
    <row r="150" spans="1:12" ht="14.5" x14ac:dyDescent="0.35">
      <c r="A150" t="s">
        <v>352</v>
      </c>
      <c r="B150" t="s">
        <v>353</v>
      </c>
      <c r="C150" t="s">
        <v>354</v>
      </c>
      <c r="D150">
        <v>0.95</v>
      </c>
      <c r="E150" t="s">
        <v>21</v>
      </c>
      <c r="F150" s="29" t="s">
        <v>99</v>
      </c>
      <c r="G150" s="29">
        <v>39.029000000000003</v>
      </c>
      <c r="H150">
        <v>2060</v>
      </c>
      <c r="I150" s="26">
        <f t="shared" si="35"/>
        <v>0.41599373853668381</v>
      </c>
      <c r="J150" s="37">
        <f t="shared" si="36"/>
        <v>0.25336171671580016</v>
      </c>
      <c r="K150" s="32">
        <f t="shared" si="32"/>
        <v>0.16263202182088365</v>
      </c>
      <c r="L150" s="24"/>
    </row>
    <row r="151" spans="1:12" ht="14.5" x14ac:dyDescent="0.35">
      <c r="A151" t="s">
        <v>352</v>
      </c>
      <c r="B151" t="s">
        <v>353</v>
      </c>
      <c r="C151" t="s">
        <v>354</v>
      </c>
      <c r="D151">
        <v>0.95</v>
      </c>
      <c r="E151" t="s">
        <v>21</v>
      </c>
      <c r="F151" s="29" t="s">
        <v>99</v>
      </c>
      <c r="G151" s="29">
        <v>39.588999999999999</v>
      </c>
      <c r="H151">
        <v>2070</v>
      </c>
      <c r="I151" s="26">
        <f t="shared" si="35"/>
        <v>0.47380921343385207</v>
      </c>
      <c r="J151" s="37">
        <f t="shared" si="36"/>
        <v>0.26421003488171896</v>
      </c>
      <c r="K151" s="32">
        <f t="shared" si="32"/>
        <v>0.20959917855213311</v>
      </c>
      <c r="L151" s="24"/>
    </row>
    <row r="152" spans="1:12" ht="14.5" x14ac:dyDescent="0.35">
      <c r="A152" t="s">
        <v>352</v>
      </c>
      <c r="B152" t="s">
        <v>353</v>
      </c>
      <c r="C152" t="s">
        <v>354</v>
      </c>
      <c r="D152">
        <v>0.95</v>
      </c>
      <c r="E152" t="s">
        <v>21</v>
      </c>
      <c r="F152" s="29" t="s">
        <v>99</v>
      </c>
      <c r="G152" s="29">
        <v>39.590000000000003</v>
      </c>
      <c r="H152">
        <v>2080</v>
      </c>
      <c r="I152" s="26">
        <f t="shared" si="35"/>
        <v>0.51300245793603361</v>
      </c>
      <c r="J152" s="37">
        <f t="shared" si="36"/>
        <v>0.26270381455598257</v>
      </c>
      <c r="K152" s="32">
        <f t="shared" si="32"/>
        <v>0.25029864338005103</v>
      </c>
      <c r="L152" s="24"/>
    </row>
    <row r="153" spans="1:12" ht="14.5" x14ac:dyDescent="0.35">
      <c r="A153" t="s">
        <v>352</v>
      </c>
      <c r="B153" t="s">
        <v>353</v>
      </c>
      <c r="C153" t="s">
        <v>354</v>
      </c>
      <c r="D153">
        <v>0.95</v>
      </c>
      <c r="E153" t="s">
        <v>21</v>
      </c>
      <c r="F153" s="29" t="s">
        <v>99</v>
      </c>
      <c r="G153" s="29">
        <v>38.96</v>
      </c>
      <c r="H153">
        <v>2090</v>
      </c>
      <c r="I153" s="26">
        <f t="shared" si="35"/>
        <v>0.53615013983637327</v>
      </c>
      <c r="J153" s="37">
        <f t="shared" si="36"/>
        <v>0.2523278335597039</v>
      </c>
      <c r="K153" s="32">
        <f t="shared" si="32"/>
        <v>0.28382230627666938</v>
      </c>
      <c r="L153" s="24"/>
    </row>
    <row r="154" spans="1:12" ht="14.5" x14ac:dyDescent="0.35">
      <c r="A154" t="s">
        <v>352</v>
      </c>
      <c r="B154" t="s">
        <v>353</v>
      </c>
      <c r="C154" t="s">
        <v>354</v>
      </c>
      <c r="D154">
        <v>0.95</v>
      </c>
      <c r="E154" t="s">
        <v>21</v>
      </c>
      <c r="F154" s="29" t="s">
        <v>99</v>
      </c>
      <c r="G154" s="29">
        <v>37.694000000000003</v>
      </c>
      <c r="H154">
        <v>2100</v>
      </c>
      <c r="I154" s="26">
        <f t="shared" si="35"/>
        <v>0.39509362288166594</v>
      </c>
      <c r="J154" s="37">
        <f t="shared" si="36"/>
        <v>0.17105634128811897</v>
      </c>
      <c r="K154" s="32">
        <f t="shared" si="32"/>
        <v>0.22403728159354697</v>
      </c>
      <c r="L154" s="24"/>
    </row>
    <row r="155" spans="1:12" ht="14.5" x14ac:dyDescent="0.35">
      <c r="A155" t="s">
        <v>352</v>
      </c>
      <c r="B155" t="s">
        <v>353</v>
      </c>
      <c r="C155" t="s">
        <v>354</v>
      </c>
      <c r="D155">
        <v>0.95</v>
      </c>
      <c r="E155" t="s">
        <v>21</v>
      </c>
      <c r="F155" s="29" t="s">
        <v>99</v>
      </c>
      <c r="G155" s="29">
        <v>100.18300000000001</v>
      </c>
      <c r="H155">
        <v>2030</v>
      </c>
      <c r="I155" s="26">
        <f>I107*G155/G107</f>
        <v>0.40613340098481004</v>
      </c>
      <c r="J155" s="38">
        <f>J107*G155/G107</f>
        <v>0.32437777558712938</v>
      </c>
      <c r="K155" s="32">
        <f t="shared" si="32"/>
        <v>8.1755625397680665E-2</v>
      </c>
      <c r="L155" s="24"/>
    </row>
    <row r="156" spans="1:12" ht="14.5" x14ac:dyDescent="0.35">
      <c r="A156" t="s">
        <v>352</v>
      </c>
      <c r="B156" t="s">
        <v>353</v>
      </c>
      <c r="C156" t="s">
        <v>354</v>
      </c>
      <c r="D156">
        <v>0.95</v>
      </c>
      <c r="E156" t="s">
        <v>21</v>
      </c>
      <c r="F156" s="29" t="s">
        <v>101</v>
      </c>
      <c r="G156" s="29">
        <v>107.801</v>
      </c>
      <c r="H156">
        <v>2040</v>
      </c>
      <c r="I156" s="26">
        <f t="shared" ref="I156:I162" si="37">I108*G156/G108</f>
        <v>0.72830842534910978</v>
      </c>
      <c r="J156" s="38">
        <f t="shared" ref="J156:J162" si="38">J108*G156/G108</f>
        <v>0.53059672517003476</v>
      </c>
      <c r="K156" s="32">
        <f t="shared" si="32"/>
        <v>0.19771170017907502</v>
      </c>
      <c r="L156" s="24"/>
    </row>
    <row r="157" spans="1:12" ht="14.5" x14ac:dyDescent="0.35">
      <c r="A157" t="s">
        <v>352</v>
      </c>
      <c r="B157" t="s">
        <v>353</v>
      </c>
      <c r="C157" t="s">
        <v>354</v>
      </c>
      <c r="D157">
        <v>0.95</v>
      </c>
      <c r="E157" t="s">
        <v>21</v>
      </c>
      <c r="F157" s="29" t="s">
        <v>101</v>
      </c>
      <c r="G157" s="29">
        <v>113.294</v>
      </c>
      <c r="H157">
        <v>2050</v>
      </c>
      <c r="I157" s="26">
        <f t="shared" si="37"/>
        <v>1.0060760647793416</v>
      </c>
      <c r="J157" s="38">
        <f t="shared" si="38"/>
        <v>0.66968224941090526</v>
      </c>
      <c r="K157" s="32">
        <f t="shared" si="32"/>
        <v>0.33639381536843638</v>
      </c>
      <c r="L157" s="24"/>
    </row>
    <row r="158" spans="1:12" ht="14.5" x14ac:dyDescent="0.35">
      <c r="A158" t="s">
        <v>352</v>
      </c>
      <c r="B158" t="s">
        <v>353</v>
      </c>
      <c r="C158" t="s">
        <v>354</v>
      </c>
      <c r="D158">
        <v>0.95</v>
      </c>
      <c r="E158" t="s">
        <v>21</v>
      </c>
      <c r="F158" s="29" t="s">
        <v>101</v>
      </c>
      <c r="G158" s="29">
        <v>116.50700000000001</v>
      </c>
      <c r="H158">
        <v>2060</v>
      </c>
      <c r="I158" s="26">
        <f t="shared" si="37"/>
        <v>1.2417992389170467</v>
      </c>
      <c r="J158" s="38">
        <f t="shared" si="38"/>
        <v>0.75632000639031816</v>
      </c>
      <c r="K158" s="32">
        <f t="shared" si="32"/>
        <v>0.48547923252672853</v>
      </c>
      <c r="L158" s="24"/>
    </row>
    <row r="159" spans="1:12" ht="14.5" x14ac:dyDescent="0.35">
      <c r="A159" t="s">
        <v>352</v>
      </c>
      <c r="B159" t="s">
        <v>353</v>
      </c>
      <c r="C159" t="s">
        <v>354</v>
      </c>
      <c r="D159">
        <v>0.95</v>
      </c>
      <c r="E159" t="s">
        <v>21</v>
      </c>
      <c r="F159" s="29" t="s">
        <v>101</v>
      </c>
      <c r="G159" s="29">
        <v>117.48099999999999</v>
      </c>
      <c r="H159">
        <v>2070</v>
      </c>
      <c r="I159" s="26">
        <f t="shared" si="37"/>
        <v>1.4060365304357871</v>
      </c>
      <c r="J159" s="38">
        <f t="shared" si="38"/>
        <v>0.78404756644368956</v>
      </c>
      <c r="K159" s="32">
        <f t="shared" si="32"/>
        <v>0.62198896399209758</v>
      </c>
      <c r="L159" s="24"/>
    </row>
    <row r="160" spans="1:12" ht="14.5" x14ac:dyDescent="0.35">
      <c r="A160" t="s">
        <v>352</v>
      </c>
      <c r="B160" t="s">
        <v>353</v>
      </c>
      <c r="C160" t="s">
        <v>354</v>
      </c>
      <c r="D160">
        <v>0.95</v>
      </c>
      <c r="E160" t="s">
        <v>21</v>
      </c>
      <c r="F160" s="29" t="s">
        <v>101</v>
      </c>
      <c r="G160" s="29">
        <v>116.408</v>
      </c>
      <c r="H160">
        <v>2080</v>
      </c>
      <c r="I160" s="26">
        <f t="shared" si="37"/>
        <v>1.5084008619201259</v>
      </c>
      <c r="J160" s="38">
        <f t="shared" si="38"/>
        <v>0.77243813197354938</v>
      </c>
      <c r="K160" s="32">
        <f t="shared" si="32"/>
        <v>0.73596272994657652</v>
      </c>
      <c r="L160" s="24"/>
    </row>
    <row r="161" spans="1:12" ht="14.5" x14ac:dyDescent="0.35">
      <c r="A161" t="s">
        <v>352</v>
      </c>
      <c r="B161" t="s">
        <v>353</v>
      </c>
      <c r="C161" t="s">
        <v>354</v>
      </c>
      <c r="D161">
        <v>0.95</v>
      </c>
      <c r="E161" t="s">
        <v>21</v>
      </c>
      <c r="F161" s="29" t="s">
        <v>101</v>
      </c>
      <c r="G161" s="29">
        <v>113.83499999999999</v>
      </c>
      <c r="H161">
        <v>2090</v>
      </c>
      <c r="I161" s="26">
        <f t="shared" si="37"/>
        <v>1.5665464878920317</v>
      </c>
      <c r="J161" s="38">
        <f t="shared" si="38"/>
        <v>0.73726229294838008</v>
      </c>
      <c r="K161" s="32">
        <f t="shared" si="32"/>
        <v>0.82928419494365158</v>
      </c>
      <c r="L161" s="24"/>
    </row>
    <row r="162" spans="1:12" ht="14.5" x14ac:dyDescent="0.35">
      <c r="A162" t="s">
        <v>352</v>
      </c>
      <c r="B162" t="s">
        <v>353</v>
      </c>
      <c r="C162" t="s">
        <v>354</v>
      </c>
      <c r="D162">
        <v>0.95</v>
      </c>
      <c r="E162" t="s">
        <v>21</v>
      </c>
      <c r="F162" s="29" t="s">
        <v>101</v>
      </c>
      <c r="G162" s="29">
        <v>110.413</v>
      </c>
      <c r="H162">
        <v>2100</v>
      </c>
      <c r="I162" s="26">
        <f t="shared" si="37"/>
        <v>1.1573054646159435</v>
      </c>
      <c r="J162" s="38">
        <f t="shared" si="38"/>
        <v>0.50105703323194883</v>
      </c>
      <c r="K162" s="32">
        <f t="shared" si="32"/>
        <v>0.65624843138399469</v>
      </c>
      <c r="L162" s="27"/>
    </row>
    <row r="163" spans="1:12" ht="14.5" x14ac:dyDescent="0.35">
      <c r="A163" t="s">
        <v>352</v>
      </c>
      <c r="B163" t="s">
        <v>353</v>
      </c>
      <c r="C163" t="s">
        <v>354</v>
      </c>
      <c r="D163">
        <v>0.95</v>
      </c>
      <c r="E163" t="s">
        <v>30</v>
      </c>
      <c r="F163" s="29"/>
      <c r="G163" s="29">
        <v>311.04500000000002</v>
      </c>
      <c r="H163">
        <v>2030</v>
      </c>
      <c r="I163" s="26" t="s">
        <v>418</v>
      </c>
      <c r="J163" s="38">
        <v>1.0898147309152599</v>
      </c>
      <c r="K163" s="32">
        <f t="shared" si="32"/>
        <v>0.21178995935371003</v>
      </c>
      <c r="L163" s="11">
        <f t="shared" ref="L163:L178" si="39">K163/J163</f>
        <v>0.19433574656844868</v>
      </c>
    </row>
    <row r="164" spans="1:12" ht="14.5" x14ac:dyDescent="0.35">
      <c r="A164" t="s">
        <v>352</v>
      </c>
      <c r="B164" t="s">
        <v>353</v>
      </c>
      <c r="C164" t="s">
        <v>354</v>
      </c>
      <c r="D164">
        <v>0.95</v>
      </c>
      <c r="E164" t="s">
        <v>30</v>
      </c>
      <c r="G164" s="29">
        <v>349.73200000000003</v>
      </c>
      <c r="H164">
        <v>2040</v>
      </c>
      <c r="I164" s="26" t="s">
        <v>419</v>
      </c>
      <c r="J164" s="38">
        <v>1.63147124632781</v>
      </c>
      <c r="K164" s="32">
        <f t="shared" si="32"/>
        <v>0.41916987888417001</v>
      </c>
      <c r="L164" s="11">
        <f t="shared" si="39"/>
        <v>0.25692753079630226</v>
      </c>
    </row>
    <row r="165" spans="1:12" ht="14.5" x14ac:dyDescent="0.35">
      <c r="A165" t="s">
        <v>352</v>
      </c>
      <c r="B165" t="s">
        <v>353</v>
      </c>
      <c r="C165" t="s">
        <v>354</v>
      </c>
      <c r="D165">
        <v>0.95</v>
      </c>
      <c r="E165" t="s">
        <v>30</v>
      </c>
      <c r="G165" s="29">
        <v>383.89699999999999</v>
      </c>
      <c r="H165">
        <v>2050</v>
      </c>
      <c r="I165" s="26" t="s">
        <v>420</v>
      </c>
      <c r="J165" s="38">
        <v>2.1596244123548498</v>
      </c>
      <c r="K165" s="32">
        <f t="shared" si="32"/>
        <v>0.71592886341626016</v>
      </c>
      <c r="L165" s="11">
        <f t="shared" si="39"/>
        <v>0.33150619122498848</v>
      </c>
    </row>
    <row r="166" spans="1:12" ht="14.5" x14ac:dyDescent="0.35">
      <c r="A166" t="s">
        <v>352</v>
      </c>
      <c r="B166" t="s">
        <v>353</v>
      </c>
      <c r="C166" t="s">
        <v>354</v>
      </c>
      <c r="D166">
        <v>0.95</v>
      </c>
      <c r="E166" t="s">
        <v>30</v>
      </c>
      <c r="G166" s="29">
        <v>409.642</v>
      </c>
      <c r="H166">
        <v>2060</v>
      </c>
      <c r="I166" s="26" t="s">
        <v>421</v>
      </c>
      <c r="J166" s="38">
        <v>2.6605220753993599</v>
      </c>
      <c r="K166" s="32">
        <f t="shared" si="32"/>
        <v>1.0994865773568403</v>
      </c>
      <c r="L166" s="11">
        <f t="shared" si="39"/>
        <v>0.41325970850732408</v>
      </c>
    </row>
    <row r="167" spans="1:12" ht="14.5" x14ac:dyDescent="0.35">
      <c r="A167" t="s">
        <v>352</v>
      </c>
      <c r="B167" t="s">
        <v>353</v>
      </c>
      <c r="C167" t="s">
        <v>354</v>
      </c>
      <c r="D167">
        <v>0.95</v>
      </c>
      <c r="E167" t="s">
        <v>30</v>
      </c>
      <c r="G167" s="29">
        <v>426.613</v>
      </c>
      <c r="H167">
        <v>2070</v>
      </c>
      <c r="I167" s="26" t="s">
        <v>422</v>
      </c>
      <c r="J167" s="38">
        <v>3.0944386390752898</v>
      </c>
      <c r="K167" s="32">
        <f t="shared" si="32"/>
        <v>1.5468119225324299</v>
      </c>
      <c r="L167" s="11">
        <f t="shared" si="39"/>
        <v>0.49986834542457215</v>
      </c>
    </row>
    <row r="168" spans="1:12" ht="14.5" x14ac:dyDescent="0.35">
      <c r="A168" t="s">
        <v>352</v>
      </c>
      <c r="B168" t="s">
        <v>353</v>
      </c>
      <c r="C168" t="s">
        <v>354</v>
      </c>
      <c r="D168">
        <v>0.95</v>
      </c>
      <c r="E168" t="s">
        <v>30</v>
      </c>
      <c r="G168" s="29">
        <v>437.274</v>
      </c>
      <c r="H168">
        <v>2080</v>
      </c>
      <c r="I168" s="26" t="s">
        <v>423</v>
      </c>
      <c r="J168" s="38">
        <v>3.3793314883346501</v>
      </c>
      <c r="K168" s="32">
        <f t="shared" si="32"/>
        <v>2.0042141560295197</v>
      </c>
      <c r="L168" s="11">
        <f t="shared" si="39"/>
        <v>0.59308007011090991</v>
      </c>
    </row>
    <row r="169" spans="1:12" ht="14.5" x14ac:dyDescent="0.35">
      <c r="A169" t="s">
        <v>352</v>
      </c>
      <c r="B169" t="s">
        <v>353</v>
      </c>
      <c r="C169" t="s">
        <v>354</v>
      </c>
      <c r="D169">
        <v>0.95</v>
      </c>
      <c r="E169" t="s">
        <v>30</v>
      </c>
      <c r="G169" s="29">
        <v>443.80099999999999</v>
      </c>
      <c r="H169">
        <v>2090</v>
      </c>
      <c r="I169" s="26" t="s">
        <v>424</v>
      </c>
      <c r="J169" s="38">
        <v>3.4864092646981302</v>
      </c>
      <c r="K169" s="32">
        <f t="shared" si="32"/>
        <v>2.4311074101463399</v>
      </c>
      <c r="L169" s="11">
        <f t="shared" si="39"/>
        <v>0.697309818087819</v>
      </c>
    </row>
    <row r="170" spans="1:12" ht="14.5" x14ac:dyDescent="0.35">
      <c r="A170" t="s">
        <v>352</v>
      </c>
      <c r="B170" t="s">
        <v>353</v>
      </c>
      <c r="C170" t="s">
        <v>354</v>
      </c>
      <c r="D170">
        <v>0.95</v>
      </c>
      <c r="E170" t="s">
        <v>30</v>
      </c>
      <c r="G170" s="29">
        <v>446.36500000000001</v>
      </c>
      <c r="H170">
        <v>2100</v>
      </c>
      <c r="I170" s="26" t="s">
        <v>425</v>
      </c>
      <c r="J170" s="38">
        <v>3.4231259579390798</v>
      </c>
      <c r="K170" s="32">
        <f t="shared" si="32"/>
        <v>2.78296073248461</v>
      </c>
      <c r="L170" s="11">
        <f t="shared" si="39"/>
        <v>0.81298811866102461</v>
      </c>
    </row>
    <row r="171" spans="1:12" ht="14.5" x14ac:dyDescent="0.35">
      <c r="A171" t="s">
        <v>352</v>
      </c>
      <c r="B171" t="s">
        <v>353</v>
      </c>
      <c r="C171" t="s">
        <v>354</v>
      </c>
      <c r="D171">
        <v>0.95</v>
      </c>
      <c r="E171" t="s">
        <v>14</v>
      </c>
      <c r="G171">
        <f>G179+G187+G195</f>
        <v>529.68499999999995</v>
      </c>
      <c r="H171">
        <v>2030</v>
      </c>
      <c r="I171" s="14">
        <v>1.03500137273306</v>
      </c>
      <c r="J171" s="38">
        <v>0.75061401679136397</v>
      </c>
      <c r="K171" s="32">
        <f t="shared" si="32"/>
        <v>0.28438735594169606</v>
      </c>
      <c r="L171" s="11">
        <f t="shared" si="39"/>
        <v>0.37887296210822374</v>
      </c>
    </row>
    <row r="172" spans="1:12" ht="14.5" x14ac:dyDescent="0.35">
      <c r="A172" t="s">
        <v>352</v>
      </c>
      <c r="B172" t="s">
        <v>353</v>
      </c>
      <c r="C172" t="s">
        <v>354</v>
      </c>
      <c r="D172">
        <v>0.95</v>
      </c>
      <c r="E172" t="s">
        <v>14</v>
      </c>
      <c r="G172">
        <f t="shared" ref="G172:G178" si="40">G180+G188+G196</f>
        <v>553.66499999999996</v>
      </c>
      <c r="H172">
        <v>2040</v>
      </c>
      <c r="I172" s="14">
        <v>1.13873195780688</v>
      </c>
      <c r="J172" s="38">
        <v>0.72718664584845505</v>
      </c>
      <c r="K172" s="32">
        <f t="shared" si="32"/>
        <v>0.41154531195842492</v>
      </c>
      <c r="L172" s="11">
        <f t="shared" si="39"/>
        <v>0.56594178992141519</v>
      </c>
    </row>
    <row r="173" spans="1:12" ht="14.5" x14ac:dyDescent="0.35">
      <c r="A173" t="s">
        <v>352</v>
      </c>
      <c r="B173" t="s">
        <v>353</v>
      </c>
      <c r="C173" t="s">
        <v>354</v>
      </c>
      <c r="D173">
        <v>0.95</v>
      </c>
      <c r="E173" t="s">
        <v>14</v>
      </c>
      <c r="G173">
        <f t="shared" si="40"/>
        <v>567.43999999999994</v>
      </c>
      <c r="H173">
        <v>2050</v>
      </c>
      <c r="I173" s="14">
        <v>1.2355106861241301</v>
      </c>
      <c r="J173" s="38">
        <v>0.70070582870005904</v>
      </c>
      <c r="K173" s="32">
        <f t="shared" si="32"/>
        <v>0.53480485742407102</v>
      </c>
      <c r="L173" s="11">
        <f t="shared" si="39"/>
        <v>0.76323734657129161</v>
      </c>
    </row>
    <row r="174" spans="1:12" ht="14.5" x14ac:dyDescent="0.35">
      <c r="A174" t="s">
        <v>352</v>
      </c>
      <c r="B174" t="s">
        <v>353</v>
      </c>
      <c r="C174" t="s">
        <v>354</v>
      </c>
      <c r="D174">
        <v>0.95</v>
      </c>
      <c r="E174" t="s">
        <v>14</v>
      </c>
      <c r="G174">
        <f t="shared" si="40"/>
        <v>573.6</v>
      </c>
      <c r="H174">
        <v>2060</v>
      </c>
      <c r="I174" s="14">
        <v>1.3369318602429401</v>
      </c>
      <c r="J174" s="38">
        <v>0.67620115670514103</v>
      </c>
      <c r="K174" s="32">
        <f t="shared" si="32"/>
        <v>0.66073070353779906</v>
      </c>
      <c r="L174" s="11">
        <f t="shared" si="39"/>
        <v>0.97712152217733061</v>
      </c>
    </row>
    <row r="175" spans="1:12" ht="14.5" x14ac:dyDescent="0.35">
      <c r="A175" t="s">
        <v>352</v>
      </c>
      <c r="B175" t="s">
        <v>353</v>
      </c>
      <c r="C175" t="s">
        <v>354</v>
      </c>
      <c r="D175">
        <v>0.95</v>
      </c>
      <c r="E175" t="s">
        <v>14</v>
      </c>
      <c r="G175">
        <f t="shared" si="40"/>
        <v>577.46299999999997</v>
      </c>
      <c r="H175">
        <v>2070</v>
      </c>
      <c r="I175" s="14">
        <v>1.4351110081257299</v>
      </c>
      <c r="J175" s="38">
        <v>0.65333178900897904</v>
      </c>
      <c r="K175" s="32">
        <f t="shared" si="32"/>
        <v>0.78177921911675086</v>
      </c>
      <c r="L175" s="11">
        <f t="shared" si="39"/>
        <v>1.1966036740728783</v>
      </c>
    </row>
    <row r="176" spans="1:12" ht="14.5" x14ac:dyDescent="0.35">
      <c r="A176" t="s">
        <v>352</v>
      </c>
      <c r="B176" t="s">
        <v>353</v>
      </c>
      <c r="C176" t="s">
        <v>354</v>
      </c>
      <c r="D176">
        <v>0.95</v>
      </c>
      <c r="E176" t="s">
        <v>14</v>
      </c>
      <c r="G176">
        <f t="shared" si="40"/>
        <v>577.30100000000004</v>
      </c>
      <c r="H176">
        <v>2080</v>
      </c>
      <c r="I176" s="14">
        <v>1.5220698856945201</v>
      </c>
      <c r="J176" s="38">
        <v>0.62751234112529597</v>
      </c>
      <c r="K176" s="32">
        <f t="shared" si="32"/>
        <v>0.89455754456922409</v>
      </c>
      <c r="L176" s="11">
        <f t="shared" si="39"/>
        <v>1.425561675751341</v>
      </c>
    </row>
    <row r="177" spans="1:12" ht="14.5" x14ac:dyDescent="0.35">
      <c r="A177" t="s">
        <v>352</v>
      </c>
      <c r="B177" t="s">
        <v>353</v>
      </c>
      <c r="C177" t="s">
        <v>354</v>
      </c>
      <c r="D177">
        <v>0.95</v>
      </c>
      <c r="E177" t="s">
        <v>14</v>
      </c>
      <c r="G177">
        <f t="shared" si="40"/>
        <v>572.101</v>
      </c>
      <c r="H177">
        <v>2090</v>
      </c>
      <c r="I177" s="14">
        <v>1.59852846240696</v>
      </c>
      <c r="J177" s="38">
        <v>0.59887069609260701</v>
      </c>
      <c r="K177" s="32">
        <f t="shared" si="32"/>
        <v>0.99965776631435299</v>
      </c>
      <c r="L177" s="11">
        <f t="shared" si="39"/>
        <v>1.6692380723196545</v>
      </c>
    </row>
    <row r="178" spans="1:12" ht="14.5" x14ac:dyDescent="0.35">
      <c r="A178" t="s">
        <v>352</v>
      </c>
      <c r="B178" t="s">
        <v>353</v>
      </c>
      <c r="C178" t="s">
        <v>354</v>
      </c>
      <c r="D178">
        <v>0.95</v>
      </c>
      <c r="E178" t="s">
        <v>14</v>
      </c>
      <c r="G178">
        <f t="shared" si="40"/>
        <v>565.24099999999999</v>
      </c>
      <c r="H178">
        <v>2100</v>
      </c>
      <c r="I178" s="14">
        <v>1.66557107766704</v>
      </c>
      <c r="J178" s="38">
        <v>0.56929171224495401</v>
      </c>
      <c r="K178" s="32">
        <f t="shared" si="32"/>
        <v>1.0962793654220859</v>
      </c>
      <c r="L178" s="11">
        <f t="shared" si="39"/>
        <v>1.9256900141739293</v>
      </c>
    </row>
    <row r="179" spans="1:12" ht="14.5" x14ac:dyDescent="0.35">
      <c r="A179" t="s">
        <v>352</v>
      </c>
      <c r="B179" t="s">
        <v>353</v>
      </c>
      <c r="C179" t="s">
        <v>354</v>
      </c>
      <c r="D179">
        <v>0.95</v>
      </c>
      <c r="E179" t="s">
        <v>14</v>
      </c>
      <c r="F179" s="29" t="s">
        <v>44</v>
      </c>
      <c r="G179" s="29">
        <v>354.69499999999999</v>
      </c>
      <c r="H179">
        <v>2030</v>
      </c>
      <c r="I179" s="26">
        <f>I171*G179/G171</f>
        <v>0.69307194257257199</v>
      </c>
      <c r="J179" s="40">
        <f>J171*G179/G171</f>
        <v>0.50263654565602733</v>
      </c>
      <c r="K179" s="32">
        <f t="shared" si="32"/>
        <v>0.19043539691654465</v>
      </c>
      <c r="L179" s="27"/>
    </row>
    <row r="180" spans="1:12" ht="14.5" x14ac:dyDescent="0.35">
      <c r="A180" t="s">
        <v>352</v>
      </c>
      <c r="B180" t="s">
        <v>353</v>
      </c>
      <c r="C180" t="s">
        <v>354</v>
      </c>
      <c r="D180">
        <v>0.95</v>
      </c>
      <c r="E180" t="s">
        <v>14</v>
      </c>
      <c r="F180" s="29" t="s">
        <v>44</v>
      </c>
      <c r="G180" s="29">
        <v>369.14800000000002</v>
      </c>
      <c r="H180">
        <v>2040</v>
      </c>
      <c r="I180" s="26">
        <f t="shared" ref="I180:I186" si="41">I172*G180/G172</f>
        <v>0.75923279376607544</v>
      </c>
      <c r="J180" s="40">
        <f t="shared" ref="J180:J186" si="42">J172*G180/G172</f>
        <v>0.48484100664059587</v>
      </c>
      <c r="K180" s="32">
        <f t="shared" si="32"/>
        <v>0.27439178712547957</v>
      </c>
      <c r="L180" s="27"/>
    </row>
    <row r="181" spans="1:12" ht="14.5" x14ac:dyDescent="0.35">
      <c r="A181" t="s">
        <v>352</v>
      </c>
      <c r="B181" t="s">
        <v>353</v>
      </c>
      <c r="C181" t="s">
        <v>354</v>
      </c>
      <c r="D181">
        <v>0.95</v>
      </c>
      <c r="E181" t="s">
        <v>14</v>
      </c>
      <c r="F181" s="29" t="s">
        <v>44</v>
      </c>
      <c r="G181" s="29">
        <v>377.90499999999997</v>
      </c>
      <c r="H181">
        <v>2050</v>
      </c>
      <c r="I181" s="26">
        <f t="shared" si="41"/>
        <v>0.82282825644956192</v>
      </c>
      <c r="J181" s="40">
        <f t="shared" si="42"/>
        <v>0.46665768397521468</v>
      </c>
      <c r="K181" s="32">
        <f t="shared" si="32"/>
        <v>0.35617057247434725</v>
      </c>
      <c r="L181" s="27"/>
    </row>
    <row r="182" spans="1:12" ht="14.5" x14ac:dyDescent="0.35">
      <c r="A182" t="s">
        <v>352</v>
      </c>
      <c r="B182" t="s">
        <v>353</v>
      </c>
      <c r="C182" t="s">
        <v>354</v>
      </c>
      <c r="D182">
        <v>0.95</v>
      </c>
      <c r="E182" t="s">
        <v>14</v>
      </c>
      <c r="F182" s="29" t="s">
        <v>44</v>
      </c>
      <c r="G182" s="29">
        <v>383.101</v>
      </c>
      <c r="H182">
        <v>2060</v>
      </c>
      <c r="I182" s="26">
        <f t="shared" si="41"/>
        <v>0.8929217792728914</v>
      </c>
      <c r="J182" s="40">
        <f t="shared" si="42"/>
        <v>0.45162716062569075</v>
      </c>
      <c r="K182" s="32">
        <f t="shared" si="32"/>
        <v>0.44129461864720065</v>
      </c>
      <c r="L182" s="27"/>
    </row>
    <row r="183" spans="1:12" ht="14.5" x14ac:dyDescent="0.35">
      <c r="A183" t="s">
        <v>352</v>
      </c>
      <c r="B183" t="s">
        <v>353</v>
      </c>
      <c r="C183" t="s">
        <v>354</v>
      </c>
      <c r="D183">
        <v>0.95</v>
      </c>
      <c r="E183" t="s">
        <v>14</v>
      </c>
      <c r="F183" s="29" t="s">
        <v>44</v>
      </c>
      <c r="G183" s="29">
        <v>388.73899999999998</v>
      </c>
      <c r="H183">
        <v>2070</v>
      </c>
      <c r="I183" s="26">
        <f t="shared" si="41"/>
        <v>0.96609413622654283</v>
      </c>
      <c r="J183" s="40">
        <f t="shared" si="42"/>
        <v>0.43981267427967075</v>
      </c>
      <c r="K183" s="32">
        <f t="shared" si="32"/>
        <v>0.52628146194687209</v>
      </c>
      <c r="L183" s="27"/>
    </row>
    <row r="184" spans="1:12" ht="14.5" x14ac:dyDescent="0.35">
      <c r="A184" t="s">
        <v>352</v>
      </c>
      <c r="B184" t="s">
        <v>353</v>
      </c>
      <c r="C184" t="s">
        <v>354</v>
      </c>
      <c r="D184">
        <v>0.95</v>
      </c>
      <c r="E184" t="s">
        <v>14</v>
      </c>
      <c r="F184" s="29" t="s">
        <v>44</v>
      </c>
      <c r="G184" s="29">
        <v>392.94900000000001</v>
      </c>
      <c r="H184">
        <v>2080</v>
      </c>
      <c r="I184" s="26">
        <f t="shared" si="41"/>
        <v>1.036020792470091</v>
      </c>
      <c r="J184" s="40">
        <f t="shared" si="42"/>
        <v>0.42712613858774523</v>
      </c>
      <c r="K184" s="32">
        <f t="shared" si="32"/>
        <v>0.60889465388234587</v>
      </c>
      <c r="L184" s="27"/>
    </row>
    <row r="185" spans="1:12" ht="14.5" x14ac:dyDescent="0.35">
      <c r="A185" t="s">
        <v>352</v>
      </c>
      <c r="B185" t="s">
        <v>353</v>
      </c>
      <c r="C185" t="s">
        <v>354</v>
      </c>
      <c r="D185">
        <v>0.95</v>
      </c>
      <c r="E185" t="s">
        <v>14</v>
      </c>
      <c r="F185" s="29" t="s">
        <v>44</v>
      </c>
      <c r="G185" s="29">
        <v>394.44299999999998</v>
      </c>
      <c r="H185">
        <v>2090</v>
      </c>
      <c r="I185" s="26">
        <f t="shared" si="41"/>
        <v>1.1021277052429352</v>
      </c>
      <c r="J185" s="40">
        <f t="shared" si="42"/>
        <v>0.41289973969431298</v>
      </c>
      <c r="K185" s="32">
        <f t="shared" si="32"/>
        <v>0.6892279655486222</v>
      </c>
      <c r="L185" s="27"/>
    </row>
    <row r="186" spans="1:12" ht="14.5" x14ac:dyDescent="0.35">
      <c r="A186" t="s">
        <v>352</v>
      </c>
      <c r="B186" t="s">
        <v>353</v>
      </c>
      <c r="C186" t="s">
        <v>354</v>
      </c>
      <c r="D186">
        <v>0.95</v>
      </c>
      <c r="E186" t="s">
        <v>14</v>
      </c>
      <c r="F186" s="29" t="s">
        <v>44</v>
      </c>
      <c r="G186" s="29">
        <v>395.31900000000002</v>
      </c>
      <c r="H186">
        <v>2100</v>
      </c>
      <c r="I186" s="26">
        <f t="shared" si="41"/>
        <v>1.1648693085821034</v>
      </c>
      <c r="J186" s="40">
        <f t="shared" si="42"/>
        <v>0.39815199250047856</v>
      </c>
      <c r="K186" s="32">
        <f t="shared" si="32"/>
        <v>0.76671731608162474</v>
      </c>
      <c r="L186" s="27"/>
    </row>
    <row r="187" spans="1:12" ht="14.5" x14ac:dyDescent="0.35">
      <c r="A187" t="s">
        <v>352</v>
      </c>
      <c r="B187" t="s">
        <v>353</v>
      </c>
      <c r="C187" t="s">
        <v>354</v>
      </c>
      <c r="D187">
        <v>0.95</v>
      </c>
      <c r="E187" t="s">
        <v>14</v>
      </c>
      <c r="F187" s="29" t="s">
        <v>13</v>
      </c>
      <c r="G187" s="29">
        <v>40.851999999999997</v>
      </c>
      <c r="H187">
        <v>2030</v>
      </c>
      <c r="I187" s="26">
        <f>I171*G187/G171</f>
        <v>7.9824567580526112E-2</v>
      </c>
      <c r="J187" s="40">
        <f>J171*G187/G171</f>
        <v>5.7891168928628903E-2</v>
      </c>
      <c r="K187" s="32">
        <f t="shared" si="32"/>
        <v>2.193339865189721E-2</v>
      </c>
      <c r="L187" s="27"/>
    </row>
    <row r="188" spans="1:12" ht="14.5" x14ac:dyDescent="0.35">
      <c r="A188" t="s">
        <v>352</v>
      </c>
      <c r="B188" t="s">
        <v>353</v>
      </c>
      <c r="C188" t="s">
        <v>354</v>
      </c>
      <c r="D188">
        <v>0.95</v>
      </c>
      <c r="E188" t="s">
        <v>14</v>
      </c>
      <c r="F188" s="29" t="s">
        <v>13</v>
      </c>
      <c r="G188" s="29">
        <v>43.7</v>
      </c>
      <c r="H188">
        <v>2040</v>
      </c>
      <c r="I188" s="26">
        <f t="shared" ref="I188:I194" si="43">I172*G188/G172</f>
        <v>8.9878512378713957E-2</v>
      </c>
      <c r="J188" s="40">
        <f t="shared" ref="J188:J194" si="44">J172*G188/G172</f>
        <v>5.7395819536321585E-2</v>
      </c>
      <c r="K188" s="32">
        <f t="shared" si="32"/>
        <v>3.2482692842392372E-2</v>
      </c>
      <c r="L188" s="27"/>
    </row>
    <row r="189" spans="1:12" ht="14.5" x14ac:dyDescent="0.35">
      <c r="A189" t="s">
        <v>352</v>
      </c>
      <c r="B189" t="s">
        <v>353</v>
      </c>
      <c r="C189" t="s">
        <v>354</v>
      </c>
      <c r="D189">
        <v>0.95</v>
      </c>
      <c r="E189" t="s">
        <v>14</v>
      </c>
      <c r="F189" s="29" t="s">
        <v>13</v>
      </c>
      <c r="G189" s="29">
        <v>45.801000000000002</v>
      </c>
      <c r="H189">
        <v>2050</v>
      </c>
      <c r="I189" s="26">
        <f t="shared" si="43"/>
        <v>9.9724420088769375E-2</v>
      </c>
      <c r="J189" s="40">
        <f t="shared" si="44"/>
        <v>5.6557570245825826E-2</v>
      </c>
      <c r="K189" s="32">
        <f t="shared" si="32"/>
        <v>4.3166849842943548E-2</v>
      </c>
      <c r="L189" s="27"/>
    </row>
    <row r="190" spans="1:12" ht="14.5" x14ac:dyDescent="0.35">
      <c r="A190" t="s">
        <v>352</v>
      </c>
      <c r="B190" t="s">
        <v>353</v>
      </c>
      <c r="C190" t="s">
        <v>354</v>
      </c>
      <c r="D190">
        <v>0.95</v>
      </c>
      <c r="E190" t="s">
        <v>14</v>
      </c>
      <c r="F190" s="29" t="s">
        <v>13</v>
      </c>
      <c r="G190" s="29">
        <v>47.548000000000002</v>
      </c>
      <c r="H190">
        <v>2060</v>
      </c>
      <c r="I190" s="26">
        <f t="shared" si="43"/>
        <v>0.11082363335221639</v>
      </c>
      <c r="J190" s="40">
        <f t="shared" si="44"/>
        <v>5.6053020570111654E-2</v>
      </c>
      <c r="K190" s="32">
        <f t="shared" si="32"/>
        <v>5.4770612782104731E-2</v>
      </c>
      <c r="L190" s="27"/>
    </row>
    <row r="191" spans="1:12" ht="14.5" x14ac:dyDescent="0.35">
      <c r="A191" t="s">
        <v>352</v>
      </c>
      <c r="B191" t="s">
        <v>353</v>
      </c>
      <c r="C191" t="s">
        <v>354</v>
      </c>
      <c r="D191">
        <v>0.95</v>
      </c>
      <c r="E191" t="s">
        <v>14</v>
      </c>
      <c r="F191" s="29" t="s">
        <v>13</v>
      </c>
      <c r="G191" s="29">
        <v>49.417999999999999</v>
      </c>
      <c r="H191">
        <v>2070</v>
      </c>
      <c r="I191" s="26">
        <f t="shared" si="43"/>
        <v>0.1228136102218797</v>
      </c>
      <c r="J191" s="40">
        <f t="shared" si="44"/>
        <v>5.5910682328124441E-2</v>
      </c>
      <c r="K191" s="32">
        <f t="shared" si="32"/>
        <v>6.6902927893755265E-2</v>
      </c>
      <c r="L191" s="27"/>
    </row>
    <row r="192" spans="1:12" ht="14.5" x14ac:dyDescent="0.35">
      <c r="A192" t="s">
        <v>352</v>
      </c>
      <c r="B192" t="s">
        <v>353</v>
      </c>
      <c r="C192" t="s">
        <v>354</v>
      </c>
      <c r="D192">
        <v>0.95</v>
      </c>
      <c r="E192" t="s">
        <v>14</v>
      </c>
      <c r="F192" s="29" t="s">
        <v>13</v>
      </c>
      <c r="G192" s="29">
        <v>51.128999999999998</v>
      </c>
      <c r="H192">
        <v>2080</v>
      </c>
      <c r="I192" s="26">
        <f t="shared" si="43"/>
        <v>0.13480300776488369</v>
      </c>
      <c r="J192" s="40">
        <f t="shared" si="44"/>
        <v>5.5575996732025845E-2</v>
      </c>
      <c r="K192" s="32">
        <f t="shared" si="32"/>
        <v>7.9227011032857841E-2</v>
      </c>
      <c r="L192" s="27"/>
    </row>
    <row r="193" spans="1:12" ht="14.5" x14ac:dyDescent="0.35">
      <c r="A193" t="s">
        <v>352</v>
      </c>
      <c r="B193" t="s">
        <v>353</v>
      </c>
      <c r="C193" t="s">
        <v>354</v>
      </c>
      <c r="D193">
        <v>0.95</v>
      </c>
      <c r="E193" t="s">
        <v>14</v>
      </c>
      <c r="F193" s="29" t="s">
        <v>13</v>
      </c>
      <c r="G193" s="29">
        <v>52.488999999999997</v>
      </c>
      <c r="H193">
        <v>2090</v>
      </c>
      <c r="I193" s="26">
        <f t="shared" si="43"/>
        <v>0.14666144695303612</v>
      </c>
      <c r="J193" s="40">
        <f t="shared" si="44"/>
        <v>5.4945060342850037E-2</v>
      </c>
      <c r="K193" s="32">
        <f t="shared" si="32"/>
        <v>9.1716386610186079E-2</v>
      </c>
      <c r="L193" s="27"/>
    </row>
    <row r="194" spans="1:12" ht="14.5" x14ac:dyDescent="0.35">
      <c r="A194" t="s">
        <v>352</v>
      </c>
      <c r="B194" t="s">
        <v>353</v>
      </c>
      <c r="C194" t="s">
        <v>354</v>
      </c>
      <c r="D194">
        <v>0.95</v>
      </c>
      <c r="E194" t="s">
        <v>14</v>
      </c>
      <c r="F194" s="29" t="s">
        <v>13</v>
      </c>
      <c r="G194" s="29">
        <v>53.832000000000001</v>
      </c>
      <c r="H194">
        <v>2100</v>
      </c>
      <c r="I194" s="26">
        <f t="shared" si="43"/>
        <v>0.15862441375089936</v>
      </c>
      <c r="J194" s="40">
        <f t="shared" si="44"/>
        <v>5.4217778706021617E-2</v>
      </c>
      <c r="K194" s="32">
        <f t="shared" si="32"/>
        <v>0.10440663504487774</v>
      </c>
      <c r="L194" s="27"/>
    </row>
    <row r="195" spans="1:12" ht="14.5" x14ac:dyDescent="0.35">
      <c r="A195" t="s">
        <v>352</v>
      </c>
      <c r="B195" t="s">
        <v>353</v>
      </c>
      <c r="C195" t="s">
        <v>354</v>
      </c>
      <c r="D195">
        <v>0.95</v>
      </c>
      <c r="E195" t="s">
        <v>14</v>
      </c>
      <c r="F195" s="29" t="s">
        <v>34</v>
      </c>
      <c r="G195" s="29">
        <v>134.13800000000001</v>
      </c>
      <c r="H195">
        <v>2030</v>
      </c>
      <c r="I195" s="26">
        <f>I171*G195/G171</f>
        <v>0.26210486257996213</v>
      </c>
      <c r="J195" s="40">
        <f>J171*G195/G171</f>
        <v>0.19008630220670775</v>
      </c>
      <c r="K195" s="32">
        <f t="shared" si="32"/>
        <v>7.2018560373254381E-2</v>
      </c>
      <c r="L195" s="27"/>
    </row>
    <row r="196" spans="1:12" ht="14.5" x14ac:dyDescent="0.35">
      <c r="A196" t="s">
        <v>352</v>
      </c>
      <c r="B196" t="s">
        <v>353</v>
      </c>
      <c r="C196" t="s">
        <v>354</v>
      </c>
      <c r="D196">
        <v>0.95</v>
      </c>
      <c r="E196" t="s">
        <v>14</v>
      </c>
      <c r="F196" s="29" t="s">
        <v>34</v>
      </c>
      <c r="G196" s="29">
        <v>140.81700000000001</v>
      </c>
      <c r="H196">
        <v>2040</v>
      </c>
      <c r="I196" s="26">
        <f t="shared" ref="I196:I202" si="45">I172*G196/G172</f>
        <v>0.28962065166209067</v>
      </c>
      <c r="J196" s="40">
        <f t="shared" ref="J196:J202" si="46">J172*G196/G172</f>
        <v>0.18494981967153767</v>
      </c>
      <c r="K196" s="32">
        <f t="shared" ref="K196:K259" si="47">I196-J196</f>
        <v>0.10467083199055299</v>
      </c>
      <c r="L196" s="27"/>
    </row>
    <row r="197" spans="1:12" ht="14.5" x14ac:dyDescent="0.35">
      <c r="A197" t="s">
        <v>352</v>
      </c>
      <c r="B197" t="s">
        <v>353</v>
      </c>
      <c r="C197" t="s">
        <v>354</v>
      </c>
      <c r="D197">
        <v>0.95</v>
      </c>
      <c r="E197" t="s">
        <v>14</v>
      </c>
      <c r="F197" s="29" t="s">
        <v>34</v>
      </c>
      <c r="G197" s="29">
        <v>143.73400000000001</v>
      </c>
      <c r="H197">
        <v>2050</v>
      </c>
      <c r="I197" s="26">
        <f t="shared" si="45"/>
        <v>0.31295800958579895</v>
      </c>
      <c r="J197" s="40">
        <f t="shared" si="46"/>
        <v>0.17749057447901859</v>
      </c>
      <c r="K197" s="32">
        <f t="shared" si="47"/>
        <v>0.13546743510678036</v>
      </c>
      <c r="L197" s="27"/>
    </row>
    <row r="198" spans="1:12" ht="14.5" x14ac:dyDescent="0.35">
      <c r="A198" t="s">
        <v>352</v>
      </c>
      <c r="B198" t="s">
        <v>353</v>
      </c>
      <c r="C198" t="s">
        <v>354</v>
      </c>
      <c r="D198">
        <v>0.95</v>
      </c>
      <c r="E198" t="s">
        <v>14</v>
      </c>
      <c r="F198" s="29" t="s">
        <v>34</v>
      </c>
      <c r="G198" s="29">
        <v>142.95099999999999</v>
      </c>
      <c r="H198">
        <v>2060</v>
      </c>
      <c r="I198" s="26">
        <f t="shared" si="45"/>
        <v>0.33318644761783212</v>
      </c>
      <c r="J198" s="40">
        <f t="shared" si="46"/>
        <v>0.16852097550933859</v>
      </c>
      <c r="K198" s="32">
        <f t="shared" si="47"/>
        <v>0.16466547210849353</v>
      </c>
      <c r="L198" s="27"/>
    </row>
    <row r="199" spans="1:12" ht="14.5" x14ac:dyDescent="0.35">
      <c r="A199" t="s">
        <v>352</v>
      </c>
      <c r="B199" t="s">
        <v>353</v>
      </c>
      <c r="C199" t="s">
        <v>354</v>
      </c>
      <c r="D199">
        <v>0.95</v>
      </c>
      <c r="E199" t="s">
        <v>14</v>
      </c>
      <c r="F199" s="29" t="s">
        <v>34</v>
      </c>
      <c r="G199" s="29">
        <v>139.30600000000001</v>
      </c>
      <c r="H199">
        <v>2070</v>
      </c>
      <c r="I199" s="26">
        <f t="shared" si="45"/>
        <v>0.34620326167730736</v>
      </c>
      <c r="J199" s="40">
        <f t="shared" si="46"/>
        <v>0.15760843240118388</v>
      </c>
      <c r="K199" s="32">
        <f t="shared" si="47"/>
        <v>0.18859482927612348</v>
      </c>
      <c r="L199" s="27"/>
    </row>
    <row r="200" spans="1:12" ht="14.5" x14ac:dyDescent="0.35">
      <c r="A200" t="s">
        <v>352</v>
      </c>
      <c r="B200" t="s">
        <v>353</v>
      </c>
      <c r="C200" t="s">
        <v>354</v>
      </c>
      <c r="D200">
        <v>0.95</v>
      </c>
      <c r="E200" t="s">
        <v>14</v>
      </c>
      <c r="F200" s="29" t="s">
        <v>34</v>
      </c>
      <c r="G200" s="29">
        <v>133.22300000000001</v>
      </c>
      <c r="H200">
        <v>2080</v>
      </c>
      <c r="I200" s="26">
        <f t="shared" si="45"/>
        <v>0.35124608545954544</v>
      </c>
      <c r="J200" s="40">
        <f t="shared" si="46"/>
        <v>0.14481020580552484</v>
      </c>
      <c r="K200" s="32">
        <f t="shared" si="47"/>
        <v>0.2064358796540206</v>
      </c>
      <c r="L200" s="27"/>
    </row>
    <row r="201" spans="1:12" ht="14.5" x14ac:dyDescent="0.35">
      <c r="A201" t="s">
        <v>352</v>
      </c>
      <c r="B201" t="s">
        <v>353</v>
      </c>
      <c r="C201" t="s">
        <v>354</v>
      </c>
      <c r="D201">
        <v>0.95</v>
      </c>
      <c r="E201" t="s">
        <v>14</v>
      </c>
      <c r="F201" s="29" t="s">
        <v>34</v>
      </c>
      <c r="G201" s="29">
        <v>125.169</v>
      </c>
      <c r="H201">
        <v>2090</v>
      </c>
      <c r="I201" s="26">
        <f t="shared" si="45"/>
        <v>0.34973931021098859</v>
      </c>
      <c r="J201" s="40">
        <f t="shared" si="46"/>
        <v>0.13102589605544393</v>
      </c>
      <c r="K201" s="32">
        <f t="shared" si="47"/>
        <v>0.21871341415554466</v>
      </c>
      <c r="L201" s="27"/>
    </row>
    <row r="202" spans="1:12" ht="14.5" x14ac:dyDescent="0.35">
      <c r="A202" t="s">
        <v>352</v>
      </c>
      <c r="B202" t="s">
        <v>353</v>
      </c>
      <c r="C202" t="s">
        <v>354</v>
      </c>
      <c r="D202">
        <v>0.95</v>
      </c>
      <c r="E202" t="s">
        <v>14</v>
      </c>
      <c r="F202" s="29" t="s">
        <v>34</v>
      </c>
      <c r="G202" s="29">
        <v>116.09</v>
      </c>
      <c r="H202">
        <v>2100</v>
      </c>
      <c r="I202" s="26">
        <f t="shared" si="45"/>
        <v>0.34207735533403749</v>
      </c>
      <c r="J202" s="40">
        <f t="shared" si="46"/>
        <v>0.11692194103845388</v>
      </c>
      <c r="K202" s="32">
        <f t="shared" si="47"/>
        <v>0.22515541429558361</v>
      </c>
      <c r="L202" s="27"/>
    </row>
    <row r="203" spans="1:12" ht="14.5" x14ac:dyDescent="0.35">
      <c r="A203" t="s">
        <v>352</v>
      </c>
      <c r="B203" t="s">
        <v>353</v>
      </c>
      <c r="C203" t="s">
        <v>354</v>
      </c>
      <c r="D203">
        <v>0.95</v>
      </c>
      <c r="E203" t="s">
        <v>11</v>
      </c>
      <c r="G203">
        <f>G211+G219</f>
        <v>152.43</v>
      </c>
      <c r="H203">
        <v>2030</v>
      </c>
      <c r="I203" s="5">
        <v>0.25449316208480199</v>
      </c>
      <c r="J203" s="35" t="s">
        <v>426</v>
      </c>
      <c r="K203" s="32">
        <f t="shared" si="47"/>
        <v>6.4553314957497998E-2</v>
      </c>
      <c r="L203" s="28">
        <v>0.34</v>
      </c>
    </row>
    <row r="204" spans="1:12" ht="14.5" x14ac:dyDescent="0.35">
      <c r="A204" t="s">
        <v>352</v>
      </c>
      <c r="B204" t="s">
        <v>353</v>
      </c>
      <c r="C204" t="s">
        <v>354</v>
      </c>
      <c r="D204">
        <v>0.95</v>
      </c>
      <c r="E204" t="s">
        <v>11</v>
      </c>
      <c r="G204">
        <f t="shared" ref="G204:G210" si="48">G212+G220</f>
        <v>147.55100000000002</v>
      </c>
      <c r="H204">
        <v>2040</v>
      </c>
      <c r="I204" s="5">
        <v>0.26872161162081198</v>
      </c>
      <c r="J204" s="35" t="s">
        <v>427</v>
      </c>
      <c r="K204" s="32">
        <f t="shared" si="47"/>
        <v>8.7447000787233997E-2</v>
      </c>
      <c r="L204" s="28">
        <v>0.48199999999999998</v>
      </c>
    </row>
    <row r="205" spans="1:12" ht="14.5" x14ac:dyDescent="0.35">
      <c r="A205" t="s">
        <v>352</v>
      </c>
      <c r="B205" t="s">
        <v>353</v>
      </c>
      <c r="C205" t="s">
        <v>354</v>
      </c>
      <c r="D205">
        <v>0.95</v>
      </c>
      <c r="E205" t="s">
        <v>11</v>
      </c>
      <c r="G205">
        <f t="shared" si="48"/>
        <v>142.191</v>
      </c>
      <c r="H205">
        <v>2050</v>
      </c>
      <c r="I205" s="5">
        <v>0.27592828127187702</v>
      </c>
      <c r="J205" s="35" t="s">
        <v>428</v>
      </c>
      <c r="K205" s="32">
        <f t="shared" si="47"/>
        <v>0.10706555000675402</v>
      </c>
      <c r="L205" s="28">
        <v>0.63400000000000001</v>
      </c>
    </row>
    <row r="206" spans="1:12" ht="14.5" x14ac:dyDescent="0.35">
      <c r="A206" t="s">
        <v>352</v>
      </c>
      <c r="B206" t="s">
        <v>353</v>
      </c>
      <c r="C206" t="s">
        <v>354</v>
      </c>
      <c r="D206">
        <v>0.95</v>
      </c>
      <c r="E206" t="s">
        <v>11</v>
      </c>
      <c r="G206">
        <f t="shared" si="48"/>
        <v>136.732</v>
      </c>
      <c r="H206">
        <v>2060</v>
      </c>
      <c r="I206" s="5">
        <v>0.27950502578613001</v>
      </c>
      <c r="J206" s="35" t="s">
        <v>429</v>
      </c>
      <c r="K206" s="32">
        <f t="shared" si="47"/>
        <v>0.12413375220643502</v>
      </c>
      <c r="L206" s="28">
        <v>0.79900000000000004</v>
      </c>
    </row>
    <row r="207" spans="1:12" ht="14.5" x14ac:dyDescent="0.35">
      <c r="A207" t="s">
        <v>352</v>
      </c>
      <c r="B207" t="s">
        <v>353</v>
      </c>
      <c r="C207" t="s">
        <v>354</v>
      </c>
      <c r="D207">
        <v>0.95</v>
      </c>
      <c r="E207" t="s">
        <v>11</v>
      </c>
      <c r="G207">
        <f t="shared" si="48"/>
        <v>130.66899999999998</v>
      </c>
      <c r="H207">
        <v>2070</v>
      </c>
      <c r="I207" s="5">
        <v>0.27857388482560203</v>
      </c>
      <c r="J207" s="35" t="s">
        <v>430</v>
      </c>
      <c r="K207" s="32">
        <f t="shared" si="47"/>
        <v>0.13739686578788002</v>
      </c>
      <c r="L207" s="28">
        <v>0.97299999999999998</v>
      </c>
    </row>
    <row r="208" spans="1:12" ht="14.5" x14ac:dyDescent="0.35">
      <c r="A208" t="s">
        <v>352</v>
      </c>
      <c r="B208" t="s">
        <v>353</v>
      </c>
      <c r="C208" t="s">
        <v>354</v>
      </c>
      <c r="D208">
        <v>0.95</v>
      </c>
      <c r="E208" t="s">
        <v>11</v>
      </c>
      <c r="G208">
        <f t="shared" si="48"/>
        <v>125.45100000000001</v>
      </c>
      <c r="H208">
        <v>2080</v>
      </c>
      <c r="I208" s="5">
        <v>0.27486406411326803</v>
      </c>
      <c r="J208" s="35" t="s">
        <v>431</v>
      </c>
      <c r="K208" s="32">
        <f t="shared" si="47"/>
        <v>0.14748554666801503</v>
      </c>
      <c r="L208" s="28">
        <v>1.1579999999999999</v>
      </c>
    </row>
    <row r="209" spans="1:12" ht="14.5" x14ac:dyDescent="0.35">
      <c r="A209" t="s">
        <v>352</v>
      </c>
      <c r="B209" t="s">
        <v>353</v>
      </c>
      <c r="C209" t="s">
        <v>354</v>
      </c>
      <c r="D209">
        <v>0.95</v>
      </c>
      <c r="E209" t="s">
        <v>11</v>
      </c>
      <c r="G209">
        <f t="shared" si="48"/>
        <v>121.41400000000002</v>
      </c>
      <c r="H209">
        <v>2090</v>
      </c>
      <c r="I209" s="5">
        <v>0.269180298953139</v>
      </c>
      <c r="J209" s="35" t="s">
        <v>432</v>
      </c>
      <c r="K209" s="32">
        <f t="shared" si="47"/>
        <v>0.15494913185176401</v>
      </c>
      <c r="L209" s="28">
        <v>1.3560000000000001</v>
      </c>
    </row>
    <row r="210" spans="1:12" ht="14.5" x14ac:dyDescent="0.35">
      <c r="A210" t="s">
        <v>352</v>
      </c>
      <c r="B210" t="s">
        <v>353</v>
      </c>
      <c r="C210" t="s">
        <v>354</v>
      </c>
      <c r="D210">
        <v>0.95</v>
      </c>
      <c r="E210" t="s">
        <v>11</v>
      </c>
      <c r="G210">
        <f t="shared" si="48"/>
        <v>117.959</v>
      </c>
      <c r="H210">
        <v>2100</v>
      </c>
      <c r="I210" s="5">
        <v>0.26191659498536402</v>
      </c>
      <c r="J210" s="35" t="s">
        <v>433</v>
      </c>
      <c r="K210" s="32">
        <f t="shared" si="47"/>
        <v>0.159953855974449</v>
      </c>
      <c r="L210" s="28">
        <v>1.569</v>
      </c>
    </row>
    <row r="211" spans="1:12" ht="14.5" x14ac:dyDescent="0.35">
      <c r="A211" t="s">
        <v>352</v>
      </c>
      <c r="B211" t="s">
        <v>353</v>
      </c>
      <c r="C211" t="s">
        <v>354</v>
      </c>
      <c r="D211">
        <v>0.95</v>
      </c>
      <c r="E211" t="s">
        <v>11</v>
      </c>
      <c r="F211" s="29" t="s">
        <v>76</v>
      </c>
      <c r="G211" s="29">
        <v>33.561999999999998</v>
      </c>
      <c r="H211">
        <v>2030</v>
      </c>
      <c r="I211" s="26">
        <f>I203*G211/G203</f>
        <v>5.603424198576476E-2</v>
      </c>
      <c r="J211" s="40">
        <f>J203*G211/G203</f>
        <v>4.1820908937129017E-2</v>
      </c>
      <c r="K211" s="32">
        <f t="shared" si="47"/>
        <v>1.4213333048635743E-2</v>
      </c>
      <c r="L211" s="27"/>
    </row>
    <row r="212" spans="1:12" ht="14.5" x14ac:dyDescent="0.35">
      <c r="A212" t="s">
        <v>352</v>
      </c>
      <c r="B212" t="s">
        <v>353</v>
      </c>
      <c r="C212" t="s">
        <v>354</v>
      </c>
      <c r="D212">
        <v>0.95</v>
      </c>
      <c r="E212" t="s">
        <v>11</v>
      </c>
      <c r="F212" s="29" t="s">
        <v>76</v>
      </c>
      <c r="G212" s="29">
        <v>36.017000000000003</v>
      </c>
      <c r="H212">
        <v>2040</v>
      </c>
      <c r="I212" s="26">
        <f t="shared" ref="I212:I218" si="49">I204*G212/G204</f>
        <v>6.5594582793385231E-2</v>
      </c>
      <c r="J212" s="40">
        <f t="shared" ref="J212:J218" si="50">J204*G212/G204</f>
        <v>4.4248887899051709E-2</v>
      </c>
      <c r="K212" s="32">
        <f t="shared" si="47"/>
        <v>2.1345694894333522E-2</v>
      </c>
      <c r="L212" s="27"/>
    </row>
    <row r="213" spans="1:12" ht="14.5" x14ac:dyDescent="0.35">
      <c r="A213" t="s">
        <v>352</v>
      </c>
      <c r="B213" t="s">
        <v>353</v>
      </c>
      <c r="C213" t="s">
        <v>354</v>
      </c>
      <c r="D213">
        <v>0.95</v>
      </c>
      <c r="E213" t="s">
        <v>11</v>
      </c>
      <c r="F213" s="29" t="s">
        <v>76</v>
      </c>
      <c r="G213" s="29">
        <v>38.051000000000002</v>
      </c>
      <c r="H213">
        <v>2050</v>
      </c>
      <c r="I213" s="26">
        <f t="shared" si="49"/>
        <v>7.3839743940728966E-2</v>
      </c>
      <c r="J213" s="40">
        <f t="shared" si="50"/>
        <v>4.5188484414408758E-2</v>
      </c>
      <c r="K213" s="32">
        <f t="shared" si="47"/>
        <v>2.8651259526320208E-2</v>
      </c>
      <c r="L213" s="27"/>
    </row>
    <row r="214" spans="1:12" ht="14.5" x14ac:dyDescent="0.35">
      <c r="A214" t="s">
        <v>352</v>
      </c>
      <c r="B214" t="s">
        <v>353</v>
      </c>
      <c r="C214" t="s">
        <v>354</v>
      </c>
      <c r="D214">
        <v>0.95</v>
      </c>
      <c r="E214" t="s">
        <v>11</v>
      </c>
      <c r="F214" s="29" t="s">
        <v>76</v>
      </c>
      <c r="G214" s="29">
        <v>39.728999999999999</v>
      </c>
      <c r="H214">
        <v>2060</v>
      </c>
      <c r="I214" s="26">
        <f t="shared" si="49"/>
        <v>8.1213287083178473E-2</v>
      </c>
      <c r="J214" s="40">
        <f t="shared" si="50"/>
        <v>4.5144847790185925E-2</v>
      </c>
      <c r="K214" s="32">
        <f t="shared" si="47"/>
        <v>3.6068439292992548E-2</v>
      </c>
      <c r="L214" s="27"/>
    </row>
    <row r="215" spans="1:12" ht="14.5" x14ac:dyDescent="0.35">
      <c r="A215" t="s">
        <v>352</v>
      </c>
      <c r="B215" t="s">
        <v>353</v>
      </c>
      <c r="C215" t="s">
        <v>354</v>
      </c>
      <c r="D215">
        <v>0.95</v>
      </c>
      <c r="E215" t="s">
        <v>11</v>
      </c>
      <c r="F215" s="29" t="s">
        <v>76</v>
      </c>
      <c r="G215" s="29">
        <v>41.171999999999997</v>
      </c>
      <c r="H215">
        <v>2070</v>
      </c>
      <c r="I215" s="26">
        <f t="shared" si="49"/>
        <v>8.7774789629060351E-2</v>
      </c>
      <c r="J215" s="40">
        <f t="shared" si="50"/>
        <v>4.4482931895255116E-2</v>
      </c>
      <c r="K215" s="32">
        <f t="shared" si="47"/>
        <v>4.3291857733805235E-2</v>
      </c>
      <c r="L215" s="27"/>
    </row>
    <row r="216" spans="1:12" ht="14.5" x14ac:dyDescent="0.35">
      <c r="A216" t="s">
        <v>352</v>
      </c>
      <c r="B216" t="s">
        <v>353</v>
      </c>
      <c r="C216" t="s">
        <v>354</v>
      </c>
      <c r="D216">
        <v>0.95</v>
      </c>
      <c r="E216" t="s">
        <v>11</v>
      </c>
      <c r="F216" s="29" t="s">
        <v>76</v>
      </c>
      <c r="G216" s="29">
        <v>42.344999999999999</v>
      </c>
      <c r="H216">
        <v>2080</v>
      </c>
      <c r="I216" s="26">
        <f t="shared" si="49"/>
        <v>9.2778206589635259E-2</v>
      </c>
      <c r="J216" s="40">
        <f t="shared" si="50"/>
        <v>4.2995618378643755E-2</v>
      </c>
      <c r="K216" s="32">
        <f t="shared" si="47"/>
        <v>4.9782588210991505E-2</v>
      </c>
      <c r="L216" s="27"/>
    </row>
    <row r="217" spans="1:12" ht="14.5" x14ac:dyDescent="0.35">
      <c r="A217" t="s">
        <v>352</v>
      </c>
      <c r="B217" t="s">
        <v>353</v>
      </c>
      <c r="C217" t="s">
        <v>354</v>
      </c>
      <c r="D217">
        <v>0.95</v>
      </c>
      <c r="E217" t="s">
        <v>11</v>
      </c>
      <c r="F217" s="29" t="s">
        <v>76</v>
      </c>
      <c r="G217" s="29">
        <v>43.228000000000002</v>
      </c>
      <c r="H217">
        <v>2090</v>
      </c>
      <c r="I217" s="26">
        <f t="shared" si="49"/>
        <v>9.5838420306935707E-2</v>
      </c>
      <c r="J217" s="40">
        <f t="shared" si="50"/>
        <v>4.0670638406264829E-2</v>
      </c>
      <c r="K217" s="32">
        <f t="shared" si="47"/>
        <v>5.5167781900670877E-2</v>
      </c>
      <c r="L217" s="27"/>
    </row>
    <row r="218" spans="1:12" ht="14.5" x14ac:dyDescent="0.35">
      <c r="A218" t="s">
        <v>352</v>
      </c>
      <c r="B218" t="s">
        <v>353</v>
      </c>
      <c r="C218" t="s">
        <v>354</v>
      </c>
      <c r="D218">
        <v>0.95</v>
      </c>
      <c r="E218" t="s">
        <v>11</v>
      </c>
      <c r="F218" s="29" t="s">
        <v>76</v>
      </c>
      <c r="G218" s="29">
        <v>44.113</v>
      </c>
      <c r="H218">
        <v>2100</v>
      </c>
      <c r="I218" s="26">
        <f t="shared" si="49"/>
        <v>9.7948666524719286E-2</v>
      </c>
      <c r="J218" s="40">
        <f t="shared" si="50"/>
        <v>3.8130895531400685E-2</v>
      </c>
      <c r="K218" s="32">
        <f t="shared" si="47"/>
        <v>5.98177709933186E-2</v>
      </c>
      <c r="L218" s="27"/>
    </row>
    <row r="219" spans="1:12" ht="14.5" x14ac:dyDescent="0.35">
      <c r="A219" t="s">
        <v>352</v>
      </c>
      <c r="B219" t="s">
        <v>353</v>
      </c>
      <c r="C219" t="s">
        <v>354</v>
      </c>
      <c r="D219">
        <v>0.95</v>
      </c>
      <c r="E219" t="s">
        <v>11</v>
      </c>
      <c r="F219" s="29" t="s">
        <v>29</v>
      </c>
      <c r="G219" s="29">
        <v>118.86799999999999</v>
      </c>
      <c r="H219">
        <v>2030</v>
      </c>
      <c r="I219" s="26">
        <f>I203*G219/G203</f>
        <v>0.19845892009903721</v>
      </c>
      <c r="J219" s="40">
        <f>J203*G219/G203</f>
        <v>0.14811893819017496</v>
      </c>
      <c r="K219" s="32">
        <f t="shared" si="47"/>
        <v>5.0339981908862241E-2</v>
      </c>
      <c r="L219" s="27"/>
    </row>
    <row r="220" spans="1:12" ht="14.5" x14ac:dyDescent="0.35">
      <c r="A220" t="s">
        <v>352</v>
      </c>
      <c r="B220" t="s">
        <v>353</v>
      </c>
      <c r="C220" t="s">
        <v>354</v>
      </c>
      <c r="D220">
        <v>0.95</v>
      </c>
      <c r="E220" t="s">
        <v>11</v>
      </c>
      <c r="F220" s="29" t="s">
        <v>29</v>
      </c>
      <c r="G220" s="29">
        <v>111.53400000000001</v>
      </c>
      <c r="H220">
        <v>2040</v>
      </c>
      <c r="I220" s="26">
        <f t="shared" ref="I220:I226" si="51">I204*G220/G204</f>
        <v>0.20312702882742673</v>
      </c>
      <c r="J220" s="40">
        <f t="shared" ref="J220:J226" si="52">J204*G220/G204</f>
        <v>0.13702572293452625</v>
      </c>
      <c r="K220" s="32">
        <f t="shared" si="47"/>
        <v>6.6101305892900475E-2</v>
      </c>
      <c r="L220" s="27"/>
    </row>
    <row r="221" spans="1:12" ht="14.5" x14ac:dyDescent="0.35">
      <c r="A221" t="s">
        <v>352</v>
      </c>
      <c r="B221" t="s">
        <v>353</v>
      </c>
      <c r="C221" t="s">
        <v>354</v>
      </c>
      <c r="D221">
        <v>0.95</v>
      </c>
      <c r="E221" t="s">
        <v>11</v>
      </c>
      <c r="F221" s="29" t="s">
        <v>29</v>
      </c>
      <c r="G221" s="29">
        <v>104.14</v>
      </c>
      <c r="H221">
        <v>2050</v>
      </c>
      <c r="I221" s="26">
        <f t="shared" si="51"/>
        <v>0.20208853733114807</v>
      </c>
      <c r="J221" s="40">
        <f t="shared" si="52"/>
        <v>0.12367424685071425</v>
      </c>
      <c r="K221" s="32">
        <f t="shared" si="47"/>
        <v>7.8414290480433815E-2</v>
      </c>
      <c r="L221" s="27"/>
    </row>
    <row r="222" spans="1:12" ht="14.5" x14ac:dyDescent="0.35">
      <c r="A222" t="s">
        <v>352</v>
      </c>
      <c r="B222" t="s">
        <v>353</v>
      </c>
      <c r="C222" t="s">
        <v>354</v>
      </c>
      <c r="D222">
        <v>0.95</v>
      </c>
      <c r="E222" t="s">
        <v>11</v>
      </c>
      <c r="F222" s="29" t="s">
        <v>29</v>
      </c>
      <c r="G222" s="29">
        <v>97.003</v>
      </c>
      <c r="H222">
        <v>2060</v>
      </c>
      <c r="I222" s="26">
        <f t="shared" si="51"/>
        <v>0.19829173870295153</v>
      </c>
      <c r="J222" s="40">
        <f t="shared" si="52"/>
        <v>0.11022642578950906</v>
      </c>
      <c r="K222" s="32">
        <f t="shared" si="47"/>
        <v>8.8065312913442467E-2</v>
      </c>
      <c r="L222" s="27"/>
    </row>
    <row r="223" spans="1:12" ht="14.5" x14ac:dyDescent="0.35">
      <c r="A223" t="s">
        <v>352</v>
      </c>
      <c r="B223" t="s">
        <v>353</v>
      </c>
      <c r="C223" t="s">
        <v>354</v>
      </c>
      <c r="D223">
        <v>0.95</v>
      </c>
      <c r="E223" t="s">
        <v>11</v>
      </c>
      <c r="F223" s="29" t="s">
        <v>29</v>
      </c>
      <c r="G223" s="29">
        <v>89.497</v>
      </c>
      <c r="H223">
        <v>2070</v>
      </c>
      <c r="I223" s="26">
        <f t="shared" si="51"/>
        <v>0.1907990951965417</v>
      </c>
      <c r="J223" s="40">
        <f t="shared" si="52"/>
        <v>9.6694087142466897E-2</v>
      </c>
      <c r="K223" s="32">
        <f t="shared" si="47"/>
        <v>9.4105008054074804E-2</v>
      </c>
      <c r="L223" s="27"/>
    </row>
    <row r="224" spans="1:12" ht="14.5" x14ac:dyDescent="0.35">
      <c r="A224" t="s">
        <v>352</v>
      </c>
      <c r="B224" t="s">
        <v>353</v>
      </c>
      <c r="C224" t="s">
        <v>354</v>
      </c>
      <c r="D224">
        <v>0.95</v>
      </c>
      <c r="E224" t="s">
        <v>11</v>
      </c>
      <c r="F224" s="29" t="s">
        <v>29</v>
      </c>
      <c r="G224" s="29">
        <v>83.106000000000009</v>
      </c>
      <c r="H224">
        <v>2080</v>
      </c>
      <c r="I224" s="26">
        <f t="shared" si="51"/>
        <v>0.18208585752363277</v>
      </c>
      <c r="J224" s="40">
        <f t="shared" si="52"/>
        <v>8.4382899066609243E-2</v>
      </c>
      <c r="K224" s="32">
        <f t="shared" si="47"/>
        <v>9.7702958457023523E-2</v>
      </c>
      <c r="L224" s="27"/>
    </row>
    <row r="225" spans="1:12" ht="14.5" x14ac:dyDescent="0.35">
      <c r="A225" t="s">
        <v>352</v>
      </c>
      <c r="B225" t="s">
        <v>353</v>
      </c>
      <c r="C225" t="s">
        <v>354</v>
      </c>
      <c r="D225">
        <v>0.95</v>
      </c>
      <c r="E225" t="s">
        <v>11</v>
      </c>
      <c r="F225" s="29" t="s">
        <v>29</v>
      </c>
      <c r="G225" s="29">
        <v>78.186000000000007</v>
      </c>
      <c r="H225">
        <v>2090</v>
      </c>
      <c r="I225" s="26">
        <f t="shared" si="51"/>
        <v>0.17334187864620329</v>
      </c>
      <c r="J225" s="40">
        <f t="shared" si="52"/>
        <v>7.3560528695110164E-2</v>
      </c>
      <c r="K225" s="32">
        <f t="shared" si="47"/>
        <v>9.9781349951093126E-2</v>
      </c>
      <c r="L225" s="27"/>
    </row>
    <row r="226" spans="1:12" ht="14.5" x14ac:dyDescent="0.35">
      <c r="A226" t="s">
        <v>352</v>
      </c>
      <c r="B226" t="s">
        <v>353</v>
      </c>
      <c r="C226" t="s">
        <v>354</v>
      </c>
      <c r="D226">
        <v>0.95</v>
      </c>
      <c r="E226" t="s">
        <v>11</v>
      </c>
      <c r="F226" s="29" t="s">
        <v>29</v>
      </c>
      <c r="G226" s="29">
        <v>73.846000000000004</v>
      </c>
      <c r="H226">
        <v>2100</v>
      </c>
      <c r="I226" s="26">
        <f t="shared" si="51"/>
        <v>0.16396792846064473</v>
      </c>
      <c r="J226" s="40">
        <f t="shared" si="52"/>
        <v>6.3831843479514316E-2</v>
      </c>
      <c r="K226" s="32">
        <f t="shared" si="47"/>
        <v>0.10013608498113041</v>
      </c>
      <c r="L226" s="27"/>
    </row>
    <row r="227" spans="1:12" ht="14.5" x14ac:dyDescent="0.35">
      <c r="A227" t="s">
        <v>352</v>
      </c>
      <c r="B227" t="s">
        <v>353</v>
      </c>
      <c r="C227" t="s">
        <v>354</v>
      </c>
      <c r="D227">
        <v>0.95</v>
      </c>
      <c r="E227" t="s">
        <v>40</v>
      </c>
      <c r="G227">
        <f>G235+G243+G251+G259</f>
        <v>840.05300000000011</v>
      </c>
      <c r="H227">
        <v>2030</v>
      </c>
      <c r="I227" s="14">
        <v>1.08973667342645</v>
      </c>
      <c r="J227" s="37">
        <v>0.91263285792202398</v>
      </c>
      <c r="K227" s="32">
        <f t="shared" si="47"/>
        <v>0.177103815504426</v>
      </c>
      <c r="L227" s="11">
        <f t="shared" ref="L227:L234" si="53">K227/J227</f>
        <v>0.19405811873536322</v>
      </c>
    </row>
    <row r="228" spans="1:12" ht="14.5" x14ac:dyDescent="0.35">
      <c r="A228" t="s">
        <v>352</v>
      </c>
      <c r="B228" t="s">
        <v>353</v>
      </c>
      <c r="C228" t="s">
        <v>354</v>
      </c>
      <c r="D228">
        <v>0.95</v>
      </c>
      <c r="E228" t="s">
        <v>40</v>
      </c>
      <c r="G228">
        <f t="shared" ref="G228:G234" si="54">G236+G244+G252+G260</f>
        <v>881.69600000000003</v>
      </c>
      <c r="H228">
        <v>2040</v>
      </c>
      <c r="I228" s="14">
        <v>1.86157134134399</v>
      </c>
      <c r="J228" s="38">
        <v>1.48853531679277</v>
      </c>
      <c r="K228" s="32">
        <f t="shared" si="47"/>
        <v>0.37303602455122009</v>
      </c>
      <c r="L228" s="11">
        <f t="shared" si="53"/>
        <v>0.25060609603470579</v>
      </c>
    </row>
    <row r="229" spans="1:12" ht="14.5" x14ac:dyDescent="0.35">
      <c r="A229" t="s">
        <v>352</v>
      </c>
      <c r="B229" t="s">
        <v>353</v>
      </c>
      <c r="C229" t="s">
        <v>354</v>
      </c>
      <c r="D229">
        <v>0.95</v>
      </c>
      <c r="E229" t="s">
        <v>40</v>
      </c>
      <c r="G229">
        <f t="shared" si="54"/>
        <v>903.57700000000011</v>
      </c>
      <c r="H229">
        <v>2050</v>
      </c>
      <c r="I229" s="14">
        <v>2.7309037193135901</v>
      </c>
      <c r="J229" s="38">
        <v>2.0809898473556898</v>
      </c>
      <c r="K229" s="32">
        <f t="shared" si="47"/>
        <v>0.64991387195790029</v>
      </c>
      <c r="L229" s="11">
        <f t="shared" si="53"/>
        <v>0.31230996767415503</v>
      </c>
    </row>
    <row r="230" spans="1:12" ht="14.5" x14ac:dyDescent="0.35">
      <c r="A230" t="s">
        <v>352</v>
      </c>
      <c r="B230" t="s">
        <v>353</v>
      </c>
      <c r="C230" t="s">
        <v>354</v>
      </c>
      <c r="D230">
        <v>0.95</v>
      </c>
      <c r="E230" t="s">
        <v>40</v>
      </c>
      <c r="G230">
        <f t="shared" si="54"/>
        <v>907.1110000000001</v>
      </c>
      <c r="H230">
        <v>2060</v>
      </c>
      <c r="I230" s="14">
        <v>3.3804654417820998</v>
      </c>
      <c r="J230" s="37">
        <v>2.44722462028041</v>
      </c>
      <c r="K230" s="32">
        <f t="shared" si="47"/>
        <v>0.93324082150168985</v>
      </c>
      <c r="L230" s="11">
        <f t="shared" si="53"/>
        <v>0.38134661353429683</v>
      </c>
    </row>
    <row r="231" spans="1:12" ht="14.5" x14ac:dyDescent="0.35">
      <c r="A231" t="s">
        <v>352</v>
      </c>
      <c r="B231" t="s">
        <v>353</v>
      </c>
      <c r="C231" t="s">
        <v>354</v>
      </c>
      <c r="D231">
        <v>0.95</v>
      </c>
      <c r="E231" t="s">
        <v>40</v>
      </c>
      <c r="G231">
        <f t="shared" si="54"/>
        <v>897.89499999999998</v>
      </c>
      <c r="H231">
        <v>2070</v>
      </c>
      <c r="I231" s="14">
        <v>3.7205835235251499</v>
      </c>
      <c r="J231" s="37">
        <v>2.5609106703423401</v>
      </c>
      <c r="K231" s="32">
        <f t="shared" si="47"/>
        <v>1.1596728531828098</v>
      </c>
      <c r="L231" s="11">
        <f t="shared" si="53"/>
        <v>0.45283612060852785</v>
      </c>
    </row>
    <row r="232" spans="1:12" ht="14.5" x14ac:dyDescent="0.35">
      <c r="A232" t="s">
        <v>352</v>
      </c>
      <c r="B232" t="s">
        <v>353</v>
      </c>
      <c r="C232" t="s">
        <v>354</v>
      </c>
      <c r="D232">
        <v>0.95</v>
      </c>
      <c r="E232" t="s">
        <v>40</v>
      </c>
      <c r="G232">
        <f t="shared" si="54"/>
        <v>880.077</v>
      </c>
      <c r="H232">
        <v>2080</v>
      </c>
      <c r="I232" s="14">
        <v>4.0907821307532997</v>
      </c>
      <c r="J232" s="38">
        <v>2.6757570483142898</v>
      </c>
      <c r="K232" s="32">
        <f t="shared" si="47"/>
        <v>1.4150250824390098</v>
      </c>
      <c r="L232" s="11">
        <f t="shared" si="53"/>
        <v>0.52883167525634167</v>
      </c>
    </row>
    <row r="233" spans="1:12" ht="14.5" x14ac:dyDescent="0.35">
      <c r="A233" t="s">
        <v>352</v>
      </c>
      <c r="B233" t="s">
        <v>353</v>
      </c>
      <c r="C233" t="s">
        <v>354</v>
      </c>
      <c r="D233">
        <v>0.95</v>
      </c>
      <c r="E233" t="s">
        <v>40</v>
      </c>
      <c r="G233">
        <f t="shared" si="54"/>
        <v>855.97500000000002</v>
      </c>
      <c r="H233">
        <v>2090</v>
      </c>
      <c r="I233" s="14">
        <v>4.3159054986446002</v>
      </c>
      <c r="J233" s="38">
        <v>2.6760789095957902</v>
      </c>
      <c r="K233" s="32">
        <f t="shared" si="47"/>
        <v>1.63982658904881</v>
      </c>
      <c r="L233" s="11">
        <f t="shared" si="53"/>
        <v>0.61277213581736212</v>
      </c>
    </row>
    <row r="234" spans="1:12" ht="14.5" x14ac:dyDescent="0.35">
      <c r="A234" t="s">
        <v>352</v>
      </c>
      <c r="B234" t="s">
        <v>353</v>
      </c>
      <c r="C234" t="s">
        <v>354</v>
      </c>
      <c r="D234">
        <v>0.95</v>
      </c>
      <c r="E234" t="s">
        <v>40</v>
      </c>
      <c r="G234">
        <f t="shared" si="54"/>
        <v>828.03100000000006</v>
      </c>
      <c r="H234">
        <v>2100</v>
      </c>
      <c r="I234" s="8">
        <v>4.3411097044927001</v>
      </c>
      <c r="J234" s="38">
        <v>2.5498506382136101</v>
      </c>
      <c r="K234" s="32">
        <f t="shared" si="47"/>
        <v>1.7912590662790899</v>
      </c>
      <c r="L234" s="11">
        <f t="shared" si="53"/>
        <v>0.70249568325069467</v>
      </c>
    </row>
    <row r="235" spans="1:12" ht="14.5" x14ac:dyDescent="0.35">
      <c r="A235" t="s">
        <v>352</v>
      </c>
      <c r="B235" t="s">
        <v>353</v>
      </c>
      <c r="C235" t="s">
        <v>354</v>
      </c>
      <c r="D235">
        <v>0.95</v>
      </c>
      <c r="E235" t="s">
        <v>40</v>
      </c>
      <c r="F235" s="29" t="s">
        <v>94</v>
      </c>
      <c r="G235" s="29">
        <v>291.20400000000001</v>
      </c>
      <c r="H235">
        <v>2030</v>
      </c>
      <c r="I235" s="14">
        <f>I227*G235/G227</f>
        <v>0.37775673469230625</v>
      </c>
      <c r="J235" s="38">
        <f>J227*G235/G227</f>
        <v>0.31636377556930939</v>
      </c>
      <c r="K235" s="32">
        <f t="shared" si="47"/>
        <v>6.139295912299686E-2</v>
      </c>
      <c r="L235" s="11"/>
    </row>
    <row r="236" spans="1:12" ht="14.5" x14ac:dyDescent="0.35">
      <c r="A236" t="s">
        <v>352</v>
      </c>
      <c r="B236" t="s">
        <v>353</v>
      </c>
      <c r="C236" t="s">
        <v>354</v>
      </c>
      <c r="D236">
        <v>0.95</v>
      </c>
      <c r="E236" t="s">
        <v>40</v>
      </c>
      <c r="F236" s="29" t="s">
        <v>94</v>
      </c>
      <c r="G236" s="29">
        <v>307.52199999999999</v>
      </c>
      <c r="H236">
        <v>2040</v>
      </c>
      <c r="I236" s="14">
        <f t="shared" ref="I236:I242" si="55">I228*G236/G228</f>
        <v>0.64928744378196845</v>
      </c>
      <c r="J236" s="38">
        <f t="shared" ref="J236:J242" si="56">J228*G236/G228</f>
        <v>0.5191782175384102</v>
      </c>
      <c r="K236" s="32">
        <f t="shared" si="47"/>
        <v>0.13010922624355825</v>
      </c>
      <c r="L236" s="11"/>
    </row>
    <row r="237" spans="1:12" ht="14.5" x14ac:dyDescent="0.35">
      <c r="A237" t="s">
        <v>352</v>
      </c>
      <c r="B237" t="s">
        <v>353</v>
      </c>
      <c r="C237" t="s">
        <v>354</v>
      </c>
      <c r="D237">
        <v>0.95</v>
      </c>
      <c r="E237" t="s">
        <v>40</v>
      </c>
      <c r="F237" s="29" t="s">
        <v>94</v>
      </c>
      <c r="G237" s="29">
        <v>316.96800000000002</v>
      </c>
      <c r="H237">
        <v>2050</v>
      </c>
      <c r="I237" s="14">
        <f t="shared" si="55"/>
        <v>0.9579804378635024</v>
      </c>
      <c r="J237" s="38">
        <f t="shared" si="56"/>
        <v>0.72999555094545143</v>
      </c>
      <c r="K237" s="32">
        <f t="shared" si="47"/>
        <v>0.22798488691805097</v>
      </c>
      <c r="L237" s="11"/>
    </row>
    <row r="238" spans="1:12" ht="14.5" x14ac:dyDescent="0.35">
      <c r="A238" t="s">
        <v>352</v>
      </c>
      <c r="B238" t="s">
        <v>353</v>
      </c>
      <c r="C238" t="s">
        <v>354</v>
      </c>
      <c r="D238">
        <v>0.95</v>
      </c>
      <c r="E238" t="s">
        <v>40</v>
      </c>
      <c r="F238" s="29" t="s">
        <v>94</v>
      </c>
      <c r="G238" s="29">
        <v>319.428</v>
      </c>
      <c r="H238">
        <v>2060</v>
      </c>
      <c r="I238" s="14">
        <f t="shared" si="55"/>
        <v>1.1903893957162601</v>
      </c>
      <c r="J238" s="38">
        <f t="shared" si="56"/>
        <v>0.86176009992925962</v>
      </c>
      <c r="K238" s="32">
        <f t="shared" si="47"/>
        <v>0.32862929578700051</v>
      </c>
      <c r="L238" s="11"/>
    </row>
    <row r="239" spans="1:12" ht="14.5" x14ac:dyDescent="0.35">
      <c r="A239" t="s">
        <v>352</v>
      </c>
      <c r="B239" t="s">
        <v>353</v>
      </c>
      <c r="C239" t="s">
        <v>354</v>
      </c>
      <c r="D239">
        <v>0.95</v>
      </c>
      <c r="E239" t="s">
        <v>40</v>
      </c>
      <c r="F239" s="29" t="s">
        <v>94</v>
      </c>
      <c r="G239" s="29">
        <v>317.87900000000002</v>
      </c>
      <c r="H239">
        <v>2070</v>
      </c>
      <c r="I239" s="14">
        <f t="shared" si="55"/>
        <v>1.3171867199111824</v>
      </c>
      <c r="J239" s="38">
        <f t="shared" si="56"/>
        <v>0.90663131321340784</v>
      </c>
      <c r="K239" s="32">
        <f t="shared" si="47"/>
        <v>0.41055540669777457</v>
      </c>
      <c r="L239" s="11"/>
    </row>
    <row r="240" spans="1:12" ht="14.5" x14ac:dyDescent="0.35">
      <c r="A240" t="s">
        <v>352</v>
      </c>
      <c r="B240" t="s">
        <v>353</v>
      </c>
      <c r="C240" t="s">
        <v>354</v>
      </c>
      <c r="D240">
        <v>0.95</v>
      </c>
      <c r="E240" t="s">
        <v>40</v>
      </c>
      <c r="F240" s="29" t="s">
        <v>94</v>
      </c>
      <c r="G240" s="29">
        <v>313.51</v>
      </c>
      <c r="H240">
        <v>2080</v>
      </c>
      <c r="I240" s="14">
        <f t="shared" si="55"/>
        <v>1.4572601099818163</v>
      </c>
      <c r="J240" s="38">
        <f t="shared" si="56"/>
        <v>0.953185451065092</v>
      </c>
      <c r="K240" s="32">
        <f t="shared" si="47"/>
        <v>0.50407465891672432</v>
      </c>
      <c r="L240" s="11"/>
    </row>
    <row r="241" spans="1:12" ht="14.5" x14ac:dyDescent="0.35">
      <c r="A241" t="s">
        <v>352</v>
      </c>
      <c r="B241" t="s">
        <v>353</v>
      </c>
      <c r="C241" t="s">
        <v>354</v>
      </c>
      <c r="D241">
        <v>0.95</v>
      </c>
      <c r="E241" t="s">
        <v>40</v>
      </c>
      <c r="F241" s="29" t="s">
        <v>94</v>
      </c>
      <c r="G241" s="29">
        <v>306.37400000000002</v>
      </c>
      <c r="H241">
        <v>2090</v>
      </c>
      <c r="I241" s="14">
        <f t="shared" si="55"/>
        <v>1.544766180369451</v>
      </c>
      <c r="J241" s="38">
        <f t="shared" si="56"/>
        <v>0.95783288045620563</v>
      </c>
      <c r="K241" s="32">
        <f t="shared" si="47"/>
        <v>0.58693329991324539</v>
      </c>
      <c r="L241" s="11"/>
    </row>
    <row r="242" spans="1:12" ht="14.5" x14ac:dyDescent="0.35">
      <c r="A242" t="s">
        <v>352</v>
      </c>
      <c r="B242" t="s">
        <v>353</v>
      </c>
      <c r="C242" t="s">
        <v>354</v>
      </c>
      <c r="D242">
        <v>0.95</v>
      </c>
      <c r="E242" t="s">
        <v>40</v>
      </c>
      <c r="F242" s="29" t="s">
        <v>94</v>
      </c>
      <c r="G242" s="29">
        <v>297.12799999999999</v>
      </c>
      <c r="H242">
        <v>2100</v>
      </c>
      <c r="I242" s="14">
        <f t="shared" si="55"/>
        <v>1.5577499444785363</v>
      </c>
      <c r="J242" s="38">
        <f t="shared" si="56"/>
        <v>0.91498026092155171</v>
      </c>
      <c r="K242" s="32">
        <f t="shared" si="47"/>
        <v>0.64276968355698461</v>
      </c>
      <c r="L242" s="11"/>
    </row>
    <row r="243" spans="1:12" ht="14.5" x14ac:dyDescent="0.35">
      <c r="A243" t="s">
        <v>352</v>
      </c>
      <c r="B243" t="s">
        <v>353</v>
      </c>
      <c r="C243" t="s">
        <v>354</v>
      </c>
      <c r="D243">
        <v>0.95</v>
      </c>
      <c r="E243" t="s">
        <v>40</v>
      </c>
      <c r="F243" s="29" t="s">
        <v>104</v>
      </c>
      <c r="G243" s="29">
        <v>473.47500000000002</v>
      </c>
      <c r="H243">
        <v>2030</v>
      </c>
      <c r="I243" s="14">
        <f>I227*G243/G227</f>
        <v>0.6142029984424654</v>
      </c>
      <c r="J243" s="38">
        <f>J227*G243/G227</f>
        <v>0.51438283346959091</v>
      </c>
      <c r="K243" s="32">
        <f t="shared" si="47"/>
        <v>9.9820164972874492E-2</v>
      </c>
      <c r="L243" s="11"/>
    </row>
    <row r="244" spans="1:12" ht="14.5" x14ac:dyDescent="0.35">
      <c r="A244" t="s">
        <v>352</v>
      </c>
      <c r="B244" t="s">
        <v>353</v>
      </c>
      <c r="C244" t="s">
        <v>354</v>
      </c>
      <c r="D244">
        <v>0.95</v>
      </c>
      <c r="E244" t="s">
        <v>40</v>
      </c>
      <c r="F244" s="29" t="s">
        <v>104</v>
      </c>
      <c r="G244" s="29">
        <v>501.06200000000001</v>
      </c>
      <c r="H244">
        <v>2040</v>
      </c>
      <c r="I244" s="14">
        <f t="shared" ref="I244:I250" si="57">I228*G244/G228</f>
        <v>1.0579186697416143</v>
      </c>
      <c r="J244" s="38">
        <f t="shared" ref="J244:J250" si="58">J228*G244/G228</f>
        <v>0.84592476647599502</v>
      </c>
      <c r="K244" s="32">
        <f t="shared" si="47"/>
        <v>0.21199390326561929</v>
      </c>
      <c r="L244" s="11"/>
    </row>
    <row r="245" spans="1:12" ht="14.5" x14ac:dyDescent="0.35">
      <c r="A245" t="s">
        <v>352</v>
      </c>
      <c r="B245" t="s">
        <v>353</v>
      </c>
      <c r="C245" t="s">
        <v>354</v>
      </c>
      <c r="D245">
        <v>0.95</v>
      </c>
      <c r="E245" t="s">
        <v>40</v>
      </c>
      <c r="F245" s="29" t="s">
        <v>104</v>
      </c>
      <c r="G245" s="29">
        <v>518.10500000000002</v>
      </c>
      <c r="H245">
        <v>2050</v>
      </c>
      <c r="I245" s="14">
        <f t="shared" si="57"/>
        <v>1.5658819021455477</v>
      </c>
      <c r="J245" s="38">
        <f t="shared" si="58"/>
        <v>1.1932256408299675</v>
      </c>
      <c r="K245" s="32">
        <f t="shared" si="47"/>
        <v>0.37265626131558016</v>
      </c>
      <c r="L245" s="11"/>
    </row>
    <row r="246" spans="1:12" ht="14.5" x14ac:dyDescent="0.35">
      <c r="A246" t="s">
        <v>352</v>
      </c>
      <c r="B246" t="s">
        <v>353</v>
      </c>
      <c r="C246" t="s">
        <v>354</v>
      </c>
      <c r="D246">
        <v>0.95</v>
      </c>
      <c r="E246" t="s">
        <v>40</v>
      </c>
      <c r="F246" s="29" t="s">
        <v>104</v>
      </c>
      <c r="G246" s="29">
        <v>525.53600000000006</v>
      </c>
      <c r="H246">
        <v>2060</v>
      </c>
      <c r="I246" s="14">
        <f t="shared" si="57"/>
        <v>1.9584772827276902</v>
      </c>
      <c r="J246" s="38">
        <f t="shared" si="58"/>
        <v>1.4178029348598855</v>
      </c>
      <c r="K246" s="32">
        <f t="shared" si="47"/>
        <v>0.54067434786780466</v>
      </c>
      <c r="L246" s="11"/>
    </row>
    <row r="247" spans="1:12" ht="14.5" x14ac:dyDescent="0.35">
      <c r="A247" t="s">
        <v>352</v>
      </c>
      <c r="B247" t="s">
        <v>353</v>
      </c>
      <c r="C247" t="s">
        <v>354</v>
      </c>
      <c r="D247">
        <v>0.95</v>
      </c>
      <c r="E247" t="s">
        <v>40</v>
      </c>
      <c r="F247" s="29" t="s">
        <v>104</v>
      </c>
      <c r="G247" s="29">
        <v>524.49199999999996</v>
      </c>
      <c r="H247">
        <v>2070</v>
      </c>
      <c r="I247" s="14">
        <f t="shared" si="57"/>
        <v>2.1733234881815275</v>
      </c>
      <c r="J247" s="38">
        <f t="shared" si="58"/>
        <v>1.4959178515407643</v>
      </c>
      <c r="K247" s="32">
        <f t="shared" si="47"/>
        <v>0.67740563664076325</v>
      </c>
      <c r="L247" s="11"/>
    </row>
    <row r="248" spans="1:12" ht="14.5" x14ac:dyDescent="0.35">
      <c r="A248" t="s">
        <v>352</v>
      </c>
      <c r="B248" t="s">
        <v>353</v>
      </c>
      <c r="C248" t="s">
        <v>354</v>
      </c>
      <c r="D248">
        <v>0.95</v>
      </c>
      <c r="E248" t="s">
        <v>40</v>
      </c>
      <c r="F248" s="29" t="s">
        <v>104</v>
      </c>
      <c r="G248" s="29">
        <v>517.24599999999998</v>
      </c>
      <c r="H248">
        <v>2080</v>
      </c>
      <c r="I248" s="14">
        <f t="shared" si="57"/>
        <v>2.404267687945056</v>
      </c>
      <c r="J248" s="38">
        <f t="shared" si="58"/>
        <v>1.5726176575599329</v>
      </c>
      <c r="K248" s="32">
        <f t="shared" si="47"/>
        <v>0.83165003038512308</v>
      </c>
      <c r="L248" s="11"/>
    </row>
    <row r="249" spans="1:12" ht="14.5" x14ac:dyDescent="0.35">
      <c r="A249" t="s">
        <v>352</v>
      </c>
      <c r="B249" t="s">
        <v>353</v>
      </c>
      <c r="C249" t="s">
        <v>354</v>
      </c>
      <c r="D249">
        <v>0.95</v>
      </c>
      <c r="E249" t="s">
        <v>40</v>
      </c>
      <c r="F249" s="29" t="s">
        <v>104</v>
      </c>
      <c r="G249" s="29">
        <v>505.72199999999998</v>
      </c>
      <c r="H249">
        <v>2090</v>
      </c>
      <c r="I249" s="14">
        <f t="shared" si="57"/>
        <v>2.5498973224516419</v>
      </c>
      <c r="J249" s="38">
        <f t="shared" si="58"/>
        <v>1.5810648422192259</v>
      </c>
      <c r="K249" s="32">
        <f t="shared" si="47"/>
        <v>0.96883248023241597</v>
      </c>
      <c r="L249" s="11"/>
    </row>
    <row r="250" spans="1:12" ht="14.5" x14ac:dyDescent="0.35">
      <c r="A250" t="s">
        <v>352</v>
      </c>
      <c r="B250" t="s">
        <v>353</v>
      </c>
      <c r="C250" t="s">
        <v>354</v>
      </c>
      <c r="D250">
        <v>0.95</v>
      </c>
      <c r="E250" t="s">
        <v>40</v>
      </c>
      <c r="F250" s="29" t="s">
        <v>104</v>
      </c>
      <c r="G250" s="29">
        <v>491.37700000000001</v>
      </c>
      <c r="H250">
        <v>2100</v>
      </c>
      <c r="I250" s="14">
        <f t="shared" si="57"/>
        <v>2.5761372017044164</v>
      </c>
      <c r="J250" s="38">
        <f t="shared" si="58"/>
        <v>1.5131534411797252</v>
      </c>
      <c r="K250" s="32">
        <f t="shared" si="47"/>
        <v>1.0629837605246912</v>
      </c>
      <c r="L250" s="11"/>
    </row>
    <row r="251" spans="1:12" ht="14.5" x14ac:dyDescent="0.35">
      <c r="A251" t="s">
        <v>352</v>
      </c>
      <c r="B251" t="s">
        <v>353</v>
      </c>
      <c r="C251" t="s">
        <v>354</v>
      </c>
      <c r="D251">
        <v>0.95</v>
      </c>
      <c r="E251" t="s">
        <v>40</v>
      </c>
      <c r="F251" s="29" t="s">
        <v>106</v>
      </c>
      <c r="G251" s="29">
        <v>51.344999999999999</v>
      </c>
      <c r="H251">
        <v>2030</v>
      </c>
      <c r="I251" s="14">
        <f>I227*G251/G227</f>
        <v>6.6605951644814157E-2</v>
      </c>
      <c r="J251" s="38">
        <f>J227*G251/G227</f>
        <v>5.5781163914665283E-2</v>
      </c>
      <c r="K251" s="32">
        <f t="shared" si="47"/>
        <v>1.0824787730148874E-2</v>
      </c>
      <c r="L251" s="11"/>
    </row>
    <row r="252" spans="1:12" ht="14.5" x14ac:dyDescent="0.35">
      <c r="A252" t="s">
        <v>352</v>
      </c>
      <c r="B252" t="s">
        <v>353</v>
      </c>
      <c r="C252" t="s">
        <v>354</v>
      </c>
      <c r="D252">
        <v>0.95</v>
      </c>
      <c r="E252" t="s">
        <v>40</v>
      </c>
      <c r="F252" s="29" t="s">
        <v>106</v>
      </c>
      <c r="G252" s="29">
        <v>49.460999999999999</v>
      </c>
      <c r="H252">
        <v>2040</v>
      </c>
      <c r="I252" s="14">
        <f t="shared" ref="I252:I258" si="59">I228*G252/G228</f>
        <v>0.1044296221307742</v>
      </c>
      <c r="J252" s="38">
        <f t="shared" ref="J252:J258" si="60">J228*G252/G228</f>
        <v>8.35032089335635E-2</v>
      </c>
      <c r="K252" s="32">
        <f t="shared" si="47"/>
        <v>2.0926413197210697E-2</v>
      </c>
      <c r="L252" s="11"/>
    </row>
    <row r="253" spans="1:12" ht="14.5" x14ac:dyDescent="0.35">
      <c r="A253" t="s">
        <v>352</v>
      </c>
      <c r="B253" t="s">
        <v>353</v>
      </c>
      <c r="C253" t="s">
        <v>354</v>
      </c>
      <c r="D253">
        <v>0.95</v>
      </c>
      <c r="E253" t="s">
        <v>40</v>
      </c>
      <c r="F253" s="29" t="s">
        <v>106</v>
      </c>
      <c r="G253" s="29">
        <v>45.988999999999997</v>
      </c>
      <c r="H253">
        <v>2050</v>
      </c>
      <c r="I253" s="14">
        <f t="shared" si="59"/>
        <v>0.13899372288970688</v>
      </c>
      <c r="J253" s="38">
        <f t="shared" si="60"/>
        <v>0.10591531445581373</v>
      </c>
      <c r="K253" s="32">
        <f t="shared" si="47"/>
        <v>3.3078408433893147E-2</v>
      </c>
      <c r="L253" s="11"/>
    </row>
    <row r="254" spans="1:12" ht="14.5" x14ac:dyDescent="0.35">
      <c r="A254" t="s">
        <v>352</v>
      </c>
      <c r="B254" t="s">
        <v>353</v>
      </c>
      <c r="C254" t="s">
        <v>354</v>
      </c>
      <c r="D254">
        <v>0.95</v>
      </c>
      <c r="E254" t="s">
        <v>40</v>
      </c>
      <c r="F254" s="29" t="s">
        <v>106</v>
      </c>
      <c r="G254" s="29">
        <v>41.133000000000003</v>
      </c>
      <c r="H254">
        <v>2060</v>
      </c>
      <c r="I254" s="14">
        <f t="shared" si="59"/>
        <v>0.15328739814292089</v>
      </c>
      <c r="J254" s="38">
        <f t="shared" si="60"/>
        <v>0.11096953989753636</v>
      </c>
      <c r="K254" s="32">
        <f t="shared" si="47"/>
        <v>4.2317858245384532E-2</v>
      </c>
      <c r="L254" s="11"/>
    </row>
    <row r="255" spans="1:12" ht="14.5" x14ac:dyDescent="0.35">
      <c r="A255" t="s">
        <v>352</v>
      </c>
      <c r="B255" t="s">
        <v>353</v>
      </c>
      <c r="C255" t="s">
        <v>354</v>
      </c>
      <c r="D255">
        <v>0.95</v>
      </c>
      <c r="E255" t="s">
        <v>40</v>
      </c>
      <c r="F255" s="29" t="s">
        <v>106</v>
      </c>
      <c r="G255" s="29">
        <v>36.154000000000003</v>
      </c>
      <c r="H255">
        <v>2070</v>
      </c>
      <c r="I255" s="14">
        <f t="shared" si="59"/>
        <v>0.14981036391730468</v>
      </c>
      <c r="J255" s="38">
        <f t="shared" si="60"/>
        <v>0.10311580349100616</v>
      </c>
      <c r="K255" s="32">
        <f t="shared" si="47"/>
        <v>4.669456042629852E-2</v>
      </c>
      <c r="L255" s="11"/>
    </row>
    <row r="256" spans="1:12" ht="14.5" x14ac:dyDescent="0.35">
      <c r="A256" t="s">
        <v>352</v>
      </c>
      <c r="B256" t="s">
        <v>353</v>
      </c>
      <c r="C256" t="s">
        <v>354</v>
      </c>
      <c r="D256">
        <v>0.95</v>
      </c>
      <c r="E256" t="s">
        <v>40</v>
      </c>
      <c r="F256" s="29" t="s">
        <v>106</v>
      </c>
      <c r="G256" s="29">
        <v>31.620999999999999</v>
      </c>
      <c r="H256">
        <v>2080</v>
      </c>
      <c r="I256" s="14">
        <f t="shared" si="59"/>
        <v>0.14698102751980802</v>
      </c>
      <c r="J256" s="38">
        <f t="shared" si="60"/>
        <v>9.6139444190390347E-2</v>
      </c>
      <c r="K256" s="32">
        <f t="shared" si="47"/>
        <v>5.0841583329417669E-2</v>
      </c>
      <c r="L256" s="11"/>
    </row>
    <row r="257" spans="1:12" ht="14.5" x14ac:dyDescent="0.35">
      <c r="A257" t="s">
        <v>352</v>
      </c>
      <c r="B257" t="s">
        <v>353</v>
      </c>
      <c r="C257" t="s">
        <v>354</v>
      </c>
      <c r="D257">
        <v>0.95</v>
      </c>
      <c r="E257" t="s">
        <v>40</v>
      </c>
      <c r="F257" s="29" t="s">
        <v>106</v>
      </c>
      <c r="G257" s="29">
        <v>27.59</v>
      </c>
      <c r="H257">
        <v>2090</v>
      </c>
      <c r="I257" s="14">
        <f t="shared" si="59"/>
        <v>0.13911134403178191</v>
      </c>
      <c r="J257" s="38">
        <f t="shared" si="60"/>
        <v>8.6256043828088255E-2</v>
      </c>
      <c r="K257" s="32">
        <f t="shared" si="47"/>
        <v>5.2855300203693653E-2</v>
      </c>
      <c r="L257" s="11"/>
    </row>
    <row r="258" spans="1:12" ht="14.5" x14ac:dyDescent="0.35">
      <c r="A258" t="s">
        <v>352</v>
      </c>
      <c r="B258" t="s">
        <v>353</v>
      </c>
      <c r="C258" t="s">
        <v>354</v>
      </c>
      <c r="D258">
        <v>0.95</v>
      </c>
      <c r="E258" t="s">
        <v>40</v>
      </c>
      <c r="F258" s="29" t="s">
        <v>106</v>
      </c>
      <c r="G258" s="29">
        <v>24.244</v>
      </c>
      <c r="H258">
        <v>2100</v>
      </c>
      <c r="I258" s="14">
        <f t="shared" si="59"/>
        <v>0.12710377229321249</v>
      </c>
      <c r="J258" s="38">
        <f t="shared" si="60"/>
        <v>7.46573242702879E-2</v>
      </c>
      <c r="K258" s="32">
        <f t="shared" si="47"/>
        <v>5.2446448022924586E-2</v>
      </c>
      <c r="L258" s="11"/>
    </row>
    <row r="259" spans="1:12" ht="14.5" x14ac:dyDescent="0.35">
      <c r="A259" t="s">
        <v>352</v>
      </c>
      <c r="B259" t="s">
        <v>353</v>
      </c>
      <c r="C259" t="s">
        <v>354</v>
      </c>
      <c r="D259">
        <v>0.95</v>
      </c>
      <c r="E259" t="s">
        <v>40</v>
      </c>
      <c r="F259" s="29" t="s">
        <v>107</v>
      </c>
      <c r="G259" s="29">
        <v>24.029</v>
      </c>
      <c r="H259">
        <v>2030</v>
      </c>
      <c r="I259" s="14">
        <f>I227*G259/G227</f>
        <v>3.1170988646864142E-2</v>
      </c>
      <c r="J259" s="38">
        <f>J227*G259/G227</f>
        <v>2.6105084968458311E-2</v>
      </c>
      <c r="K259" s="32">
        <f t="shared" si="47"/>
        <v>5.0659036784058316E-3</v>
      </c>
      <c r="L259" s="11"/>
    </row>
    <row r="260" spans="1:12" ht="14.5" x14ac:dyDescent="0.35">
      <c r="A260" t="s">
        <v>352</v>
      </c>
      <c r="B260" t="s">
        <v>353</v>
      </c>
      <c r="C260" t="s">
        <v>354</v>
      </c>
      <c r="D260">
        <v>0.95</v>
      </c>
      <c r="E260" t="s">
        <v>40</v>
      </c>
      <c r="F260" s="29" t="s">
        <v>107</v>
      </c>
      <c r="G260" s="29">
        <v>23.651</v>
      </c>
      <c r="H260">
        <v>2040</v>
      </c>
      <c r="I260" s="14">
        <f t="shared" ref="I260:I266" si="61">I228*G260/G228</f>
        <v>4.993560568963306E-2</v>
      </c>
      <c r="J260" s="38">
        <f t="shared" ref="J260:J266" si="62">J228*G260/G228</f>
        <v>3.9929123844801157E-2</v>
      </c>
      <c r="K260" s="32">
        <f t="shared" ref="K260:K322" si="63">I260-J260</f>
        <v>1.0006481844831903E-2</v>
      </c>
      <c r="L260" s="11"/>
    </row>
    <row r="261" spans="1:12" ht="14.5" x14ac:dyDescent="0.35">
      <c r="A261" t="s">
        <v>352</v>
      </c>
      <c r="B261" t="s">
        <v>353</v>
      </c>
      <c r="C261" t="s">
        <v>354</v>
      </c>
      <c r="D261">
        <v>0.95</v>
      </c>
      <c r="E261" t="s">
        <v>40</v>
      </c>
      <c r="F261" s="29" t="s">
        <v>107</v>
      </c>
      <c r="G261" s="29">
        <v>22.515000000000001</v>
      </c>
      <c r="H261">
        <v>2050</v>
      </c>
      <c r="I261" s="14">
        <f t="shared" si="61"/>
        <v>6.8047656414832916E-2</v>
      </c>
      <c r="J261" s="38">
        <f t="shared" si="62"/>
        <v>5.1853341124456859E-2</v>
      </c>
      <c r="K261" s="32">
        <f t="shared" si="63"/>
        <v>1.6194315290376057E-2</v>
      </c>
      <c r="L261" s="11"/>
    </row>
    <row r="262" spans="1:12" ht="14.5" x14ac:dyDescent="0.35">
      <c r="A262" t="s">
        <v>352</v>
      </c>
      <c r="B262" t="s">
        <v>353</v>
      </c>
      <c r="C262" t="s">
        <v>354</v>
      </c>
      <c r="D262">
        <v>0.95</v>
      </c>
      <c r="E262" t="s">
        <v>40</v>
      </c>
      <c r="F262" s="29" t="s">
        <v>107</v>
      </c>
      <c r="G262" s="29">
        <v>21.013999999999999</v>
      </c>
      <c r="H262">
        <v>2060</v>
      </c>
      <c r="I262" s="14">
        <f t="shared" si="61"/>
        <v>7.8311365195228633E-2</v>
      </c>
      <c r="J262" s="38">
        <f t="shared" si="62"/>
        <v>5.6692045593728362E-2</v>
      </c>
      <c r="K262" s="32">
        <f t="shared" si="63"/>
        <v>2.1619319601500271E-2</v>
      </c>
      <c r="L262" s="11"/>
    </row>
    <row r="263" spans="1:12" ht="14.5" x14ac:dyDescent="0.35">
      <c r="A263" t="s">
        <v>352</v>
      </c>
      <c r="B263" t="s">
        <v>353</v>
      </c>
      <c r="C263" t="s">
        <v>354</v>
      </c>
      <c r="D263">
        <v>0.95</v>
      </c>
      <c r="E263" t="s">
        <v>40</v>
      </c>
      <c r="F263" s="29" t="s">
        <v>107</v>
      </c>
      <c r="G263" s="29">
        <v>19.37</v>
      </c>
      <c r="H263">
        <v>2070</v>
      </c>
      <c r="I263" s="14">
        <f t="shared" si="61"/>
        <v>8.0262951515135017E-2</v>
      </c>
      <c r="J263" s="38">
        <f t="shared" si="62"/>
        <v>5.5245702097161842E-2</v>
      </c>
      <c r="K263" s="32">
        <f t="shared" si="63"/>
        <v>2.5017249417973175E-2</v>
      </c>
      <c r="L263" s="11"/>
    </row>
    <row r="264" spans="1:12" ht="14.5" x14ac:dyDescent="0.35">
      <c r="A264" t="s">
        <v>352</v>
      </c>
      <c r="B264" t="s">
        <v>353</v>
      </c>
      <c r="C264" t="s">
        <v>354</v>
      </c>
      <c r="D264">
        <v>0.95</v>
      </c>
      <c r="E264" t="s">
        <v>40</v>
      </c>
      <c r="F264" s="29" t="s">
        <v>107</v>
      </c>
      <c r="G264" s="29">
        <v>17.7</v>
      </c>
      <c r="H264">
        <v>2080</v>
      </c>
      <c r="I264" s="14">
        <f t="shared" si="61"/>
        <v>8.2273305306619082E-2</v>
      </c>
      <c r="J264" s="38">
        <f t="shared" si="62"/>
        <v>5.3814495498874446E-2</v>
      </c>
      <c r="K264" s="32">
        <f t="shared" si="63"/>
        <v>2.8458809807744637E-2</v>
      </c>
      <c r="L264" s="11"/>
    </row>
    <row r="265" spans="1:12" ht="14.5" x14ac:dyDescent="0.35">
      <c r="A265" t="s">
        <v>352</v>
      </c>
      <c r="B265" t="s">
        <v>353</v>
      </c>
      <c r="C265" t="s">
        <v>354</v>
      </c>
      <c r="D265">
        <v>0.95</v>
      </c>
      <c r="E265" t="s">
        <v>40</v>
      </c>
      <c r="F265" s="29" t="s">
        <v>107</v>
      </c>
      <c r="G265" s="29">
        <v>16.289000000000001</v>
      </c>
      <c r="H265">
        <v>2090</v>
      </c>
      <c r="I265" s="14">
        <f t="shared" si="61"/>
        <v>8.2130651791725101E-2</v>
      </c>
      <c r="J265" s="38">
        <f t="shared" si="62"/>
        <v>5.0925143092270024E-2</v>
      </c>
      <c r="K265" s="32">
        <f t="shared" si="63"/>
        <v>3.1205508699455077E-2</v>
      </c>
      <c r="L265" s="11"/>
    </row>
    <row r="266" spans="1:12" ht="14.5" x14ac:dyDescent="0.35">
      <c r="A266" t="s">
        <v>352</v>
      </c>
      <c r="B266" t="s">
        <v>353</v>
      </c>
      <c r="C266" t="s">
        <v>354</v>
      </c>
      <c r="D266">
        <v>0.95</v>
      </c>
      <c r="E266" t="s">
        <v>40</v>
      </c>
      <c r="F266" s="29" t="s">
        <v>107</v>
      </c>
      <c r="G266" s="29">
        <v>15.282</v>
      </c>
      <c r="H266">
        <v>2100</v>
      </c>
      <c r="I266" s="14">
        <f t="shared" si="61"/>
        <v>8.0118786016534937E-2</v>
      </c>
      <c r="J266" s="38">
        <f t="shared" si="62"/>
        <v>4.7059611842045025E-2</v>
      </c>
      <c r="K266" s="32">
        <f t="shared" si="63"/>
        <v>3.3059174174489912E-2</v>
      </c>
      <c r="L266" s="11"/>
    </row>
    <row r="267" spans="1:12" ht="14.5" x14ac:dyDescent="0.35">
      <c r="A267" t="s">
        <v>352</v>
      </c>
      <c r="B267" t="s">
        <v>353</v>
      </c>
      <c r="C267" t="s">
        <v>354</v>
      </c>
      <c r="D267">
        <v>0.95</v>
      </c>
      <c r="E267" t="s">
        <v>27</v>
      </c>
      <c r="G267">
        <f>G275+G283+G291</f>
        <v>2070.8240000000001</v>
      </c>
      <c r="H267">
        <v>2030</v>
      </c>
      <c r="I267" s="26" t="s">
        <v>434</v>
      </c>
      <c r="J267" s="38">
        <v>1.4743730866414</v>
      </c>
      <c r="K267" s="32">
        <f t="shared" si="63"/>
        <v>0.15075046326010999</v>
      </c>
      <c r="L267" s="11">
        <f>K267/J267</f>
        <v>0.10224716160786501</v>
      </c>
    </row>
    <row r="268" spans="1:12" ht="14.5" x14ac:dyDescent="0.35">
      <c r="A268" t="s">
        <v>352</v>
      </c>
      <c r="B268" t="s">
        <v>353</v>
      </c>
      <c r="C268" t="s">
        <v>354</v>
      </c>
      <c r="D268">
        <v>0.95</v>
      </c>
      <c r="E268" t="s">
        <v>27</v>
      </c>
      <c r="G268">
        <f t="shared" ref="G268:G274" si="64">G276+G284+G292</f>
        <v>2244.759</v>
      </c>
      <c r="H268">
        <v>2040</v>
      </c>
      <c r="I268" s="26" t="s">
        <v>435</v>
      </c>
      <c r="J268" s="38">
        <v>2.43654220168504</v>
      </c>
      <c r="K268" s="32">
        <f t="shared" si="63"/>
        <v>0.39820399411691998</v>
      </c>
      <c r="L268" s="11">
        <f t="shared" ref="L268:L274" si="65">K268/J268</f>
        <v>0.16342995981827607</v>
      </c>
    </row>
    <row r="269" spans="1:12" ht="14.5" x14ac:dyDescent="0.35">
      <c r="A269" t="s">
        <v>352</v>
      </c>
      <c r="B269" t="s">
        <v>353</v>
      </c>
      <c r="C269" t="s">
        <v>354</v>
      </c>
      <c r="D269">
        <v>0.95</v>
      </c>
      <c r="E269" t="s">
        <v>27</v>
      </c>
      <c r="G269">
        <f t="shared" si="64"/>
        <v>2371.9090000000001</v>
      </c>
      <c r="H269">
        <v>2050</v>
      </c>
      <c r="I269" s="26" t="s">
        <v>436</v>
      </c>
      <c r="J269" s="38">
        <v>4.41129686357728</v>
      </c>
      <c r="K269" s="32">
        <f t="shared" si="63"/>
        <v>1.00230025119874</v>
      </c>
      <c r="L269" s="11">
        <f t="shared" si="65"/>
        <v>0.22721215148189744</v>
      </c>
    </row>
    <row r="270" spans="1:12" ht="14.5" x14ac:dyDescent="0.35">
      <c r="A270" t="s">
        <v>352</v>
      </c>
      <c r="B270" t="s">
        <v>353</v>
      </c>
      <c r="C270" t="s">
        <v>354</v>
      </c>
      <c r="D270">
        <v>0.95</v>
      </c>
      <c r="E270" t="s">
        <v>27</v>
      </c>
      <c r="G270">
        <f t="shared" si="64"/>
        <v>2452.9699999999998</v>
      </c>
      <c r="H270">
        <v>2060</v>
      </c>
      <c r="I270" s="26" t="s">
        <v>437</v>
      </c>
      <c r="J270" s="37">
        <v>6.9211500266446899</v>
      </c>
      <c r="K270" s="32">
        <f t="shared" si="63"/>
        <v>2.0482868567417993</v>
      </c>
      <c r="L270" s="11">
        <f t="shared" si="65"/>
        <v>0.29594602759027172</v>
      </c>
    </row>
    <row r="271" spans="1:12" ht="14.5" x14ac:dyDescent="0.35">
      <c r="A271" t="s">
        <v>352</v>
      </c>
      <c r="B271" t="s">
        <v>353</v>
      </c>
      <c r="C271" t="s">
        <v>354</v>
      </c>
      <c r="D271">
        <v>0.95</v>
      </c>
      <c r="E271" t="s">
        <v>27</v>
      </c>
      <c r="G271">
        <f t="shared" si="64"/>
        <v>2489.181</v>
      </c>
      <c r="H271">
        <v>2070</v>
      </c>
      <c r="I271" s="26" t="s">
        <v>438</v>
      </c>
      <c r="J271" s="37">
        <v>9.1131870075746093</v>
      </c>
      <c r="K271" s="32">
        <f t="shared" si="63"/>
        <v>3.3575196867580903</v>
      </c>
      <c r="L271" s="11">
        <f t="shared" si="65"/>
        <v>0.36842431566118639</v>
      </c>
    </row>
    <row r="272" spans="1:12" ht="14.5" x14ac:dyDescent="0.35">
      <c r="A272" t="s">
        <v>352</v>
      </c>
      <c r="B272" t="s">
        <v>353</v>
      </c>
      <c r="C272" t="s">
        <v>354</v>
      </c>
      <c r="D272">
        <v>0.95</v>
      </c>
      <c r="E272" t="s">
        <v>27</v>
      </c>
      <c r="G272">
        <f t="shared" si="64"/>
        <v>2477.886</v>
      </c>
      <c r="H272">
        <v>2080</v>
      </c>
      <c r="I272" s="26" t="s">
        <v>439</v>
      </c>
      <c r="J272" s="38">
        <v>10.398388012753999</v>
      </c>
      <c r="K272" s="32">
        <f t="shared" si="63"/>
        <v>4.6251523457991013</v>
      </c>
      <c r="L272" s="11">
        <f t="shared" si="65"/>
        <v>0.44479512979571301</v>
      </c>
    </row>
    <row r="273" spans="1:12" ht="14.5" x14ac:dyDescent="0.35">
      <c r="A273" t="s">
        <v>352</v>
      </c>
      <c r="B273" t="s">
        <v>353</v>
      </c>
      <c r="C273" t="s">
        <v>354</v>
      </c>
      <c r="D273">
        <v>0.95</v>
      </c>
      <c r="E273" t="s">
        <v>27</v>
      </c>
      <c r="G273">
        <f t="shared" si="64"/>
        <v>2429.279</v>
      </c>
      <c r="H273">
        <v>2090</v>
      </c>
      <c r="I273" s="26" t="s">
        <v>440</v>
      </c>
      <c r="J273" s="38">
        <v>10.609499492811199</v>
      </c>
      <c r="K273" s="32">
        <f t="shared" si="63"/>
        <v>5.5928331548551995</v>
      </c>
      <c r="L273" s="11">
        <f t="shared" si="65"/>
        <v>0.52715334579588791</v>
      </c>
    </row>
    <row r="274" spans="1:12" ht="14.5" x14ac:dyDescent="0.35">
      <c r="A274" t="s">
        <v>352</v>
      </c>
      <c r="B274" t="s">
        <v>353</v>
      </c>
      <c r="C274" t="s">
        <v>354</v>
      </c>
      <c r="D274">
        <v>0.95</v>
      </c>
      <c r="E274" t="s">
        <v>27</v>
      </c>
      <c r="G274">
        <f t="shared" si="64"/>
        <v>2357.674</v>
      </c>
      <c r="H274">
        <v>2100</v>
      </c>
      <c r="I274" s="26" t="s">
        <v>441</v>
      </c>
      <c r="J274" s="38">
        <v>10.1649845376472</v>
      </c>
      <c r="K274" s="32">
        <f t="shared" si="63"/>
        <v>6.2532832397920011</v>
      </c>
      <c r="L274" s="11">
        <f t="shared" si="65"/>
        <v>0.6151788245847537</v>
      </c>
    </row>
    <row r="275" spans="1:12" ht="14.5" x14ac:dyDescent="0.35">
      <c r="A275" t="s">
        <v>352</v>
      </c>
      <c r="B275" t="s">
        <v>353</v>
      </c>
      <c r="C275" t="s">
        <v>354</v>
      </c>
      <c r="D275">
        <v>0.95</v>
      </c>
      <c r="E275" t="s">
        <v>27</v>
      </c>
      <c r="F275" s="29" t="s">
        <v>61</v>
      </c>
      <c r="G275" s="29">
        <v>289.92200000000003</v>
      </c>
      <c r="H275">
        <v>2030</v>
      </c>
      <c r="I275" s="26">
        <f>I267*G275/G267</f>
        <v>0.2275225078686289</v>
      </c>
      <c r="J275" s="40">
        <f>J267*G275/G267</f>
        <v>0.20641695963792578</v>
      </c>
      <c r="K275" s="32">
        <f t="shared" si="63"/>
        <v>2.1105548230703125E-2</v>
      </c>
      <c r="L275" s="27"/>
    </row>
    <row r="276" spans="1:12" ht="14.5" x14ac:dyDescent="0.35">
      <c r="A276" t="s">
        <v>352</v>
      </c>
      <c r="B276" t="s">
        <v>353</v>
      </c>
      <c r="C276" t="s">
        <v>354</v>
      </c>
      <c r="D276">
        <v>0.95</v>
      </c>
      <c r="E276" t="s">
        <v>27</v>
      </c>
      <c r="F276" s="29" t="s">
        <v>61</v>
      </c>
      <c r="G276" s="29">
        <v>316.77300000000002</v>
      </c>
      <c r="H276">
        <v>2040</v>
      </c>
      <c r="I276" s="26">
        <f t="shared" ref="I276:I282" si="66">I268*G276/G268</f>
        <v>0.40003005074610432</v>
      </c>
      <c r="J276" s="40">
        <f t="shared" ref="J276:J282" si="67">J268*G276/G268</f>
        <v>0.34383681404301097</v>
      </c>
      <c r="K276" s="32">
        <f t="shared" si="63"/>
        <v>5.6193236703093341E-2</v>
      </c>
      <c r="L276" s="27"/>
    </row>
    <row r="277" spans="1:12" ht="14.5" x14ac:dyDescent="0.35">
      <c r="A277" t="s">
        <v>352</v>
      </c>
      <c r="B277" t="s">
        <v>353</v>
      </c>
      <c r="C277" t="s">
        <v>354</v>
      </c>
      <c r="D277">
        <v>0.95</v>
      </c>
      <c r="E277" t="s">
        <v>27</v>
      </c>
      <c r="F277" s="29" t="s">
        <v>61</v>
      </c>
      <c r="G277" s="29">
        <v>337.75099999999998</v>
      </c>
      <c r="H277">
        <v>2050</v>
      </c>
      <c r="I277" s="26">
        <f t="shared" si="66"/>
        <v>0.7708760492551423</v>
      </c>
      <c r="J277" s="40">
        <f t="shared" si="67"/>
        <v>0.62815222968928819</v>
      </c>
      <c r="K277" s="32">
        <f t="shared" si="63"/>
        <v>0.14272381956585412</v>
      </c>
      <c r="L277" s="27"/>
    </row>
    <row r="278" spans="1:12" ht="14.5" x14ac:dyDescent="0.35">
      <c r="A278" t="s">
        <v>352</v>
      </c>
      <c r="B278" t="s">
        <v>353</v>
      </c>
      <c r="C278" t="s">
        <v>354</v>
      </c>
      <c r="D278">
        <v>0.95</v>
      </c>
      <c r="E278" t="s">
        <v>27</v>
      </c>
      <c r="F278" s="29" t="s">
        <v>61</v>
      </c>
      <c r="G278" s="29">
        <v>352.35199999999998</v>
      </c>
      <c r="H278">
        <v>2060</v>
      </c>
      <c r="I278" s="26">
        <f t="shared" si="66"/>
        <v>1.2883969329975484</v>
      </c>
      <c r="J278" s="40">
        <f t="shared" si="67"/>
        <v>0.9941748387417334</v>
      </c>
      <c r="K278" s="32">
        <f t="shared" si="63"/>
        <v>0.29422209425581503</v>
      </c>
      <c r="L278" s="27"/>
    </row>
    <row r="279" spans="1:12" ht="14.5" x14ac:dyDescent="0.35">
      <c r="A279" t="s">
        <v>352</v>
      </c>
      <c r="B279" t="s">
        <v>353</v>
      </c>
      <c r="C279" t="s">
        <v>354</v>
      </c>
      <c r="D279">
        <v>0.95</v>
      </c>
      <c r="E279" t="s">
        <v>27</v>
      </c>
      <c r="F279" s="29" t="s">
        <v>61</v>
      </c>
      <c r="G279" s="29">
        <v>358.93099999999998</v>
      </c>
      <c r="H279">
        <v>2070</v>
      </c>
      <c r="I279" s="26">
        <f t="shared" si="66"/>
        <v>1.7982313156429885</v>
      </c>
      <c r="J279" s="40">
        <f t="shared" si="67"/>
        <v>1.3140889818039596</v>
      </c>
      <c r="K279" s="32">
        <f t="shared" si="63"/>
        <v>0.48414233383902894</v>
      </c>
      <c r="L279" s="27"/>
    </row>
    <row r="280" spans="1:12" ht="14.5" x14ac:dyDescent="0.35">
      <c r="A280" t="s">
        <v>352</v>
      </c>
      <c r="B280" t="s">
        <v>353</v>
      </c>
      <c r="C280" t="s">
        <v>354</v>
      </c>
      <c r="D280">
        <v>0.95</v>
      </c>
      <c r="E280" t="s">
        <v>27</v>
      </c>
      <c r="F280" s="29" t="s">
        <v>61</v>
      </c>
      <c r="G280" s="29">
        <v>357.75400000000002</v>
      </c>
      <c r="H280">
        <v>2080</v>
      </c>
      <c r="I280" s="26">
        <f t="shared" si="66"/>
        <v>2.1690794723541789</v>
      </c>
      <c r="J280" s="40">
        <f t="shared" si="67"/>
        <v>1.5013059136355726</v>
      </c>
      <c r="K280" s="32">
        <f t="shared" si="63"/>
        <v>0.66777355871860622</v>
      </c>
      <c r="L280" s="27"/>
    </row>
    <row r="281" spans="1:12" ht="14.5" x14ac:dyDescent="0.35">
      <c r="A281" t="s">
        <v>352</v>
      </c>
      <c r="B281" t="s">
        <v>353</v>
      </c>
      <c r="C281" t="s">
        <v>354</v>
      </c>
      <c r="D281">
        <v>0.95</v>
      </c>
      <c r="E281" t="s">
        <v>27</v>
      </c>
      <c r="F281" s="29" t="s">
        <v>61</v>
      </c>
      <c r="G281" s="29">
        <v>349.95100000000002</v>
      </c>
      <c r="H281">
        <v>2090</v>
      </c>
      <c r="I281" s="26">
        <f t="shared" si="66"/>
        <v>2.3340351241596804</v>
      </c>
      <c r="J281" s="40">
        <f t="shared" si="67"/>
        <v>1.5283567498870128</v>
      </c>
      <c r="K281" s="32">
        <f t="shared" si="63"/>
        <v>0.80567837427266764</v>
      </c>
      <c r="L281" s="27"/>
    </row>
    <row r="282" spans="1:12" ht="14.5" x14ac:dyDescent="0.35">
      <c r="A282" t="s">
        <v>352</v>
      </c>
      <c r="B282" t="s">
        <v>353</v>
      </c>
      <c r="C282" t="s">
        <v>354</v>
      </c>
      <c r="D282">
        <v>0.95</v>
      </c>
      <c r="E282" t="s">
        <v>27</v>
      </c>
      <c r="F282" s="29" t="s">
        <v>61</v>
      </c>
      <c r="G282" s="29">
        <v>337.50200000000001</v>
      </c>
      <c r="H282">
        <v>2100</v>
      </c>
      <c r="I282" s="26">
        <f t="shared" si="66"/>
        <v>2.350281765596637</v>
      </c>
      <c r="J282" s="40">
        <f t="shared" si="67"/>
        <v>1.4551217053014984</v>
      </c>
      <c r="K282" s="32">
        <f t="shared" si="63"/>
        <v>0.89516006029513862</v>
      </c>
      <c r="L282" s="27"/>
    </row>
    <row r="283" spans="1:12" ht="14.5" x14ac:dyDescent="0.35">
      <c r="A283" t="s">
        <v>352</v>
      </c>
      <c r="B283" t="s">
        <v>353</v>
      </c>
      <c r="C283" t="s">
        <v>354</v>
      </c>
      <c r="D283">
        <v>0.95</v>
      </c>
      <c r="E283" t="s">
        <v>27</v>
      </c>
      <c r="F283" s="29" t="s">
        <v>26</v>
      </c>
      <c r="G283" s="29">
        <v>1509.3</v>
      </c>
      <c r="H283">
        <v>2030</v>
      </c>
      <c r="I283" s="26">
        <f>I267*G283/G267</f>
        <v>1.1844555470992943</v>
      </c>
      <c r="J283" s="40">
        <f>J267*G283/G267</f>
        <v>1.0745825331693399</v>
      </c>
      <c r="K283" s="32">
        <f t="shared" si="63"/>
        <v>0.10987301392995441</v>
      </c>
      <c r="L283" s="27"/>
    </row>
    <row r="284" spans="1:12" ht="14.5" x14ac:dyDescent="0.35">
      <c r="A284" t="s">
        <v>352</v>
      </c>
      <c r="B284" t="s">
        <v>353</v>
      </c>
      <c r="C284" t="s">
        <v>354</v>
      </c>
      <c r="D284">
        <v>0.95</v>
      </c>
      <c r="E284" t="s">
        <v>27</v>
      </c>
      <c r="F284" s="29" t="s">
        <v>26</v>
      </c>
      <c r="G284" s="29">
        <v>1607.76</v>
      </c>
      <c r="H284">
        <v>2040</v>
      </c>
      <c r="I284" s="26">
        <f t="shared" ref="I284:I290" si="68">I268*G284/G268</f>
        <v>2.0303255466455683</v>
      </c>
      <c r="J284" s="40">
        <f t="shared" ref="J284:J290" si="69">J268*G284/G268</f>
        <v>1.7451205631344566</v>
      </c>
      <c r="K284" s="32">
        <f t="shared" si="63"/>
        <v>0.28520498351111168</v>
      </c>
      <c r="L284" s="27"/>
    </row>
    <row r="285" spans="1:12" ht="14.5" x14ac:dyDescent="0.35">
      <c r="A285" t="s">
        <v>352</v>
      </c>
      <c r="B285" t="s">
        <v>353</v>
      </c>
      <c r="C285" t="s">
        <v>354</v>
      </c>
      <c r="D285">
        <v>0.95</v>
      </c>
      <c r="E285" t="s">
        <v>27</v>
      </c>
      <c r="F285" s="29" t="s">
        <v>26</v>
      </c>
      <c r="G285" s="29">
        <v>1668.48</v>
      </c>
      <c r="H285">
        <v>2050</v>
      </c>
      <c r="I285" s="26">
        <f t="shared" si="68"/>
        <v>3.8081049964655023</v>
      </c>
      <c r="J285" s="40">
        <f t="shared" si="69"/>
        <v>3.1030535281671514</v>
      </c>
      <c r="K285" s="32">
        <f t="shared" si="63"/>
        <v>0.70505146829835086</v>
      </c>
      <c r="L285" s="27"/>
    </row>
    <row r="286" spans="1:12" ht="14.5" x14ac:dyDescent="0.35">
      <c r="A286" t="s">
        <v>352</v>
      </c>
      <c r="B286" t="s">
        <v>353</v>
      </c>
      <c r="C286" t="s">
        <v>354</v>
      </c>
      <c r="D286">
        <v>0.95</v>
      </c>
      <c r="E286" t="s">
        <v>27</v>
      </c>
      <c r="F286" s="29" t="s">
        <v>26</v>
      </c>
      <c r="G286" s="29">
        <v>1694.79</v>
      </c>
      <c r="H286">
        <v>2060</v>
      </c>
      <c r="I286" s="26">
        <f t="shared" si="68"/>
        <v>6.1971047080048223</v>
      </c>
      <c r="J286" s="40">
        <f t="shared" si="69"/>
        <v>4.7819157403707155</v>
      </c>
      <c r="K286" s="32">
        <f t="shared" si="63"/>
        <v>1.4151889676341067</v>
      </c>
      <c r="L286" s="27"/>
    </row>
    <row r="287" spans="1:12" ht="14.5" x14ac:dyDescent="0.35">
      <c r="A287" t="s">
        <v>352</v>
      </c>
      <c r="B287" t="s">
        <v>353</v>
      </c>
      <c r="C287" t="s">
        <v>354</v>
      </c>
      <c r="D287">
        <v>0.95</v>
      </c>
      <c r="E287" t="s">
        <v>27</v>
      </c>
      <c r="F287" s="29" t="s">
        <v>26</v>
      </c>
      <c r="G287" s="29">
        <v>1691.27</v>
      </c>
      <c r="H287">
        <v>2070</v>
      </c>
      <c r="I287" s="26">
        <f t="shared" si="68"/>
        <v>8.4732014710557664</v>
      </c>
      <c r="J287" s="40">
        <f t="shared" si="69"/>
        <v>6.1919401563408636</v>
      </c>
      <c r="K287" s="32">
        <f t="shared" si="63"/>
        <v>2.2812613147149028</v>
      </c>
      <c r="L287" s="27"/>
    </row>
    <row r="288" spans="1:12" ht="14.5" x14ac:dyDescent="0.35">
      <c r="A288" t="s">
        <v>352</v>
      </c>
      <c r="B288" t="s">
        <v>353</v>
      </c>
      <c r="C288" t="s">
        <v>354</v>
      </c>
      <c r="D288">
        <v>0.95</v>
      </c>
      <c r="E288" t="s">
        <v>27</v>
      </c>
      <c r="F288" s="29" t="s">
        <v>26</v>
      </c>
      <c r="G288" s="29">
        <v>1657.29</v>
      </c>
      <c r="H288">
        <v>2080</v>
      </c>
      <c r="I288" s="26">
        <f t="shared" si="68"/>
        <v>10.048227884909341</v>
      </c>
      <c r="J288" s="40">
        <f t="shared" si="69"/>
        <v>6.9547769629664469</v>
      </c>
      <c r="K288" s="32">
        <f t="shared" si="63"/>
        <v>3.0934509219428943</v>
      </c>
      <c r="L288" s="27"/>
    </row>
    <row r="289" spans="1:12" ht="14.5" x14ac:dyDescent="0.35">
      <c r="A289" t="s">
        <v>352</v>
      </c>
      <c r="B289" t="s">
        <v>353</v>
      </c>
      <c r="C289" t="s">
        <v>354</v>
      </c>
      <c r="D289">
        <v>0.95</v>
      </c>
      <c r="E289" t="s">
        <v>27</v>
      </c>
      <c r="F289" s="29" t="s">
        <v>26</v>
      </c>
      <c r="G289" s="29">
        <v>1601.09</v>
      </c>
      <c r="H289">
        <v>2090</v>
      </c>
      <c r="I289" s="26">
        <f t="shared" si="68"/>
        <v>10.678638714965302</v>
      </c>
      <c r="J289" s="40">
        <f t="shared" si="69"/>
        <v>6.9925124050984193</v>
      </c>
      <c r="K289" s="32">
        <f t="shared" si="63"/>
        <v>3.6861263098668831</v>
      </c>
      <c r="L289" s="27"/>
    </row>
    <row r="290" spans="1:12" ht="14.5" x14ac:dyDescent="0.35">
      <c r="A290" t="s">
        <v>352</v>
      </c>
      <c r="B290" t="s">
        <v>353</v>
      </c>
      <c r="C290" t="s">
        <v>354</v>
      </c>
      <c r="D290">
        <v>0.95</v>
      </c>
      <c r="E290" t="s">
        <v>27</v>
      </c>
      <c r="F290" s="29" t="s">
        <v>26</v>
      </c>
      <c r="G290" s="29">
        <v>1533.4</v>
      </c>
      <c r="H290">
        <v>2100</v>
      </c>
      <c r="I290" s="26">
        <f t="shared" si="68"/>
        <v>10.67822430494007</v>
      </c>
      <c r="J290" s="40">
        <f t="shared" si="69"/>
        <v>6.6111715572331953</v>
      </c>
      <c r="K290" s="32">
        <f t="shared" si="63"/>
        <v>4.0670527477068745</v>
      </c>
      <c r="L290" s="27"/>
    </row>
    <row r="291" spans="1:12" ht="14.5" x14ac:dyDescent="0.35">
      <c r="A291" t="s">
        <v>352</v>
      </c>
      <c r="B291" t="s">
        <v>353</v>
      </c>
      <c r="C291" t="s">
        <v>354</v>
      </c>
      <c r="D291">
        <v>0.95</v>
      </c>
      <c r="E291" t="s">
        <v>27</v>
      </c>
      <c r="F291" s="29" t="s">
        <v>96</v>
      </c>
      <c r="G291" s="29">
        <v>271.60199999999998</v>
      </c>
      <c r="H291">
        <v>2030</v>
      </c>
      <c r="I291" s="26">
        <f>I267*G291/G267</f>
        <v>0.21314549493358675</v>
      </c>
      <c r="J291" s="40">
        <f>J267*G291/G267</f>
        <v>0.19337359383413436</v>
      </c>
      <c r="K291" s="32">
        <f t="shared" si="63"/>
        <v>1.9771901099452399E-2</v>
      </c>
      <c r="L291" s="27"/>
    </row>
    <row r="292" spans="1:12" ht="14.5" x14ac:dyDescent="0.35">
      <c r="A292" t="s">
        <v>352</v>
      </c>
      <c r="B292" t="s">
        <v>353</v>
      </c>
      <c r="C292" t="s">
        <v>354</v>
      </c>
      <c r="D292">
        <v>0.95</v>
      </c>
      <c r="E292" t="s">
        <v>27</v>
      </c>
      <c r="F292" s="29" t="s">
        <v>96</v>
      </c>
      <c r="G292" s="29">
        <v>320.226</v>
      </c>
      <c r="H292">
        <v>2040</v>
      </c>
      <c r="I292" s="26">
        <f t="shared" ref="I292:I298" si="70">I268*G292/G268</f>
        <v>0.40439059841028746</v>
      </c>
      <c r="J292" s="40">
        <f t="shared" ref="J292:J298" si="71">J268*G292/G268</f>
        <v>0.34758482450757233</v>
      </c>
      <c r="K292" s="32">
        <f t="shared" si="63"/>
        <v>5.6805773902715129E-2</v>
      </c>
      <c r="L292" s="27"/>
    </row>
    <row r="293" spans="1:12" ht="14.5" x14ac:dyDescent="0.35">
      <c r="A293" t="s">
        <v>352</v>
      </c>
      <c r="B293" t="s">
        <v>353</v>
      </c>
      <c r="C293" t="s">
        <v>354</v>
      </c>
      <c r="D293">
        <v>0.95</v>
      </c>
      <c r="E293" t="s">
        <v>27</v>
      </c>
      <c r="F293" s="29" t="s">
        <v>96</v>
      </c>
      <c r="G293" s="29">
        <v>365.678</v>
      </c>
      <c r="H293">
        <v>2050</v>
      </c>
      <c r="I293" s="26">
        <f t="shared" si="70"/>
        <v>0.83461606905537489</v>
      </c>
      <c r="J293" s="40">
        <f t="shared" si="71"/>
        <v>0.68009110572084019</v>
      </c>
      <c r="K293" s="32">
        <f t="shared" si="63"/>
        <v>0.15452496333453469</v>
      </c>
      <c r="L293" s="27"/>
    </row>
    <row r="294" spans="1:12" ht="14.5" x14ac:dyDescent="0.35">
      <c r="A294" t="s">
        <v>352</v>
      </c>
      <c r="B294" t="s">
        <v>353</v>
      </c>
      <c r="C294" t="s">
        <v>354</v>
      </c>
      <c r="D294">
        <v>0.95</v>
      </c>
      <c r="E294" t="s">
        <v>27</v>
      </c>
      <c r="F294" s="29" t="s">
        <v>96</v>
      </c>
      <c r="G294" s="29">
        <v>405.82799999999997</v>
      </c>
      <c r="H294">
        <v>2060</v>
      </c>
      <c r="I294" s="26">
        <f t="shared" si="70"/>
        <v>1.483935242384119</v>
      </c>
      <c r="J294" s="40">
        <f t="shared" si="71"/>
        <v>1.1450594475322411</v>
      </c>
      <c r="K294" s="32">
        <f t="shared" si="63"/>
        <v>0.33887579485187791</v>
      </c>
      <c r="L294" s="27"/>
    </row>
    <row r="295" spans="1:12" ht="14.5" x14ac:dyDescent="0.35">
      <c r="A295" t="s">
        <v>352</v>
      </c>
      <c r="B295" t="s">
        <v>353</v>
      </c>
      <c r="C295" t="s">
        <v>354</v>
      </c>
      <c r="D295">
        <v>0.95</v>
      </c>
      <c r="E295" t="s">
        <v>27</v>
      </c>
      <c r="F295" s="29" t="s">
        <v>96</v>
      </c>
      <c r="G295" s="29">
        <v>438.98</v>
      </c>
      <c r="H295">
        <v>2070</v>
      </c>
      <c r="I295" s="26">
        <f t="shared" si="70"/>
        <v>2.1992739076339438</v>
      </c>
      <c r="J295" s="40">
        <f t="shared" si="71"/>
        <v>1.6071578694297852</v>
      </c>
      <c r="K295" s="32">
        <f t="shared" si="63"/>
        <v>0.59211603820415859</v>
      </c>
      <c r="L295" s="27"/>
    </row>
    <row r="296" spans="1:12" ht="14.5" x14ac:dyDescent="0.35">
      <c r="A296" t="s">
        <v>352</v>
      </c>
      <c r="B296" t="s">
        <v>353</v>
      </c>
      <c r="C296" t="s">
        <v>354</v>
      </c>
      <c r="D296">
        <v>0.95</v>
      </c>
      <c r="E296" t="s">
        <v>27</v>
      </c>
      <c r="F296" s="29" t="s">
        <v>96</v>
      </c>
      <c r="G296" s="29">
        <v>462.84199999999998</v>
      </c>
      <c r="H296">
        <v>2080</v>
      </c>
      <c r="I296" s="26">
        <f t="shared" si="70"/>
        <v>2.8062330012895806</v>
      </c>
      <c r="J296" s="40">
        <f t="shared" si="71"/>
        <v>1.9423051361519805</v>
      </c>
      <c r="K296" s="32">
        <f t="shared" si="63"/>
        <v>0.86392786513760012</v>
      </c>
      <c r="L296" s="27"/>
    </row>
    <row r="297" spans="1:12" ht="14.5" x14ac:dyDescent="0.35">
      <c r="A297" t="s">
        <v>352</v>
      </c>
      <c r="B297" t="s">
        <v>353</v>
      </c>
      <c r="C297" t="s">
        <v>354</v>
      </c>
      <c r="D297">
        <v>0.95</v>
      </c>
      <c r="E297" t="s">
        <v>27</v>
      </c>
      <c r="F297" s="29" t="s">
        <v>96</v>
      </c>
      <c r="G297" s="29">
        <v>478.238</v>
      </c>
      <c r="H297">
        <v>2090</v>
      </c>
      <c r="I297" s="26">
        <f t="shared" si="70"/>
        <v>3.1896588085414166</v>
      </c>
      <c r="J297" s="40">
        <f t="shared" si="71"/>
        <v>2.0886303378257676</v>
      </c>
      <c r="K297" s="32">
        <f t="shared" si="63"/>
        <v>1.101028470715649</v>
      </c>
      <c r="L297" s="27"/>
    </row>
    <row r="298" spans="1:12" ht="14.5" x14ac:dyDescent="0.35">
      <c r="A298" t="s">
        <v>352</v>
      </c>
      <c r="B298" t="s">
        <v>353</v>
      </c>
      <c r="C298" t="s">
        <v>354</v>
      </c>
      <c r="D298">
        <v>0.95</v>
      </c>
      <c r="E298" t="s">
        <v>27</v>
      </c>
      <c r="F298" s="29" t="s">
        <v>96</v>
      </c>
      <c r="G298" s="29">
        <v>486.77199999999999</v>
      </c>
      <c r="H298">
        <v>2100</v>
      </c>
      <c r="I298" s="26">
        <f t="shared" si="70"/>
        <v>3.3897617069024957</v>
      </c>
      <c r="J298" s="40">
        <f t="shared" si="71"/>
        <v>2.0986912751125062</v>
      </c>
      <c r="K298" s="32">
        <f t="shared" si="63"/>
        <v>1.2910704317899895</v>
      </c>
      <c r="L298" s="27"/>
    </row>
    <row r="299" spans="1:12" ht="14.5" customHeight="1" x14ac:dyDescent="0.35">
      <c r="A299" t="s">
        <v>352</v>
      </c>
      <c r="B299" t="s">
        <v>353</v>
      </c>
      <c r="C299" t="s">
        <v>354</v>
      </c>
      <c r="D299">
        <v>0.95</v>
      </c>
      <c r="E299" t="s">
        <v>46</v>
      </c>
      <c r="G299">
        <f>G307+G315</f>
        <v>434.01600000000002</v>
      </c>
      <c r="H299">
        <v>2030</v>
      </c>
      <c r="I299" s="26" t="s">
        <v>442</v>
      </c>
      <c r="J299" s="38">
        <v>1.3784910779667501</v>
      </c>
      <c r="K299" s="32">
        <f t="shared" si="63"/>
        <v>0.4581377428903799</v>
      </c>
      <c r="L299" s="24">
        <f t="shared" ref="L299:L305" si="72">K299/J299</f>
        <v>0.33234726739481329</v>
      </c>
    </row>
    <row r="300" spans="1:12" ht="14.5" x14ac:dyDescent="0.35">
      <c r="A300" t="s">
        <v>352</v>
      </c>
      <c r="B300" t="s">
        <v>353</v>
      </c>
      <c r="C300" t="s">
        <v>354</v>
      </c>
      <c r="D300">
        <v>0.95</v>
      </c>
      <c r="E300" t="s">
        <v>46</v>
      </c>
      <c r="G300">
        <f t="shared" ref="G300:G306" si="73">G308+G316</f>
        <v>437.95699999999999</v>
      </c>
      <c r="H300">
        <v>2040</v>
      </c>
      <c r="I300">
        <v>2.2086626727991301</v>
      </c>
      <c r="J300" s="38">
        <v>1.4617283150179501</v>
      </c>
      <c r="K300" s="32">
        <f t="shared" si="63"/>
        <v>0.74693435778118</v>
      </c>
      <c r="L300" s="24">
        <f t="shared" si="72"/>
        <v>0.51099397207203145</v>
      </c>
    </row>
    <row r="301" spans="1:12" ht="14.5" x14ac:dyDescent="0.35">
      <c r="A301" t="s">
        <v>352</v>
      </c>
      <c r="B301" t="s">
        <v>353</v>
      </c>
      <c r="C301" t="s">
        <v>354</v>
      </c>
      <c r="D301">
        <v>0.95</v>
      </c>
      <c r="E301" t="s">
        <v>46</v>
      </c>
      <c r="G301">
        <f t="shared" si="73"/>
        <v>437.97300000000001</v>
      </c>
      <c r="H301">
        <v>2050</v>
      </c>
      <c r="I301" s="26" t="s">
        <v>443</v>
      </c>
      <c r="J301" s="38">
        <v>1.4706588267934799</v>
      </c>
      <c r="K301" s="32">
        <f t="shared" si="63"/>
        <v>0.98466693508201986</v>
      </c>
      <c r="L301" s="24">
        <f t="shared" si="72"/>
        <v>0.66954137638361555</v>
      </c>
    </row>
    <row r="302" spans="1:12" ht="14.5" x14ac:dyDescent="0.35">
      <c r="A302" t="s">
        <v>352</v>
      </c>
      <c r="B302" t="s">
        <v>353</v>
      </c>
      <c r="C302" t="s">
        <v>354</v>
      </c>
      <c r="D302">
        <v>0.95</v>
      </c>
      <c r="E302" t="s">
        <v>46</v>
      </c>
      <c r="G302">
        <f t="shared" si="73"/>
        <v>433.49</v>
      </c>
      <c r="H302">
        <v>2060</v>
      </c>
      <c r="I302" s="26" t="s">
        <v>444</v>
      </c>
      <c r="J302" s="38">
        <v>1.3792265845912399</v>
      </c>
      <c r="K302" s="32">
        <f t="shared" si="63"/>
        <v>1.26960892665012</v>
      </c>
      <c r="L302" s="24">
        <f t="shared" si="72"/>
        <v>0.92052237162060857</v>
      </c>
    </row>
    <row r="303" spans="1:12" ht="14.5" x14ac:dyDescent="0.35">
      <c r="A303" t="s">
        <v>352</v>
      </c>
      <c r="B303" t="s">
        <v>353</v>
      </c>
      <c r="C303" t="s">
        <v>354</v>
      </c>
      <c r="D303">
        <v>0.95</v>
      </c>
      <c r="E303" t="s">
        <v>46</v>
      </c>
      <c r="G303">
        <f t="shared" si="73"/>
        <v>429.31700000000001</v>
      </c>
      <c r="H303">
        <v>2070</v>
      </c>
      <c r="I303" s="26" t="s">
        <v>445</v>
      </c>
      <c r="J303" s="38">
        <v>1.2754628868254101</v>
      </c>
      <c r="K303" s="32">
        <f t="shared" si="63"/>
        <v>1.5089771324322698</v>
      </c>
      <c r="L303" s="24">
        <f t="shared" si="72"/>
        <v>1.1830819602976217</v>
      </c>
    </row>
    <row r="304" spans="1:12" ht="14.5" x14ac:dyDescent="0.35">
      <c r="A304" t="s">
        <v>352</v>
      </c>
      <c r="B304" t="s">
        <v>353</v>
      </c>
      <c r="C304" t="s">
        <v>354</v>
      </c>
      <c r="D304">
        <v>0.95</v>
      </c>
      <c r="E304" t="s">
        <v>46</v>
      </c>
      <c r="G304">
        <f t="shared" si="73"/>
        <v>427.55899999999997</v>
      </c>
      <c r="H304">
        <v>2080</v>
      </c>
      <c r="I304" s="26" t="s">
        <v>446</v>
      </c>
      <c r="J304" s="38">
        <v>1.17297526837536</v>
      </c>
      <c r="K304" s="32">
        <f t="shared" si="63"/>
        <v>1.71153015809611</v>
      </c>
      <c r="L304" s="24">
        <f t="shared" si="72"/>
        <v>1.4591357586479041</v>
      </c>
    </row>
    <row r="305" spans="1:12" ht="14.5" x14ac:dyDescent="0.35">
      <c r="A305" t="s">
        <v>352</v>
      </c>
      <c r="B305" t="s">
        <v>353</v>
      </c>
      <c r="C305" t="s">
        <v>354</v>
      </c>
      <c r="D305">
        <v>0.95</v>
      </c>
      <c r="E305" t="s">
        <v>46</v>
      </c>
      <c r="G305">
        <f t="shared" si="73"/>
        <v>426.57799999999997</v>
      </c>
      <c r="H305">
        <v>2090</v>
      </c>
      <c r="I305" s="26" t="s">
        <v>447</v>
      </c>
      <c r="J305" s="38">
        <v>1.07634959151868</v>
      </c>
      <c r="K305" s="32">
        <f t="shared" si="63"/>
        <v>1.8899933702979899</v>
      </c>
      <c r="L305" s="24">
        <f t="shared" si="72"/>
        <v>1.7559289149088593</v>
      </c>
    </row>
    <row r="306" spans="1:12" ht="14.5" x14ac:dyDescent="0.35">
      <c r="A306" t="s">
        <v>352</v>
      </c>
      <c r="B306" t="s">
        <v>353</v>
      </c>
      <c r="C306" t="s">
        <v>354</v>
      </c>
      <c r="D306">
        <v>0.95</v>
      </c>
      <c r="E306" t="s">
        <v>46</v>
      </c>
      <c r="G306">
        <f t="shared" si="73"/>
        <v>426.33499999999998</v>
      </c>
      <c r="H306">
        <v>2100</v>
      </c>
      <c r="I306" s="26" t="s">
        <v>448</v>
      </c>
      <c r="J306" s="38">
        <v>0.98348472643187501</v>
      </c>
      <c r="K306" s="32">
        <f t="shared" si="63"/>
        <v>2.038151558810235</v>
      </c>
      <c r="L306" s="24">
        <f>K306/J306</f>
        <v>2.0723774391542782</v>
      </c>
    </row>
    <row r="307" spans="1:12" ht="14.5" customHeight="1" x14ac:dyDescent="0.35">
      <c r="A307" t="s">
        <v>352</v>
      </c>
      <c r="B307" t="s">
        <v>353</v>
      </c>
      <c r="C307" t="s">
        <v>354</v>
      </c>
      <c r="D307">
        <v>0.95</v>
      </c>
      <c r="E307" t="s">
        <v>46</v>
      </c>
      <c r="F307" s="29" t="s">
        <v>86</v>
      </c>
      <c r="G307" s="29">
        <v>349.22</v>
      </c>
      <c r="H307">
        <v>2030</v>
      </c>
      <c r="I307" s="26">
        <f>I299*G307/G299</f>
        <v>1.4777969402504216</v>
      </c>
      <c r="J307" s="40">
        <f>J299*G307/G299</f>
        <v>1.1091679897689219</v>
      </c>
      <c r="K307" s="32">
        <f t="shared" si="63"/>
        <v>0.36862895048149968</v>
      </c>
      <c r="L307" s="27"/>
    </row>
    <row r="308" spans="1:12" ht="14.5" x14ac:dyDescent="0.35">
      <c r="A308" t="s">
        <v>352</v>
      </c>
      <c r="B308" t="s">
        <v>353</v>
      </c>
      <c r="C308" t="s">
        <v>354</v>
      </c>
      <c r="D308">
        <v>0.95</v>
      </c>
      <c r="E308" t="s">
        <v>46</v>
      </c>
      <c r="F308" s="29" t="s">
        <v>86</v>
      </c>
      <c r="G308" s="29">
        <v>350.904</v>
      </c>
      <c r="H308">
        <v>2040</v>
      </c>
      <c r="I308" s="26">
        <f t="shared" ref="I308:I314" si="74">I300*G308/G300</f>
        <v>1.7696453454012744</v>
      </c>
      <c r="J308" s="40">
        <f t="shared" ref="J308:J314" si="75">J300*G308/G300</f>
        <v>1.1711796195815085</v>
      </c>
      <c r="K308" s="32">
        <f t="shared" si="63"/>
        <v>0.59846572581976587</v>
      </c>
      <c r="L308" s="27"/>
    </row>
    <row r="309" spans="1:12" ht="14.5" x14ac:dyDescent="0.35">
      <c r="A309" t="s">
        <v>352</v>
      </c>
      <c r="B309" t="s">
        <v>353</v>
      </c>
      <c r="C309" t="s">
        <v>354</v>
      </c>
      <c r="D309">
        <v>0.95</v>
      </c>
      <c r="E309" t="s">
        <v>46</v>
      </c>
      <c r="F309" s="29" t="s">
        <v>86</v>
      </c>
      <c r="G309" s="29">
        <v>349.35300000000001</v>
      </c>
      <c r="H309">
        <v>2050</v>
      </c>
      <c r="I309" s="26">
        <f t="shared" si="74"/>
        <v>1.958512102089607</v>
      </c>
      <c r="J309" s="40">
        <f t="shared" si="75"/>
        <v>1.1730838958492478</v>
      </c>
      <c r="K309" s="32">
        <f t="shared" si="63"/>
        <v>0.78542820624035925</v>
      </c>
      <c r="L309" s="27"/>
    </row>
    <row r="310" spans="1:12" ht="14.5" x14ac:dyDescent="0.35">
      <c r="A310" t="s">
        <v>352</v>
      </c>
      <c r="B310" t="s">
        <v>353</v>
      </c>
      <c r="C310" t="s">
        <v>354</v>
      </c>
      <c r="D310">
        <v>0.95</v>
      </c>
      <c r="E310" t="s">
        <v>46</v>
      </c>
      <c r="F310" s="29" t="s">
        <v>86</v>
      </c>
      <c r="G310" s="29">
        <v>344.459</v>
      </c>
      <c r="H310">
        <v>2060</v>
      </c>
      <c r="I310" s="26">
        <f t="shared" si="74"/>
        <v>2.1048126401224656</v>
      </c>
      <c r="J310" s="40">
        <f t="shared" si="75"/>
        <v>1.0959584075796764</v>
      </c>
      <c r="K310" s="32">
        <f t="shared" si="63"/>
        <v>1.0088542325427892</v>
      </c>
      <c r="L310" s="27"/>
    </row>
    <row r="311" spans="1:12" ht="14.5" x14ac:dyDescent="0.35">
      <c r="A311" t="s">
        <v>352</v>
      </c>
      <c r="B311" t="s">
        <v>353</v>
      </c>
      <c r="C311" t="s">
        <v>354</v>
      </c>
      <c r="D311">
        <v>0.95</v>
      </c>
      <c r="E311" t="s">
        <v>46</v>
      </c>
      <c r="F311" s="29" t="s">
        <v>86</v>
      </c>
      <c r="G311" s="29">
        <v>340.14400000000001</v>
      </c>
      <c r="H311">
        <v>2070</v>
      </c>
      <c r="I311" s="26">
        <f t="shared" si="74"/>
        <v>2.2060867981244261</v>
      </c>
      <c r="J311" s="40">
        <f t="shared" si="75"/>
        <v>1.0105377801865341</v>
      </c>
      <c r="K311" s="32">
        <f t="shared" si="63"/>
        <v>1.195549017937892</v>
      </c>
      <c r="L311" s="27"/>
    </row>
    <row r="312" spans="1:12" ht="14.5" x14ac:dyDescent="0.35">
      <c r="A312" t="s">
        <v>352</v>
      </c>
      <c r="B312" t="s">
        <v>353</v>
      </c>
      <c r="C312" t="s">
        <v>354</v>
      </c>
      <c r="D312">
        <v>0.95</v>
      </c>
      <c r="E312" t="s">
        <v>46</v>
      </c>
      <c r="F312" s="29" t="s">
        <v>86</v>
      </c>
      <c r="G312" s="29">
        <v>338.226</v>
      </c>
      <c r="H312">
        <v>2080</v>
      </c>
      <c r="I312" s="26">
        <f t="shared" si="74"/>
        <v>2.2818248063395683</v>
      </c>
      <c r="J312" s="40">
        <f t="shared" si="75"/>
        <v>0.92789704607206147</v>
      </c>
      <c r="K312" s="32">
        <f t="shared" si="63"/>
        <v>1.3539277602675068</v>
      </c>
      <c r="L312" s="27"/>
    </row>
    <row r="313" spans="1:12" ht="14.5" x14ac:dyDescent="0.35">
      <c r="A313" t="s">
        <v>352</v>
      </c>
      <c r="B313" t="s">
        <v>353</v>
      </c>
      <c r="C313" t="s">
        <v>354</v>
      </c>
      <c r="D313">
        <v>0.95</v>
      </c>
      <c r="E313" t="s">
        <v>46</v>
      </c>
      <c r="F313" s="29" t="s">
        <v>86</v>
      </c>
      <c r="G313" s="29">
        <v>337.52199999999999</v>
      </c>
      <c r="H313">
        <v>2090</v>
      </c>
      <c r="I313" s="26">
        <f t="shared" si="74"/>
        <v>2.3470643332714909</v>
      </c>
      <c r="J313" s="40">
        <f t="shared" si="75"/>
        <v>0.85164182594641069</v>
      </c>
      <c r="K313" s="32">
        <f t="shared" si="63"/>
        <v>1.4954225073250802</v>
      </c>
      <c r="L313" s="27"/>
    </row>
    <row r="314" spans="1:12" ht="14.5" x14ac:dyDescent="0.35">
      <c r="A314" t="s">
        <v>352</v>
      </c>
      <c r="B314" t="s">
        <v>353</v>
      </c>
      <c r="C314" t="s">
        <v>354</v>
      </c>
      <c r="D314">
        <v>0.95</v>
      </c>
      <c r="E314" t="s">
        <v>46</v>
      </c>
      <c r="F314" s="29" t="s">
        <v>86</v>
      </c>
      <c r="G314" s="29">
        <v>337.51499999999999</v>
      </c>
      <c r="H314">
        <v>2100</v>
      </c>
      <c r="I314" s="26">
        <f t="shared" si="74"/>
        <v>2.3921272492605365</v>
      </c>
      <c r="J314" s="40">
        <f t="shared" si="75"/>
        <v>0.77859159450116533</v>
      </c>
      <c r="K314" s="32">
        <f t="shared" si="63"/>
        <v>1.6135356547593713</v>
      </c>
      <c r="L314" s="27"/>
    </row>
    <row r="315" spans="1:12" ht="14.5" customHeight="1" x14ac:dyDescent="0.35">
      <c r="A315" t="s">
        <v>352</v>
      </c>
      <c r="B315" t="s">
        <v>353</v>
      </c>
      <c r="C315" t="s">
        <v>354</v>
      </c>
      <c r="D315">
        <v>0.95</v>
      </c>
      <c r="E315" t="s">
        <v>46</v>
      </c>
      <c r="F315" s="29" t="s">
        <v>90</v>
      </c>
      <c r="G315" s="29">
        <v>84.796000000000006</v>
      </c>
      <c r="H315">
        <v>2030</v>
      </c>
      <c r="I315" s="26">
        <f>I299*G315/G299</f>
        <v>0.35883188060670851</v>
      </c>
      <c r="J315" s="40">
        <f>J299*G315/G299</f>
        <v>0.26932308819782808</v>
      </c>
      <c r="K315" s="32">
        <f t="shared" si="63"/>
        <v>8.9508792408880433E-2</v>
      </c>
      <c r="L315" s="27"/>
    </row>
    <row r="316" spans="1:12" ht="14.5" x14ac:dyDescent="0.35">
      <c r="A316" t="s">
        <v>352</v>
      </c>
      <c r="B316" t="s">
        <v>353</v>
      </c>
      <c r="C316" t="s">
        <v>354</v>
      </c>
      <c r="D316">
        <v>0.95</v>
      </c>
      <c r="E316" t="s">
        <v>46</v>
      </c>
      <c r="F316" s="29" t="s">
        <v>90</v>
      </c>
      <c r="G316" s="29">
        <v>87.052999999999997</v>
      </c>
      <c r="H316">
        <v>2040</v>
      </c>
      <c r="I316" s="26">
        <f t="shared" ref="I316:I322" si="76">I300*G316/G300</f>
        <v>0.43901732739785559</v>
      </c>
      <c r="J316" s="40">
        <f t="shared" ref="J316:J322" si="77">J300*G316/G300</f>
        <v>0.29054869543644152</v>
      </c>
      <c r="K316" s="32">
        <f t="shared" si="63"/>
        <v>0.14846863196141408</v>
      </c>
      <c r="L316" s="27"/>
    </row>
    <row r="317" spans="1:12" ht="14.5" x14ac:dyDescent="0.35">
      <c r="A317" t="s">
        <v>352</v>
      </c>
      <c r="B317" t="s">
        <v>353</v>
      </c>
      <c r="C317" t="s">
        <v>354</v>
      </c>
      <c r="D317">
        <v>0.95</v>
      </c>
      <c r="E317" t="s">
        <v>46</v>
      </c>
      <c r="F317" s="29" t="s">
        <v>90</v>
      </c>
      <c r="G317" s="29">
        <v>88.62</v>
      </c>
      <c r="H317">
        <v>2050</v>
      </c>
      <c r="I317" s="26">
        <f t="shared" si="76"/>
        <v>0.4968136597858927</v>
      </c>
      <c r="J317" s="40">
        <f t="shared" si="77"/>
        <v>0.29757493094423221</v>
      </c>
      <c r="K317" s="32">
        <f t="shared" si="63"/>
        <v>0.1992387288416605</v>
      </c>
      <c r="L317" s="27"/>
    </row>
    <row r="318" spans="1:12" ht="14.5" x14ac:dyDescent="0.35">
      <c r="A318" t="s">
        <v>352</v>
      </c>
      <c r="B318" t="s">
        <v>353</v>
      </c>
      <c r="C318" t="s">
        <v>354</v>
      </c>
      <c r="D318">
        <v>0.95</v>
      </c>
      <c r="E318" t="s">
        <v>46</v>
      </c>
      <c r="F318" s="29" t="s">
        <v>90</v>
      </c>
      <c r="G318" s="29">
        <v>89.031000000000006</v>
      </c>
      <c r="H318">
        <v>2060</v>
      </c>
      <c r="I318" s="26">
        <f t="shared" si="76"/>
        <v>0.54402287111889436</v>
      </c>
      <c r="J318" s="40">
        <f t="shared" si="77"/>
        <v>0.28326817701156354</v>
      </c>
      <c r="K318" s="32">
        <f t="shared" si="63"/>
        <v>0.26075469410733082</v>
      </c>
      <c r="L318" s="27"/>
    </row>
    <row r="319" spans="1:12" ht="14.5" x14ac:dyDescent="0.35">
      <c r="A319" t="s">
        <v>352</v>
      </c>
      <c r="B319" t="s">
        <v>353</v>
      </c>
      <c r="C319" t="s">
        <v>354</v>
      </c>
      <c r="D319">
        <v>0.95</v>
      </c>
      <c r="E319" t="s">
        <v>46</v>
      </c>
      <c r="F319" s="29" t="s">
        <v>90</v>
      </c>
      <c r="G319" s="29">
        <v>89.173000000000002</v>
      </c>
      <c r="H319">
        <v>2070</v>
      </c>
      <c r="I319" s="26">
        <f t="shared" si="76"/>
        <v>0.57835322113325371</v>
      </c>
      <c r="J319" s="40">
        <f t="shared" si="77"/>
        <v>0.26492510663887592</v>
      </c>
      <c r="K319" s="32">
        <f t="shared" si="63"/>
        <v>0.3134281144943778</v>
      </c>
      <c r="L319" s="27"/>
    </row>
    <row r="320" spans="1:12" ht="14.5" x14ac:dyDescent="0.35">
      <c r="A320" t="s">
        <v>352</v>
      </c>
      <c r="B320" t="s">
        <v>353</v>
      </c>
      <c r="C320" t="s">
        <v>354</v>
      </c>
      <c r="D320">
        <v>0.95</v>
      </c>
      <c r="E320" t="s">
        <v>46</v>
      </c>
      <c r="F320" s="29" t="s">
        <v>90</v>
      </c>
      <c r="G320" s="29">
        <v>89.332999999999998</v>
      </c>
      <c r="H320">
        <v>2080</v>
      </c>
      <c r="I320" s="26">
        <f t="shared" si="76"/>
        <v>0.60268062013190182</v>
      </c>
      <c r="J320" s="40">
        <f t="shared" si="77"/>
        <v>0.24507822230329859</v>
      </c>
      <c r="K320" s="32">
        <f t="shared" si="63"/>
        <v>0.35760239782860326</v>
      </c>
      <c r="L320" s="27"/>
    </row>
    <row r="321" spans="1:12" ht="14.5" x14ac:dyDescent="0.35">
      <c r="A321" t="s">
        <v>352</v>
      </c>
      <c r="B321" t="s">
        <v>353</v>
      </c>
      <c r="C321" t="s">
        <v>354</v>
      </c>
      <c r="D321">
        <v>0.95</v>
      </c>
      <c r="E321" t="s">
        <v>46</v>
      </c>
      <c r="F321" s="29" t="s">
        <v>90</v>
      </c>
      <c r="G321" s="29">
        <v>89.055999999999997</v>
      </c>
      <c r="H321">
        <v>2090</v>
      </c>
      <c r="I321" s="26">
        <f t="shared" si="76"/>
        <v>0.61927862854517901</v>
      </c>
      <c r="J321" s="40">
        <f t="shared" si="77"/>
        <v>0.22470776557226949</v>
      </c>
      <c r="K321" s="32">
        <f t="shared" si="63"/>
        <v>0.39457086297290955</v>
      </c>
      <c r="L321" s="27"/>
    </row>
    <row r="322" spans="1:12" ht="14.5" x14ac:dyDescent="0.35">
      <c r="A322" t="s">
        <v>352</v>
      </c>
      <c r="B322" t="s">
        <v>353</v>
      </c>
      <c r="C322" t="s">
        <v>354</v>
      </c>
      <c r="D322">
        <v>0.95</v>
      </c>
      <c r="E322" t="s">
        <v>46</v>
      </c>
      <c r="F322" s="29" t="s">
        <v>90</v>
      </c>
      <c r="G322" s="29">
        <v>88.820000000000007</v>
      </c>
      <c r="H322">
        <v>2100</v>
      </c>
      <c r="I322" s="26">
        <f t="shared" si="76"/>
        <v>0.62950903598157371</v>
      </c>
      <c r="J322" s="40">
        <f t="shared" si="77"/>
        <v>0.20489313193070979</v>
      </c>
      <c r="K322" s="32">
        <f t="shared" si="63"/>
        <v>0.42461590405086391</v>
      </c>
      <c r="L322" s="27"/>
    </row>
  </sheetData>
  <autoFilter ref="A2:L2" xr:uid="{93F320C5-1435-49D1-A6BB-E209BC350EC9}"/>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77A9F-CEE3-4D52-89F7-423B39177411}">
  <dimension ref="A2:L323"/>
  <sheetViews>
    <sheetView workbookViewId="0">
      <selection activeCell="L4" sqref="L4"/>
    </sheetView>
  </sheetViews>
  <sheetFormatPr defaultRowHeight="14" x14ac:dyDescent="0.3"/>
  <cols>
    <col min="6" max="6" width="14.58203125" customWidth="1"/>
    <col min="7" max="7" width="20.33203125" customWidth="1"/>
    <col min="9" max="9" width="22.33203125" customWidth="1"/>
    <col min="10" max="10" width="22.25" style="33" customWidth="1"/>
    <col min="11" max="11" width="23.58203125" customWidth="1"/>
  </cols>
  <sheetData>
    <row r="2" spans="1:12" ht="14.5" x14ac:dyDescent="0.35">
      <c r="A2" s="1" t="s">
        <v>341</v>
      </c>
      <c r="B2" s="1" t="s">
        <v>342</v>
      </c>
      <c r="C2" s="1" t="s">
        <v>343</v>
      </c>
      <c r="D2" s="1" t="s">
        <v>344</v>
      </c>
    </row>
    <row r="3" spans="1:12" ht="14.5" x14ac:dyDescent="0.35">
      <c r="A3" s="1" t="s">
        <v>449</v>
      </c>
      <c r="B3" s="1" t="s">
        <v>353</v>
      </c>
      <c r="C3" s="1" t="s">
        <v>354</v>
      </c>
      <c r="D3" s="1">
        <v>0.5</v>
      </c>
      <c r="E3" s="25" t="s">
        <v>345</v>
      </c>
      <c r="F3" s="25" t="s">
        <v>355</v>
      </c>
      <c r="G3" s="25" t="s">
        <v>124</v>
      </c>
      <c r="H3" s="25" t="s">
        <v>347</v>
      </c>
      <c r="I3" s="33" t="s">
        <v>348</v>
      </c>
      <c r="J3" s="34" t="s">
        <v>349</v>
      </c>
      <c r="K3" s="5" t="s">
        <v>350</v>
      </c>
      <c r="L3" s="23" t="s">
        <v>351</v>
      </c>
    </row>
    <row r="4" spans="1:12" ht="14.5" x14ac:dyDescent="0.35">
      <c r="A4" s="1" t="s">
        <v>449</v>
      </c>
      <c r="B4" s="1" t="s">
        <v>353</v>
      </c>
      <c r="C4" s="1" t="s">
        <v>354</v>
      </c>
      <c r="D4" s="1">
        <v>0.5</v>
      </c>
      <c r="E4" t="s">
        <v>5</v>
      </c>
      <c r="F4" t="s">
        <v>67</v>
      </c>
      <c r="G4" s="29">
        <v>434.42599999999999</v>
      </c>
      <c r="H4">
        <v>2030</v>
      </c>
      <c r="I4" s="31">
        <f>I44*G4/G44</f>
        <v>4.0765857413866603E-2</v>
      </c>
      <c r="J4" s="31">
        <f>J44*G4/G44</f>
        <v>3.3271326383511546E-2</v>
      </c>
      <c r="K4" s="10">
        <f>I4-J4</f>
        <v>7.4945310303550575E-3</v>
      </c>
      <c r="L4" s="24">
        <f>K4/J4</f>
        <v>0.22525495208598487</v>
      </c>
    </row>
    <row r="5" spans="1:12" ht="14.5" x14ac:dyDescent="0.35">
      <c r="A5" s="1" t="s">
        <v>449</v>
      </c>
      <c r="B5" s="1" t="s">
        <v>353</v>
      </c>
      <c r="C5" s="1" t="s">
        <v>354</v>
      </c>
      <c r="D5" s="1">
        <v>0.5</v>
      </c>
      <c r="E5" t="s">
        <v>5</v>
      </c>
      <c r="F5" t="s">
        <v>67</v>
      </c>
      <c r="G5" s="29">
        <v>532.68000000000006</v>
      </c>
      <c r="H5">
        <v>2040</v>
      </c>
      <c r="I5" s="31">
        <f>I45*G5/G45</f>
        <v>7.9097987262062935E-2</v>
      </c>
      <c r="J5" s="31">
        <f t="shared" ref="J5:J11" si="0">J45*G5/G45</f>
        <v>5.9957096758241638E-2</v>
      </c>
      <c r="K5" s="10">
        <f t="shared" ref="K5:K67" si="1">I5-J5</f>
        <v>1.9140890503821298E-2</v>
      </c>
      <c r="L5" s="24">
        <f t="shared" ref="L5:L67" si="2">K5/J5</f>
        <v>0.31924311780807185</v>
      </c>
    </row>
    <row r="6" spans="1:12" ht="14.5" x14ac:dyDescent="0.35">
      <c r="A6" s="1" t="s">
        <v>449</v>
      </c>
      <c r="B6" s="1" t="s">
        <v>353</v>
      </c>
      <c r="C6" s="1" t="s">
        <v>354</v>
      </c>
      <c r="D6" s="1">
        <v>0.5</v>
      </c>
      <c r="E6" t="s">
        <v>5</v>
      </c>
      <c r="F6" t="s">
        <v>67</v>
      </c>
      <c r="G6" s="29">
        <v>631.12099999999998</v>
      </c>
      <c r="H6">
        <v>2050</v>
      </c>
      <c r="I6" s="31">
        <f t="shared" ref="I6:I11" si="3">I46*G6/G46</f>
        <v>0.16512472880302537</v>
      </c>
      <c r="J6" s="31">
        <f t="shared" si="0"/>
        <v>0.11625127310402296</v>
      </c>
      <c r="K6" s="10">
        <f t="shared" si="1"/>
        <v>4.8873455699002408E-2</v>
      </c>
      <c r="L6" s="24">
        <f t="shared" si="2"/>
        <v>0.42041221910120402</v>
      </c>
    </row>
    <row r="7" spans="1:12" ht="14.5" x14ac:dyDescent="0.35">
      <c r="A7" s="1" t="s">
        <v>449</v>
      </c>
      <c r="B7" s="1" t="s">
        <v>353</v>
      </c>
      <c r="C7" s="1" t="s">
        <v>354</v>
      </c>
      <c r="D7" s="1">
        <v>0.5</v>
      </c>
      <c r="E7" t="s">
        <v>5</v>
      </c>
      <c r="F7" t="s">
        <v>67</v>
      </c>
      <c r="G7" s="29">
        <v>724.71400000000006</v>
      </c>
      <c r="H7">
        <v>2060</v>
      </c>
      <c r="I7" s="31">
        <f t="shared" si="3"/>
        <v>0.40929009482186768</v>
      </c>
      <c r="J7" s="31">
        <f t="shared" si="0"/>
        <v>0.26683664379276828</v>
      </c>
      <c r="K7" s="10">
        <f t="shared" si="1"/>
        <v>0.1424534510290994</v>
      </c>
      <c r="L7" s="24">
        <f t="shared" si="2"/>
        <v>0.53386015130565112</v>
      </c>
    </row>
    <row r="8" spans="1:12" ht="14.5" x14ac:dyDescent="0.35">
      <c r="A8" s="1" t="s">
        <v>449</v>
      </c>
      <c r="B8" s="1" t="s">
        <v>353</v>
      </c>
      <c r="C8" s="1" t="s">
        <v>354</v>
      </c>
      <c r="D8" s="1">
        <v>0.5</v>
      </c>
      <c r="E8" t="s">
        <v>5</v>
      </c>
      <c r="F8" t="s">
        <v>67</v>
      </c>
      <c r="G8" s="29">
        <v>807.63900000000001</v>
      </c>
      <c r="H8">
        <v>2070</v>
      </c>
      <c r="I8" s="31">
        <f t="shared" si="3"/>
        <v>1.0392732362134887</v>
      </c>
      <c r="J8" s="31">
        <f t="shared" si="0"/>
        <v>0.62893098459094376</v>
      </c>
      <c r="K8" s="10">
        <f t="shared" si="1"/>
        <v>0.4103422516225449</v>
      </c>
      <c r="L8" s="24">
        <f t="shared" si="2"/>
        <v>0.65244400685622317</v>
      </c>
    </row>
    <row r="9" spans="1:12" ht="14.5" x14ac:dyDescent="0.35">
      <c r="A9" s="1" t="s">
        <v>449</v>
      </c>
      <c r="B9" s="1" t="s">
        <v>353</v>
      </c>
      <c r="C9" s="1" t="s">
        <v>354</v>
      </c>
      <c r="D9" s="1">
        <v>0.5</v>
      </c>
      <c r="E9" t="s">
        <v>5</v>
      </c>
      <c r="F9" t="s">
        <v>67</v>
      </c>
      <c r="G9" s="29">
        <v>876.91899999999998</v>
      </c>
      <c r="H9">
        <v>2080</v>
      </c>
      <c r="I9" s="31">
        <f t="shared" si="3"/>
        <v>2.042019513385283</v>
      </c>
      <c r="J9" s="31">
        <f t="shared" si="0"/>
        <v>1.1509478851975881</v>
      </c>
      <c r="K9" s="10">
        <f t="shared" si="1"/>
        <v>0.89107162818769492</v>
      </c>
      <c r="L9" s="24">
        <f t="shared" si="2"/>
        <v>0.77420675570790154</v>
      </c>
    </row>
    <row r="10" spans="1:12" ht="14.5" x14ac:dyDescent="0.35">
      <c r="A10" s="1" t="s">
        <v>449</v>
      </c>
      <c r="B10" s="1" t="s">
        <v>353</v>
      </c>
      <c r="C10" s="1" t="s">
        <v>354</v>
      </c>
      <c r="D10" s="1">
        <v>0.5</v>
      </c>
      <c r="E10" t="s">
        <v>5</v>
      </c>
      <c r="F10" t="s">
        <v>67</v>
      </c>
      <c r="G10" s="29">
        <v>930.90899999999999</v>
      </c>
      <c r="H10">
        <v>2090</v>
      </c>
      <c r="I10" s="31">
        <f t="shared" si="3"/>
        <v>3.0114743059514444</v>
      </c>
      <c r="J10" s="31">
        <f t="shared" si="0"/>
        <v>1.5821733977705614</v>
      </c>
      <c r="K10" s="10">
        <f t="shared" si="1"/>
        <v>1.429300908180883</v>
      </c>
      <c r="L10" s="24">
        <f t="shared" si="2"/>
        <v>0.90337816967148421</v>
      </c>
    </row>
    <row r="11" spans="1:12" ht="14.5" x14ac:dyDescent="0.35">
      <c r="A11" s="1" t="s">
        <v>449</v>
      </c>
      <c r="B11" s="1" t="s">
        <v>353</v>
      </c>
      <c r="C11" s="1" t="s">
        <v>354</v>
      </c>
      <c r="D11" s="1">
        <v>0.5</v>
      </c>
      <c r="E11" t="s">
        <v>5</v>
      </c>
      <c r="F11" t="s">
        <v>67</v>
      </c>
      <c r="G11" s="29">
        <v>969.23500000000001</v>
      </c>
      <c r="H11">
        <v>2100</v>
      </c>
      <c r="I11" s="31">
        <f t="shared" si="3"/>
        <v>3.5668178028310158</v>
      </c>
      <c r="J11" s="31">
        <f t="shared" si="0"/>
        <v>1.748212667696488</v>
      </c>
      <c r="K11" s="10">
        <f t="shared" si="1"/>
        <v>1.8186051351345278</v>
      </c>
      <c r="L11" s="24">
        <f t="shared" si="2"/>
        <v>1.0402653914702447</v>
      </c>
    </row>
    <row r="12" spans="1:12" ht="14.5" x14ac:dyDescent="0.35">
      <c r="A12" s="1" t="s">
        <v>449</v>
      </c>
      <c r="B12" s="1" t="s">
        <v>353</v>
      </c>
      <c r="C12" s="1" t="s">
        <v>354</v>
      </c>
      <c r="D12" s="1">
        <v>0.5</v>
      </c>
      <c r="E12" t="s">
        <v>5</v>
      </c>
      <c r="F12" s="29" t="s">
        <v>69</v>
      </c>
      <c r="G12" s="29">
        <v>234.94200000000001</v>
      </c>
      <c r="H12">
        <v>2030</v>
      </c>
      <c r="I12" s="31">
        <f>I44*G12/G44</f>
        <v>2.204659038024577E-2</v>
      </c>
      <c r="J12" s="31">
        <f>J44*G12/G44</f>
        <v>1.7993471760886712E-2</v>
      </c>
      <c r="K12" s="10">
        <f t="shared" si="1"/>
        <v>4.0531186193590585E-3</v>
      </c>
      <c r="L12" s="24">
        <f t="shared" si="2"/>
        <v>0.22525495208598489</v>
      </c>
    </row>
    <row r="13" spans="1:12" ht="14.5" x14ac:dyDescent="0.35">
      <c r="A13" s="1" t="s">
        <v>449</v>
      </c>
      <c r="B13" s="1" t="s">
        <v>353</v>
      </c>
      <c r="C13" s="1" t="s">
        <v>354</v>
      </c>
      <c r="D13" s="1">
        <v>0.5</v>
      </c>
      <c r="E13" t="s">
        <v>5</v>
      </c>
      <c r="F13" s="29" t="s">
        <v>69</v>
      </c>
      <c r="G13" s="29">
        <v>262.55900000000003</v>
      </c>
      <c r="H13">
        <v>2040</v>
      </c>
      <c r="I13" s="31">
        <f t="shared" ref="I13:I19" si="4">I45*G13/G45</f>
        <v>3.8987550569835515E-2</v>
      </c>
      <c r="J13" s="31">
        <f t="shared" ref="J13:J19" si="5">J45*G13/G45</f>
        <v>2.9552968701184887E-2</v>
      </c>
      <c r="K13" s="10">
        <f t="shared" si="1"/>
        <v>9.434581868650628E-3</v>
      </c>
      <c r="L13" s="24">
        <f t="shared" si="2"/>
        <v>0.31924311780807191</v>
      </c>
    </row>
    <row r="14" spans="1:12" ht="14.5" x14ac:dyDescent="0.35">
      <c r="A14" s="1" t="s">
        <v>449</v>
      </c>
      <c r="B14" s="1" t="s">
        <v>353</v>
      </c>
      <c r="C14" s="1" t="s">
        <v>354</v>
      </c>
      <c r="D14" s="1">
        <v>0.5</v>
      </c>
      <c r="E14" t="s">
        <v>5</v>
      </c>
      <c r="F14" s="29" t="s">
        <v>69</v>
      </c>
      <c r="G14" s="29">
        <v>287.97500000000002</v>
      </c>
      <c r="H14">
        <v>2050</v>
      </c>
      <c r="I14" s="31">
        <f t="shared" si="4"/>
        <v>7.5344971530104748E-2</v>
      </c>
      <c r="J14" s="31">
        <f t="shared" si="5"/>
        <v>5.3044440562318503E-2</v>
      </c>
      <c r="K14" s="10">
        <f t="shared" si="1"/>
        <v>2.2300530967786246E-2</v>
      </c>
      <c r="L14" s="24">
        <f t="shared" si="2"/>
        <v>0.42041221910120413</v>
      </c>
    </row>
    <row r="15" spans="1:12" ht="14.5" x14ac:dyDescent="0.35">
      <c r="A15" s="1" t="s">
        <v>449</v>
      </c>
      <c r="B15" s="1" t="s">
        <v>353</v>
      </c>
      <c r="C15" s="1" t="s">
        <v>354</v>
      </c>
      <c r="D15" s="1">
        <v>0.5</v>
      </c>
      <c r="E15" t="s">
        <v>5</v>
      </c>
      <c r="F15" s="29" t="s">
        <v>69</v>
      </c>
      <c r="G15" s="29">
        <v>307.45999999999998</v>
      </c>
      <c r="H15">
        <v>2060</v>
      </c>
      <c r="I15" s="31">
        <f t="shared" si="4"/>
        <v>0.17364137101523006</v>
      </c>
      <c r="J15" s="31">
        <f t="shared" si="5"/>
        <v>0.113205477609822</v>
      </c>
      <c r="K15" s="10">
        <f t="shared" si="1"/>
        <v>6.0435893405408059E-2</v>
      </c>
      <c r="L15" s="24">
        <f t="shared" si="2"/>
        <v>0.53386015130565101</v>
      </c>
    </row>
    <row r="16" spans="1:12" ht="14.5" x14ac:dyDescent="0.35">
      <c r="A16" s="1" t="s">
        <v>449</v>
      </c>
      <c r="B16" s="1" t="s">
        <v>353</v>
      </c>
      <c r="C16" s="1" t="s">
        <v>354</v>
      </c>
      <c r="D16" s="1">
        <v>0.5</v>
      </c>
      <c r="E16" t="s">
        <v>5</v>
      </c>
      <c r="F16" s="29" t="s">
        <v>69</v>
      </c>
      <c r="G16" s="29">
        <v>321.70100000000002</v>
      </c>
      <c r="H16">
        <v>2070</v>
      </c>
      <c r="I16" s="31">
        <f t="shared" si="4"/>
        <v>0.41396618955141534</v>
      </c>
      <c r="J16" s="31">
        <f t="shared" si="5"/>
        <v>0.25051752908649927</v>
      </c>
      <c r="K16" s="10">
        <f t="shared" si="1"/>
        <v>0.16344866046491607</v>
      </c>
      <c r="L16" s="24">
        <f t="shared" si="2"/>
        <v>0.65244400685622339</v>
      </c>
    </row>
    <row r="17" spans="1:12" ht="14.5" x14ac:dyDescent="0.35">
      <c r="A17" s="1" t="s">
        <v>449</v>
      </c>
      <c r="B17" s="1" t="s">
        <v>353</v>
      </c>
      <c r="C17" s="1" t="s">
        <v>354</v>
      </c>
      <c r="D17" s="1">
        <v>0.5</v>
      </c>
      <c r="E17" t="s">
        <v>5</v>
      </c>
      <c r="F17" s="29" t="s">
        <v>69</v>
      </c>
      <c r="G17" s="29">
        <v>331.92200000000003</v>
      </c>
      <c r="H17">
        <v>2080</v>
      </c>
      <c r="I17" s="31">
        <f t="shared" si="4"/>
        <v>0.77292338394067173</v>
      </c>
      <c r="J17" s="31">
        <f t="shared" si="5"/>
        <v>0.43564448250129589</v>
      </c>
      <c r="K17" s="10">
        <f t="shared" si="1"/>
        <v>0.33727890143937583</v>
      </c>
      <c r="L17" s="24">
        <f t="shared" si="2"/>
        <v>0.77420675570790121</v>
      </c>
    </row>
    <row r="18" spans="1:12" ht="14.5" x14ac:dyDescent="0.35">
      <c r="A18" s="1" t="s">
        <v>449</v>
      </c>
      <c r="B18" s="1" t="s">
        <v>353</v>
      </c>
      <c r="C18" s="1" t="s">
        <v>354</v>
      </c>
      <c r="D18" s="1">
        <v>0.5</v>
      </c>
      <c r="E18" t="s">
        <v>5</v>
      </c>
      <c r="F18" s="29" t="s">
        <v>69</v>
      </c>
      <c r="G18" s="29">
        <v>338.26600000000002</v>
      </c>
      <c r="H18">
        <v>2090</v>
      </c>
      <c r="I18" s="31">
        <f t="shared" si="4"/>
        <v>1.0942845837530535</v>
      </c>
      <c r="J18" s="31">
        <f t="shared" si="5"/>
        <v>0.57491706124901221</v>
      </c>
      <c r="K18" s="10">
        <f t="shared" si="1"/>
        <v>0.51936752250404128</v>
      </c>
      <c r="L18" s="24">
        <f t="shared" si="2"/>
        <v>0.90337816967148432</v>
      </c>
    </row>
    <row r="19" spans="1:12" ht="14.5" x14ac:dyDescent="0.35">
      <c r="A19" s="1" t="s">
        <v>449</v>
      </c>
      <c r="B19" s="1" t="s">
        <v>353</v>
      </c>
      <c r="C19" s="1" t="s">
        <v>354</v>
      </c>
      <c r="D19" s="1">
        <v>0.5</v>
      </c>
      <c r="E19" t="s">
        <v>5</v>
      </c>
      <c r="F19" s="29" t="s">
        <v>69</v>
      </c>
      <c r="G19" s="29">
        <v>340.12</v>
      </c>
      <c r="H19">
        <v>2100</v>
      </c>
      <c r="I19" s="31">
        <f t="shared" si="4"/>
        <v>1.2516531812190905</v>
      </c>
      <c r="J19" s="31">
        <f t="shared" si="5"/>
        <v>0.61347567157286875</v>
      </c>
      <c r="K19" s="10">
        <f t="shared" si="1"/>
        <v>0.63817750964622177</v>
      </c>
      <c r="L19" s="24">
        <f t="shared" si="2"/>
        <v>1.0402653914702451</v>
      </c>
    </row>
    <row r="20" spans="1:12" ht="14.5" x14ac:dyDescent="0.35">
      <c r="A20" s="1" t="s">
        <v>449</v>
      </c>
      <c r="B20" s="1" t="s">
        <v>353</v>
      </c>
      <c r="C20" s="1" t="s">
        <v>354</v>
      </c>
      <c r="D20" s="1">
        <v>0.5</v>
      </c>
      <c r="E20" t="s">
        <v>5</v>
      </c>
      <c r="F20" s="29" t="s">
        <v>71</v>
      </c>
      <c r="G20" s="29">
        <v>243.13499999999999</v>
      </c>
      <c r="H20">
        <v>2030</v>
      </c>
      <c r="I20" s="31">
        <f>I44*G20/G44</f>
        <v>2.2815408705557347E-2</v>
      </c>
      <c r="J20" s="31">
        <f>J44*G20/G44</f>
        <v>1.8620947964106842E-2</v>
      </c>
      <c r="K20" s="10">
        <f t="shared" si="1"/>
        <v>4.1944607414505057E-3</v>
      </c>
      <c r="L20" s="24">
        <f t="shared" si="2"/>
        <v>0.22525495208598495</v>
      </c>
    </row>
    <row r="21" spans="1:12" ht="14.5" x14ac:dyDescent="0.35">
      <c r="A21" s="1" t="s">
        <v>449</v>
      </c>
      <c r="B21" s="1" t="s">
        <v>353</v>
      </c>
      <c r="C21" s="1" t="s">
        <v>354</v>
      </c>
      <c r="D21" s="1">
        <v>0.5</v>
      </c>
      <c r="E21" t="s">
        <v>5</v>
      </c>
      <c r="F21" s="29" t="s">
        <v>71</v>
      </c>
      <c r="G21" s="29">
        <v>307.38099999999997</v>
      </c>
      <c r="H21">
        <v>2040</v>
      </c>
      <c r="I21" s="31">
        <f t="shared" ref="I21:I27" si="6">I45*G21/G45</f>
        <v>4.5643197459262909E-2</v>
      </c>
      <c r="J21" s="31">
        <f t="shared" ref="J21:J27" si="7">J45*G21/G45</f>
        <v>3.4598018244809396E-2</v>
      </c>
      <c r="K21" s="10">
        <f t="shared" si="1"/>
        <v>1.1045179214453513E-2</v>
      </c>
      <c r="L21" s="24">
        <f t="shared" si="2"/>
        <v>0.31924311780807207</v>
      </c>
    </row>
    <row r="22" spans="1:12" ht="14.5" x14ac:dyDescent="0.35">
      <c r="A22" s="1" t="s">
        <v>449</v>
      </c>
      <c r="B22" s="1" t="s">
        <v>353</v>
      </c>
      <c r="C22" s="1" t="s">
        <v>354</v>
      </c>
      <c r="D22" s="1">
        <v>0.5</v>
      </c>
      <c r="E22" t="s">
        <v>5</v>
      </c>
      <c r="F22" s="29" t="s">
        <v>71</v>
      </c>
      <c r="G22" s="29">
        <v>374.97300000000001</v>
      </c>
      <c r="H22">
        <v>2050</v>
      </c>
      <c r="I22" s="31">
        <f t="shared" si="6"/>
        <v>9.8106884311339404E-2</v>
      </c>
      <c r="J22" s="31">
        <f t="shared" si="7"/>
        <v>6.9069304665246134E-2</v>
      </c>
      <c r="K22" s="10">
        <f t="shared" si="1"/>
        <v>2.903757964609327E-2</v>
      </c>
      <c r="L22" s="24">
        <f t="shared" si="2"/>
        <v>0.42041221910120402</v>
      </c>
    </row>
    <row r="23" spans="1:12" ht="14.5" x14ac:dyDescent="0.35">
      <c r="A23" s="1" t="s">
        <v>449</v>
      </c>
      <c r="B23" s="1" t="s">
        <v>353</v>
      </c>
      <c r="C23" s="1" t="s">
        <v>354</v>
      </c>
      <c r="D23" s="1">
        <v>0.5</v>
      </c>
      <c r="E23" t="s">
        <v>5</v>
      </c>
      <c r="F23" s="29" t="s">
        <v>71</v>
      </c>
      <c r="G23" s="29">
        <v>442.58600000000001</v>
      </c>
      <c r="H23">
        <v>2060</v>
      </c>
      <c r="I23" s="31">
        <f t="shared" si="6"/>
        <v>0.24995524566495353</v>
      </c>
      <c r="J23" s="31">
        <f t="shared" si="7"/>
        <v>0.16295830193657931</v>
      </c>
      <c r="K23" s="10">
        <f t="shared" si="1"/>
        <v>8.6996943728374215E-2</v>
      </c>
      <c r="L23" s="24">
        <f t="shared" si="2"/>
        <v>0.53386015130565112</v>
      </c>
    </row>
    <row r="24" spans="1:12" ht="14.5" x14ac:dyDescent="0.35">
      <c r="A24" s="1" t="s">
        <v>449</v>
      </c>
      <c r="B24" s="1" t="s">
        <v>353</v>
      </c>
      <c r="C24" s="1" t="s">
        <v>354</v>
      </c>
      <c r="D24" s="1">
        <v>0.5</v>
      </c>
      <c r="E24" t="s">
        <v>5</v>
      </c>
      <c r="F24" s="29" t="s">
        <v>71</v>
      </c>
      <c r="G24" s="29">
        <v>506.69799999999998</v>
      </c>
      <c r="H24">
        <v>2070</v>
      </c>
      <c r="I24" s="31">
        <f t="shared" si="6"/>
        <v>0.65202110131247037</v>
      </c>
      <c r="J24" s="31">
        <f t="shared" si="7"/>
        <v>0.39457984573585725</v>
      </c>
      <c r="K24" s="10">
        <f t="shared" si="1"/>
        <v>0.25744125557661313</v>
      </c>
      <c r="L24" s="24">
        <f t="shared" si="2"/>
        <v>0.65244400685622317</v>
      </c>
    </row>
    <row r="25" spans="1:12" ht="14.5" x14ac:dyDescent="0.35">
      <c r="A25" s="1" t="s">
        <v>449</v>
      </c>
      <c r="B25" s="1" t="s">
        <v>353</v>
      </c>
      <c r="C25" s="1" t="s">
        <v>354</v>
      </c>
      <c r="D25" s="1">
        <v>0.5</v>
      </c>
      <c r="E25" t="s">
        <v>5</v>
      </c>
      <c r="F25" s="29" t="s">
        <v>71</v>
      </c>
      <c r="G25" s="29">
        <v>564.52499999999998</v>
      </c>
      <c r="H25">
        <v>2080</v>
      </c>
      <c r="I25" s="31">
        <f t="shared" si="6"/>
        <v>1.3145696076762239</v>
      </c>
      <c r="J25" s="31">
        <f t="shared" si="7"/>
        <v>0.74093371781335382</v>
      </c>
      <c r="K25" s="10">
        <f t="shared" si="1"/>
        <v>0.57363588986287006</v>
      </c>
      <c r="L25" s="24">
        <f t="shared" si="2"/>
        <v>0.77420675570790098</v>
      </c>
    </row>
    <row r="26" spans="1:12" ht="14.5" x14ac:dyDescent="0.35">
      <c r="A26" s="1" t="s">
        <v>449</v>
      </c>
      <c r="B26" s="1" t="s">
        <v>353</v>
      </c>
      <c r="C26" s="1" t="s">
        <v>354</v>
      </c>
      <c r="D26" s="1">
        <v>0.5</v>
      </c>
      <c r="E26" t="s">
        <v>5</v>
      </c>
      <c r="F26" s="29" t="s">
        <v>71</v>
      </c>
      <c r="G26" s="29">
        <v>614.26800000000003</v>
      </c>
      <c r="H26">
        <v>2090</v>
      </c>
      <c r="I26" s="31">
        <f t="shared" si="6"/>
        <v>1.9871462183394744</v>
      </c>
      <c r="J26" s="31">
        <f t="shared" si="7"/>
        <v>1.0440101972391793</v>
      </c>
      <c r="K26" s="10">
        <f t="shared" si="1"/>
        <v>0.94313602110029504</v>
      </c>
      <c r="L26" s="24">
        <f t="shared" si="2"/>
        <v>0.90337816967148421</v>
      </c>
    </row>
    <row r="27" spans="1:12" ht="14.5" x14ac:dyDescent="0.35">
      <c r="A27" s="1" t="s">
        <v>449</v>
      </c>
      <c r="B27" s="1" t="s">
        <v>353</v>
      </c>
      <c r="C27" s="1" t="s">
        <v>354</v>
      </c>
      <c r="D27" s="1">
        <v>0.5</v>
      </c>
      <c r="E27" t="s">
        <v>5</v>
      </c>
      <c r="F27" s="29" t="s">
        <v>71</v>
      </c>
      <c r="G27" s="29">
        <v>654.12</v>
      </c>
      <c r="H27">
        <v>2100</v>
      </c>
      <c r="I27" s="31">
        <f t="shared" si="6"/>
        <v>2.4071838730419595</v>
      </c>
      <c r="J27" s="31">
        <f t="shared" si="7"/>
        <v>1.17983860487253</v>
      </c>
      <c r="K27" s="10">
        <f t="shared" si="1"/>
        <v>1.2273452681694295</v>
      </c>
      <c r="L27" s="24">
        <f t="shared" si="2"/>
        <v>1.0402653914702444</v>
      </c>
    </row>
    <row r="28" spans="1:12" ht="14.5" x14ac:dyDescent="0.35">
      <c r="A28" s="1" t="s">
        <v>449</v>
      </c>
      <c r="B28" s="1" t="s">
        <v>353</v>
      </c>
      <c r="C28" s="1" t="s">
        <v>354</v>
      </c>
      <c r="D28" s="1">
        <v>0.5</v>
      </c>
      <c r="E28" t="s">
        <v>5</v>
      </c>
      <c r="F28" s="29" t="s">
        <v>73</v>
      </c>
      <c r="G28" s="29">
        <v>714.78399999999999</v>
      </c>
      <c r="H28">
        <v>2030</v>
      </c>
      <c r="I28" s="31">
        <f>I44*G28/G44</f>
        <v>6.7074214309717259E-2</v>
      </c>
      <c r="J28" s="31">
        <f>J44*G28/G44</f>
        <v>5.4743067306542229E-2</v>
      </c>
      <c r="K28" s="10">
        <f t="shared" si="1"/>
        <v>1.233114700317503E-2</v>
      </c>
      <c r="L28" s="24">
        <f t="shared" si="2"/>
        <v>0.22525495208598517</v>
      </c>
    </row>
    <row r="29" spans="1:12" ht="14.5" x14ac:dyDescent="0.35">
      <c r="A29" s="1" t="s">
        <v>449</v>
      </c>
      <c r="B29" s="1" t="s">
        <v>353</v>
      </c>
      <c r="C29" s="1" t="s">
        <v>354</v>
      </c>
      <c r="D29" s="1">
        <v>0.5</v>
      </c>
      <c r="E29" t="s">
        <v>5</v>
      </c>
      <c r="F29" s="29" t="s">
        <v>73</v>
      </c>
      <c r="G29" s="29">
        <v>901.08400000000006</v>
      </c>
      <c r="H29">
        <v>2040</v>
      </c>
      <c r="I29" s="31">
        <f t="shared" ref="I29:I35" si="8">I45*G29/G45</f>
        <v>0.13380252826096103</v>
      </c>
      <c r="J29" s="31">
        <f t="shared" ref="J29:J35" si="9">J45*G29/G45</f>
        <v>0.10142370762052903</v>
      </c>
      <c r="K29" s="10">
        <f t="shared" si="1"/>
        <v>3.2378820640432002E-2</v>
      </c>
      <c r="L29" s="24">
        <f t="shared" si="2"/>
        <v>0.31924311780807202</v>
      </c>
    </row>
    <row r="30" spans="1:12" ht="14.5" x14ac:dyDescent="0.35">
      <c r="A30" s="1" t="s">
        <v>449</v>
      </c>
      <c r="B30" s="1" t="s">
        <v>353</v>
      </c>
      <c r="C30" s="1" t="s">
        <v>354</v>
      </c>
      <c r="D30" s="1">
        <v>0.5</v>
      </c>
      <c r="E30" t="s">
        <v>5</v>
      </c>
      <c r="F30" s="29" t="s">
        <v>73</v>
      </c>
      <c r="G30" s="29">
        <v>1097.53</v>
      </c>
      <c r="H30">
        <v>2050</v>
      </c>
      <c r="I30" s="31">
        <f t="shared" si="8"/>
        <v>0.2871546717716324</v>
      </c>
      <c r="J30" s="31">
        <f t="shared" si="9"/>
        <v>0.20216291292772437</v>
      </c>
      <c r="K30" s="10">
        <f t="shared" si="1"/>
        <v>8.4991758843908027E-2</v>
      </c>
      <c r="L30" s="24">
        <f t="shared" si="2"/>
        <v>0.42041221910120374</v>
      </c>
    </row>
    <row r="31" spans="1:12" ht="14.5" x14ac:dyDescent="0.35">
      <c r="A31" s="1" t="s">
        <v>449</v>
      </c>
      <c r="B31" s="1" t="s">
        <v>353</v>
      </c>
      <c r="C31" s="1" t="s">
        <v>354</v>
      </c>
      <c r="D31" s="1">
        <v>0.5</v>
      </c>
      <c r="E31" t="s">
        <v>5</v>
      </c>
      <c r="F31" s="29" t="s">
        <v>73</v>
      </c>
      <c r="G31" s="29">
        <v>1291.71</v>
      </c>
      <c r="H31">
        <v>2060</v>
      </c>
      <c r="I31" s="31">
        <f t="shared" si="8"/>
        <v>0.72950723786535754</v>
      </c>
      <c r="J31" s="31">
        <f t="shared" si="9"/>
        <v>0.47560218396989257</v>
      </c>
      <c r="K31" s="10">
        <f t="shared" si="1"/>
        <v>0.25390505389546497</v>
      </c>
      <c r="L31" s="24">
        <f t="shared" si="2"/>
        <v>0.53386015130565112</v>
      </c>
    </row>
    <row r="32" spans="1:12" ht="14.5" x14ac:dyDescent="0.35">
      <c r="A32" s="1" t="s">
        <v>449</v>
      </c>
      <c r="B32" s="1" t="s">
        <v>353</v>
      </c>
      <c r="C32" s="1" t="s">
        <v>354</v>
      </c>
      <c r="D32" s="1">
        <v>0.5</v>
      </c>
      <c r="E32" t="s">
        <v>5</v>
      </c>
      <c r="F32" s="29" t="s">
        <v>73</v>
      </c>
      <c r="G32" s="29">
        <v>1476</v>
      </c>
      <c r="H32">
        <v>2070</v>
      </c>
      <c r="I32" s="31">
        <f t="shared" si="8"/>
        <v>1.8993229606929696</v>
      </c>
      <c r="J32" s="31">
        <f t="shared" si="9"/>
        <v>1.1494023112507359</v>
      </c>
      <c r="K32" s="10">
        <f t="shared" si="1"/>
        <v>0.74992064944223369</v>
      </c>
      <c r="L32" s="24">
        <f t="shared" si="2"/>
        <v>0.65244400685622295</v>
      </c>
    </row>
    <row r="33" spans="1:12" ht="14.5" x14ac:dyDescent="0.35">
      <c r="A33" s="1" t="s">
        <v>449</v>
      </c>
      <c r="B33" s="1" t="s">
        <v>353</v>
      </c>
      <c r="C33" s="1" t="s">
        <v>354</v>
      </c>
      <c r="D33" s="1">
        <v>0.5</v>
      </c>
      <c r="E33" t="s">
        <v>5</v>
      </c>
      <c r="F33" s="29" t="s">
        <v>73</v>
      </c>
      <c r="G33" s="29">
        <v>1639.79</v>
      </c>
      <c r="H33">
        <v>2080</v>
      </c>
      <c r="I33" s="31">
        <f t="shared" si="8"/>
        <v>3.8184634816374743</v>
      </c>
      <c r="J33" s="31">
        <f t="shared" si="9"/>
        <v>2.1522088501539516</v>
      </c>
      <c r="K33" s="10">
        <f t="shared" si="1"/>
        <v>1.6662546314835227</v>
      </c>
      <c r="L33" s="24">
        <f t="shared" si="2"/>
        <v>0.77420675570790087</v>
      </c>
    </row>
    <row r="34" spans="1:12" ht="14.5" x14ac:dyDescent="0.35">
      <c r="A34" s="1" t="s">
        <v>449</v>
      </c>
      <c r="B34" s="1" t="s">
        <v>353</v>
      </c>
      <c r="C34" s="1" t="s">
        <v>354</v>
      </c>
      <c r="D34" s="1">
        <v>0.5</v>
      </c>
      <c r="E34" t="s">
        <v>5</v>
      </c>
      <c r="F34" s="29" t="s">
        <v>73</v>
      </c>
      <c r="G34" s="29">
        <v>1774.99</v>
      </c>
      <c r="H34">
        <v>2090</v>
      </c>
      <c r="I34" s="31">
        <f t="shared" si="8"/>
        <v>5.7420615530849464</v>
      </c>
      <c r="J34" s="31">
        <f t="shared" si="9"/>
        <v>3.0167738837080411</v>
      </c>
      <c r="K34" s="10">
        <f t="shared" si="1"/>
        <v>2.7252876693769053</v>
      </c>
      <c r="L34" s="24">
        <f t="shared" si="2"/>
        <v>0.90337816967148421</v>
      </c>
    </row>
    <row r="35" spans="1:12" ht="14.5" x14ac:dyDescent="0.35">
      <c r="A35" s="1" t="s">
        <v>449</v>
      </c>
      <c r="B35" s="1" t="s">
        <v>353</v>
      </c>
      <c r="C35" s="1" t="s">
        <v>354</v>
      </c>
      <c r="D35" s="1">
        <v>0.5</v>
      </c>
      <c r="E35" t="s">
        <v>5</v>
      </c>
      <c r="F35" s="29" t="s">
        <v>73</v>
      </c>
      <c r="G35" s="29">
        <v>1877.52</v>
      </c>
      <c r="H35">
        <v>2100</v>
      </c>
      <c r="I35" s="31">
        <f t="shared" si="8"/>
        <v>6.9093375302906814</v>
      </c>
      <c r="J35" s="31">
        <f t="shared" si="9"/>
        <v>3.386489600410127</v>
      </c>
      <c r="K35" s="10">
        <f t="shared" si="1"/>
        <v>3.5228479298805544</v>
      </c>
      <c r="L35" s="24">
        <f t="shared" si="2"/>
        <v>1.0402653914702451</v>
      </c>
    </row>
    <row r="36" spans="1:12" ht="14.5" x14ac:dyDescent="0.35">
      <c r="A36" s="1" t="s">
        <v>449</v>
      </c>
      <c r="B36" s="1" t="s">
        <v>353</v>
      </c>
      <c r="C36" s="1" t="s">
        <v>354</v>
      </c>
      <c r="D36" s="1">
        <v>0.5</v>
      </c>
      <c r="E36" t="s">
        <v>5</v>
      </c>
      <c r="F36" s="29" t="s">
        <v>98</v>
      </c>
      <c r="G36" s="29">
        <v>64.38</v>
      </c>
      <c r="H36">
        <v>2030</v>
      </c>
      <c r="I36" s="31">
        <f>I44*G36/G44</f>
        <v>6.0413186602660332E-3</v>
      </c>
      <c r="J36" s="35">
        <f>J44*G36/G44</f>
        <v>4.930662512304681E-3</v>
      </c>
      <c r="K36" s="10">
        <f t="shared" si="1"/>
        <v>1.1106561479613522E-3</v>
      </c>
      <c r="L36" s="24">
        <f t="shared" si="2"/>
        <v>0.22525495208598476</v>
      </c>
    </row>
    <row r="37" spans="1:12" ht="14.5" x14ac:dyDescent="0.35">
      <c r="A37" s="1" t="s">
        <v>449</v>
      </c>
      <c r="B37" s="1" t="s">
        <v>353</v>
      </c>
      <c r="C37" s="1" t="s">
        <v>354</v>
      </c>
      <c r="D37" s="1">
        <v>0.5</v>
      </c>
      <c r="E37" t="s">
        <v>5</v>
      </c>
      <c r="F37" s="29" t="s">
        <v>98</v>
      </c>
      <c r="G37" s="29">
        <v>69.488</v>
      </c>
      <c r="H37">
        <v>2040</v>
      </c>
      <c r="I37" s="31">
        <f t="shared" ref="I37:I43" si="10">I45*G37/G45</f>
        <v>1.0318316698329633E-2</v>
      </c>
      <c r="J37" s="35">
        <f t="shared" ref="J37:J43" si="11">J45*G37/G45</f>
        <v>7.8213913410240567E-3</v>
      </c>
      <c r="K37" s="10">
        <f t="shared" si="1"/>
        <v>2.4969253573055763E-3</v>
      </c>
      <c r="L37" s="24">
        <f t="shared" si="2"/>
        <v>0.31924311780807191</v>
      </c>
    </row>
    <row r="38" spans="1:12" ht="14.5" x14ac:dyDescent="0.35">
      <c r="A38" s="1" t="s">
        <v>449</v>
      </c>
      <c r="B38" s="1" t="s">
        <v>353</v>
      </c>
      <c r="C38" s="1" t="s">
        <v>354</v>
      </c>
      <c r="D38" s="1">
        <v>0.5</v>
      </c>
      <c r="E38" t="s">
        <v>5</v>
      </c>
      <c r="F38" s="29" t="s">
        <v>98</v>
      </c>
      <c r="G38" s="29">
        <v>73.381</v>
      </c>
      <c r="H38">
        <v>2050</v>
      </c>
      <c r="I38" s="31">
        <f t="shared" si="10"/>
        <v>1.9199199082735017E-2</v>
      </c>
      <c r="J38" s="35">
        <f t="shared" si="11"/>
        <v>1.3516638919710023E-2</v>
      </c>
      <c r="K38" s="10">
        <f t="shared" si="1"/>
        <v>5.6825601630249942E-3</v>
      </c>
      <c r="L38" s="24">
        <f t="shared" si="2"/>
        <v>0.42041221910120419</v>
      </c>
    </row>
    <row r="39" spans="1:12" ht="14.5" x14ac:dyDescent="0.35">
      <c r="A39" s="1" t="s">
        <v>449</v>
      </c>
      <c r="B39" s="1" t="s">
        <v>353</v>
      </c>
      <c r="C39" s="1" t="s">
        <v>354</v>
      </c>
      <c r="D39" s="1">
        <v>0.5</v>
      </c>
      <c r="E39" t="s">
        <v>5</v>
      </c>
      <c r="F39" s="29" t="s">
        <v>98</v>
      </c>
      <c r="G39" s="29">
        <v>75.596000000000004</v>
      </c>
      <c r="H39">
        <v>2060</v>
      </c>
      <c r="I39" s="31">
        <f t="shared" si="10"/>
        <v>4.2693661234851139E-2</v>
      </c>
      <c r="J39" s="35">
        <f t="shared" si="11"/>
        <v>2.7834128944877721E-2</v>
      </c>
      <c r="K39" s="10">
        <f t="shared" si="1"/>
        <v>1.4859532289973418E-2</v>
      </c>
      <c r="L39" s="24">
        <f t="shared" si="2"/>
        <v>0.5338601513056509</v>
      </c>
    </row>
    <row r="40" spans="1:12" ht="14.5" x14ac:dyDescent="0.35">
      <c r="A40" s="1" t="s">
        <v>449</v>
      </c>
      <c r="B40" s="1" t="s">
        <v>353</v>
      </c>
      <c r="C40" s="1" t="s">
        <v>354</v>
      </c>
      <c r="D40" s="1">
        <v>0.5</v>
      </c>
      <c r="E40" t="s">
        <v>5</v>
      </c>
      <c r="F40" s="29" t="s">
        <v>98</v>
      </c>
      <c r="G40" s="29">
        <v>76.483999999999995</v>
      </c>
      <c r="H40">
        <v>2070</v>
      </c>
      <c r="I40" s="31">
        <f t="shared" si="10"/>
        <v>9.8419930437426195E-2</v>
      </c>
      <c r="J40" s="35">
        <f t="shared" si="11"/>
        <v>5.9560221120393816E-2</v>
      </c>
      <c r="K40" s="10">
        <f t="shared" si="1"/>
        <v>3.8859709317032379E-2</v>
      </c>
      <c r="L40" s="24">
        <f t="shared" si="2"/>
        <v>0.65244400685622295</v>
      </c>
    </row>
    <row r="41" spans="1:12" ht="14.5" x14ac:dyDescent="0.35">
      <c r="A41" s="1" t="s">
        <v>449</v>
      </c>
      <c r="B41" s="1" t="s">
        <v>353</v>
      </c>
      <c r="C41" s="1" t="s">
        <v>354</v>
      </c>
      <c r="D41" s="1">
        <v>0.5</v>
      </c>
      <c r="E41" t="s">
        <v>5</v>
      </c>
      <c r="F41" s="29" t="s">
        <v>98</v>
      </c>
      <c r="G41" s="29">
        <v>76.468000000000004</v>
      </c>
      <c r="H41">
        <v>2080</v>
      </c>
      <c r="I41" s="31">
        <f t="shared" si="10"/>
        <v>0.17806564591432708</v>
      </c>
      <c r="J41" s="35">
        <f t="shared" si="11"/>
        <v>0.10036352603295079</v>
      </c>
      <c r="K41" s="10">
        <f t="shared" si="1"/>
        <v>7.7702119881376291E-2</v>
      </c>
      <c r="L41" s="24">
        <f t="shared" si="2"/>
        <v>0.77420675570790098</v>
      </c>
    </row>
    <row r="42" spans="1:12" ht="14.5" x14ac:dyDescent="0.35">
      <c r="A42" s="1" t="s">
        <v>449</v>
      </c>
      <c r="B42" s="1" t="s">
        <v>353</v>
      </c>
      <c r="C42" s="1" t="s">
        <v>354</v>
      </c>
      <c r="D42" s="1">
        <v>0.5</v>
      </c>
      <c r="E42" t="s">
        <v>5</v>
      </c>
      <c r="F42" s="29" t="s">
        <v>98</v>
      </c>
      <c r="G42" s="29">
        <v>75.783000000000001</v>
      </c>
      <c r="H42">
        <v>2090</v>
      </c>
      <c r="I42" s="31">
        <f t="shared" si="10"/>
        <v>0.2451566773206815</v>
      </c>
      <c r="J42" s="35">
        <f t="shared" si="11"/>
        <v>0.12880082435903667</v>
      </c>
      <c r="K42" s="10">
        <f t="shared" si="1"/>
        <v>0.11635585296164483</v>
      </c>
      <c r="L42" s="24">
        <f t="shared" si="2"/>
        <v>0.90337816967148388</v>
      </c>
    </row>
    <row r="43" spans="1:12" ht="14.5" x14ac:dyDescent="0.35">
      <c r="A43" s="1" t="s">
        <v>449</v>
      </c>
      <c r="B43" s="1" t="s">
        <v>353</v>
      </c>
      <c r="C43" s="1" t="s">
        <v>354</v>
      </c>
      <c r="D43" s="1">
        <v>0.5</v>
      </c>
      <c r="E43" t="s">
        <v>5</v>
      </c>
      <c r="F43" s="29" t="s">
        <v>98</v>
      </c>
      <c r="G43" s="29">
        <v>74.631</v>
      </c>
      <c r="H43">
        <v>2100</v>
      </c>
      <c r="I43" s="31">
        <f t="shared" si="10"/>
        <v>0.27464462121475341</v>
      </c>
      <c r="J43" s="35">
        <f t="shared" si="11"/>
        <v>0.13461220406078669</v>
      </c>
      <c r="K43" s="10">
        <f t="shared" si="1"/>
        <v>0.14003241715396672</v>
      </c>
      <c r="L43" s="24">
        <f t="shared" si="2"/>
        <v>1.0402653914702447</v>
      </c>
    </row>
    <row r="44" spans="1:12" ht="14.5" x14ac:dyDescent="0.35">
      <c r="A44" s="1" t="s">
        <v>449</v>
      </c>
      <c r="B44" s="1" t="s">
        <v>353</v>
      </c>
      <c r="C44" s="1" t="s">
        <v>354</v>
      </c>
      <c r="D44" s="1">
        <v>0.5</v>
      </c>
      <c r="E44" t="s">
        <v>5</v>
      </c>
      <c r="G44" s="29">
        <f t="shared" ref="G44:G51" si="12">G4+G12+G20+G28+G36</f>
        <v>1691.6669999999999</v>
      </c>
      <c r="H44">
        <v>2030</v>
      </c>
      <c r="I44" s="9">
        <v>0.158743389469653</v>
      </c>
      <c r="J44" s="36">
        <v>0.12955947592735201</v>
      </c>
      <c r="K44" s="10">
        <f t="shared" si="1"/>
        <v>2.9183913542300988E-2</v>
      </c>
      <c r="L44" s="24">
        <f t="shared" si="2"/>
        <v>0.22525495208598487</v>
      </c>
    </row>
    <row r="45" spans="1:12" ht="14.5" x14ac:dyDescent="0.35">
      <c r="A45" s="1" t="s">
        <v>449</v>
      </c>
      <c r="B45" s="1" t="s">
        <v>353</v>
      </c>
      <c r="C45" s="1" t="s">
        <v>354</v>
      </c>
      <c r="D45" s="1">
        <v>0.5</v>
      </c>
      <c r="E45" t="s">
        <v>5</v>
      </c>
      <c r="F45" s="29"/>
      <c r="G45" s="29">
        <f t="shared" si="12"/>
        <v>2073.192</v>
      </c>
      <c r="H45">
        <v>2040</v>
      </c>
      <c r="I45" s="9">
        <v>0.307849580250452</v>
      </c>
      <c r="J45" s="36">
        <v>0.233353182665789</v>
      </c>
      <c r="K45" s="10">
        <f t="shared" si="1"/>
        <v>7.4496397584663004E-2</v>
      </c>
      <c r="L45" s="24">
        <f t="shared" si="2"/>
        <v>0.31924311780807191</v>
      </c>
    </row>
    <row r="46" spans="1:12" ht="14.5" x14ac:dyDescent="0.35">
      <c r="A46" s="1" t="s">
        <v>449</v>
      </c>
      <c r="B46" s="1" t="s">
        <v>353</v>
      </c>
      <c r="C46" s="1" t="s">
        <v>354</v>
      </c>
      <c r="D46" s="1">
        <v>0.5</v>
      </c>
      <c r="E46" t="s">
        <v>5</v>
      </c>
      <c r="F46" s="29"/>
      <c r="G46" s="29">
        <f t="shared" si="12"/>
        <v>2464.98</v>
      </c>
      <c r="H46">
        <v>2050</v>
      </c>
      <c r="I46" s="9">
        <v>0.64493045549883699</v>
      </c>
      <c r="J46" s="36">
        <v>0.454044570179022</v>
      </c>
      <c r="K46" s="10">
        <f t="shared" si="1"/>
        <v>0.19088588531981499</v>
      </c>
      <c r="L46" s="24">
        <f t="shared" si="2"/>
        <v>0.42041221910120397</v>
      </c>
    </row>
    <row r="47" spans="1:12" ht="14.5" x14ac:dyDescent="0.35">
      <c r="A47" s="1" t="s">
        <v>449</v>
      </c>
      <c r="B47" s="1" t="s">
        <v>353</v>
      </c>
      <c r="C47" s="1" t="s">
        <v>354</v>
      </c>
      <c r="D47" s="1">
        <v>0.5</v>
      </c>
      <c r="E47" t="s">
        <v>5</v>
      </c>
      <c r="F47" s="29"/>
      <c r="G47" s="29">
        <f t="shared" si="12"/>
        <v>2842.0660000000003</v>
      </c>
      <c r="H47">
        <v>2060</v>
      </c>
      <c r="I47" s="9">
        <v>1.60508761060226</v>
      </c>
      <c r="J47" s="36">
        <v>1.04643673625394</v>
      </c>
      <c r="K47" s="10">
        <f t="shared" si="1"/>
        <v>0.55865087434832006</v>
      </c>
      <c r="L47" s="24">
        <f t="shared" si="2"/>
        <v>0.53386015130565101</v>
      </c>
    </row>
    <row r="48" spans="1:12" ht="14.5" x14ac:dyDescent="0.35">
      <c r="A48" s="1" t="s">
        <v>449</v>
      </c>
      <c r="B48" s="1" t="s">
        <v>353</v>
      </c>
      <c r="C48" s="1" t="s">
        <v>354</v>
      </c>
      <c r="D48" s="1">
        <v>0.5</v>
      </c>
      <c r="E48" t="s">
        <v>5</v>
      </c>
      <c r="F48" s="29"/>
      <c r="G48" s="29">
        <f t="shared" si="12"/>
        <v>3188.5219999999999</v>
      </c>
      <c r="H48">
        <v>2070</v>
      </c>
      <c r="I48" s="9">
        <v>4.1030034182077699</v>
      </c>
      <c r="J48" s="36">
        <v>2.4829908917844299</v>
      </c>
      <c r="K48" s="10">
        <f t="shared" si="1"/>
        <v>1.62001252642334</v>
      </c>
      <c r="L48" s="24">
        <f t="shared" si="2"/>
        <v>0.65244400685622306</v>
      </c>
    </row>
    <row r="49" spans="1:12" ht="14.5" x14ac:dyDescent="0.35">
      <c r="A49" s="1" t="s">
        <v>449</v>
      </c>
      <c r="B49" s="1" t="s">
        <v>353</v>
      </c>
      <c r="C49" s="1" t="s">
        <v>354</v>
      </c>
      <c r="D49" s="1">
        <v>0.5</v>
      </c>
      <c r="E49" t="s">
        <v>5</v>
      </c>
      <c r="F49" s="29"/>
      <c r="G49" s="29">
        <f t="shared" si="12"/>
        <v>3489.6239999999998</v>
      </c>
      <c r="H49">
        <v>2080</v>
      </c>
      <c r="I49" s="9">
        <v>8.1260416325539797</v>
      </c>
      <c r="J49" s="36">
        <v>4.5800984616991398</v>
      </c>
      <c r="K49" s="10">
        <f t="shared" si="1"/>
        <v>3.5459431708548399</v>
      </c>
      <c r="L49" s="24">
        <f t="shared" si="2"/>
        <v>0.77420675570790121</v>
      </c>
    </row>
    <row r="50" spans="1:12" ht="14.5" x14ac:dyDescent="0.35">
      <c r="A50" s="1" t="s">
        <v>449</v>
      </c>
      <c r="B50" s="1" t="s">
        <v>353</v>
      </c>
      <c r="C50" s="1" t="s">
        <v>354</v>
      </c>
      <c r="D50" s="1">
        <v>0.5</v>
      </c>
      <c r="E50" t="s">
        <v>5</v>
      </c>
      <c r="F50" s="29"/>
      <c r="G50" s="29">
        <f t="shared" si="12"/>
        <v>3734.2159999999999</v>
      </c>
      <c r="H50">
        <v>2090</v>
      </c>
      <c r="I50" s="9">
        <v>12.080123338449599</v>
      </c>
      <c r="J50" s="36">
        <v>6.3466753643258302</v>
      </c>
      <c r="K50" s="10">
        <f t="shared" si="1"/>
        <v>5.7334479741237692</v>
      </c>
      <c r="L50" s="24">
        <f t="shared" si="2"/>
        <v>0.90337816967148432</v>
      </c>
    </row>
    <row r="51" spans="1:12" ht="14.5" x14ac:dyDescent="0.35">
      <c r="A51" s="1" t="s">
        <v>449</v>
      </c>
      <c r="B51" s="1" t="s">
        <v>353</v>
      </c>
      <c r="C51" s="1" t="s">
        <v>354</v>
      </c>
      <c r="D51" s="1">
        <v>0.5</v>
      </c>
      <c r="E51" t="s">
        <v>5</v>
      </c>
      <c r="F51" s="29"/>
      <c r="G51" s="29">
        <f t="shared" si="12"/>
        <v>3915.6259999999997</v>
      </c>
      <c r="H51">
        <v>2100</v>
      </c>
      <c r="I51" s="9">
        <v>14.4096370085975</v>
      </c>
      <c r="J51" s="36">
        <v>7.0626287486128003</v>
      </c>
      <c r="K51" s="10">
        <f t="shared" si="1"/>
        <v>7.3470082599846993</v>
      </c>
      <c r="L51" s="24">
        <f t="shared" si="2"/>
        <v>1.0402653914702447</v>
      </c>
    </row>
    <row r="52" spans="1:12" ht="14.5" x14ac:dyDescent="0.35">
      <c r="A52" s="1" t="s">
        <v>449</v>
      </c>
      <c r="B52" s="1" t="s">
        <v>353</v>
      </c>
      <c r="C52" s="1" t="s">
        <v>354</v>
      </c>
      <c r="D52" s="1">
        <v>0.5</v>
      </c>
      <c r="E52" t="s">
        <v>17</v>
      </c>
      <c r="F52" s="29" t="s">
        <v>16</v>
      </c>
      <c r="G52" s="29">
        <v>1425.12</v>
      </c>
      <c r="H52">
        <v>2030</v>
      </c>
      <c r="I52" s="26" t="s">
        <v>372</v>
      </c>
      <c r="J52" s="35" t="s">
        <v>373</v>
      </c>
      <c r="K52" s="10">
        <f t="shared" si="1"/>
        <v>0.13219677751874698</v>
      </c>
      <c r="L52" s="24">
        <f t="shared" si="2"/>
        <v>0.31242166061238841</v>
      </c>
    </row>
    <row r="53" spans="1:12" ht="14.5" x14ac:dyDescent="0.35">
      <c r="A53" s="1" t="s">
        <v>449</v>
      </c>
      <c r="B53" s="1" t="s">
        <v>353</v>
      </c>
      <c r="C53" s="1" t="s">
        <v>354</v>
      </c>
      <c r="D53" s="1">
        <v>0.5</v>
      </c>
      <c r="E53" t="s">
        <v>17</v>
      </c>
      <c r="F53" s="29" t="s">
        <v>16</v>
      </c>
      <c r="G53" s="29">
        <v>1388.17</v>
      </c>
      <c r="H53">
        <v>2040</v>
      </c>
      <c r="I53" s="26" t="s">
        <v>374</v>
      </c>
      <c r="J53" s="35" t="s">
        <v>375</v>
      </c>
      <c r="K53" s="10">
        <f t="shared" si="1"/>
        <v>0.19256611165103305</v>
      </c>
      <c r="L53" s="24">
        <f t="shared" si="2"/>
        <v>0.43398694058926568</v>
      </c>
    </row>
    <row r="54" spans="1:12" ht="14.5" x14ac:dyDescent="0.35">
      <c r="A54" s="1" t="s">
        <v>449</v>
      </c>
      <c r="B54" s="1" t="s">
        <v>353</v>
      </c>
      <c r="C54" s="1" t="s">
        <v>354</v>
      </c>
      <c r="D54" s="1">
        <v>0.5</v>
      </c>
      <c r="E54" t="s">
        <v>17</v>
      </c>
      <c r="F54" s="29" t="s">
        <v>16</v>
      </c>
      <c r="G54" s="29">
        <v>1324.82</v>
      </c>
      <c r="H54">
        <v>2050</v>
      </c>
      <c r="I54" s="26" t="s">
        <v>376</v>
      </c>
      <c r="J54" s="35" t="s">
        <v>377</v>
      </c>
      <c r="K54" s="10">
        <f t="shared" si="1"/>
        <v>0.25257171098076603</v>
      </c>
      <c r="L54" s="24">
        <f t="shared" si="2"/>
        <v>0.55912671411644899</v>
      </c>
    </row>
    <row r="55" spans="1:12" ht="14.5" x14ac:dyDescent="0.35">
      <c r="A55" s="1" t="s">
        <v>449</v>
      </c>
      <c r="B55" s="1" t="s">
        <v>353</v>
      </c>
      <c r="C55" s="1" t="s">
        <v>354</v>
      </c>
      <c r="D55" s="1">
        <v>0.5</v>
      </c>
      <c r="E55" t="s">
        <v>17</v>
      </c>
      <c r="F55" s="29" t="s">
        <v>16</v>
      </c>
      <c r="G55" s="29">
        <v>1218.57</v>
      </c>
      <c r="H55">
        <v>2060</v>
      </c>
      <c r="I55" s="26" t="s">
        <v>378</v>
      </c>
      <c r="J55" s="35" t="s">
        <v>379</v>
      </c>
      <c r="K55" s="10">
        <f t="shared" si="1"/>
        <v>0.29938865105458395</v>
      </c>
      <c r="L55" s="24">
        <f t="shared" si="2"/>
        <v>0.69331161684351239</v>
      </c>
    </row>
    <row r="56" spans="1:12" ht="14.5" x14ac:dyDescent="0.35">
      <c r="A56" s="1" t="s">
        <v>449</v>
      </c>
      <c r="B56" s="1" t="s">
        <v>353</v>
      </c>
      <c r="C56" s="1" t="s">
        <v>354</v>
      </c>
      <c r="D56" s="1">
        <v>0.5</v>
      </c>
      <c r="E56" t="s">
        <v>17</v>
      </c>
      <c r="F56" s="29" t="s">
        <v>16</v>
      </c>
      <c r="G56" s="29">
        <v>1097.96</v>
      </c>
      <c r="H56">
        <v>2070</v>
      </c>
      <c r="I56" s="26" t="s">
        <v>380</v>
      </c>
      <c r="J56" s="35" t="s">
        <v>381</v>
      </c>
      <c r="K56" s="10">
        <f t="shared" si="1"/>
        <v>0.33156229659527203</v>
      </c>
      <c r="L56" s="24">
        <f t="shared" si="2"/>
        <v>0.83242669156814364</v>
      </c>
    </row>
    <row r="57" spans="1:12" ht="14.5" x14ac:dyDescent="0.35">
      <c r="A57" s="1" t="s">
        <v>449</v>
      </c>
      <c r="B57" s="1" t="s">
        <v>353</v>
      </c>
      <c r="C57" s="1" t="s">
        <v>354</v>
      </c>
      <c r="D57" s="1">
        <v>0.5</v>
      </c>
      <c r="E57" t="s">
        <v>17</v>
      </c>
      <c r="F57" s="29" t="s">
        <v>16</v>
      </c>
      <c r="G57" s="29">
        <v>985.048</v>
      </c>
      <c r="H57">
        <v>2080</v>
      </c>
      <c r="I57" s="26" t="s">
        <v>382</v>
      </c>
      <c r="J57" s="35" t="s">
        <v>383</v>
      </c>
      <c r="K57" s="10">
        <f t="shared" si="1"/>
        <v>0.35064328509287007</v>
      </c>
      <c r="L57" s="24">
        <f t="shared" si="2"/>
        <v>0.97787846255014299</v>
      </c>
    </row>
    <row r="58" spans="1:12" ht="14.5" x14ac:dyDescent="0.35">
      <c r="A58" s="1" t="s">
        <v>449</v>
      </c>
      <c r="B58" s="1" t="s">
        <v>353</v>
      </c>
      <c r="C58" s="1" t="s">
        <v>354</v>
      </c>
      <c r="D58" s="1">
        <v>0.5</v>
      </c>
      <c r="E58" t="s">
        <v>17</v>
      </c>
      <c r="F58" s="29" t="s">
        <v>16</v>
      </c>
      <c r="G58" s="29">
        <v>874.58199999999999</v>
      </c>
      <c r="H58">
        <v>2090</v>
      </c>
      <c r="I58" s="26" t="s">
        <v>384</v>
      </c>
      <c r="J58" s="35" t="s">
        <v>385</v>
      </c>
      <c r="K58" s="10">
        <f t="shared" si="1"/>
        <v>0.36042949005282299</v>
      </c>
      <c r="L58" s="24">
        <f t="shared" si="2"/>
        <v>1.1345790181949622</v>
      </c>
    </row>
    <row r="59" spans="1:12" ht="14.5" x14ac:dyDescent="0.35">
      <c r="A59" s="1" t="s">
        <v>449</v>
      </c>
      <c r="B59" s="1" t="s">
        <v>353</v>
      </c>
      <c r="C59" s="1" t="s">
        <v>354</v>
      </c>
      <c r="D59" s="1">
        <v>0.5</v>
      </c>
      <c r="E59" t="s">
        <v>17</v>
      </c>
      <c r="F59" s="29" t="s">
        <v>16</v>
      </c>
      <c r="G59" s="29">
        <v>777.19200000000001</v>
      </c>
      <c r="H59">
        <v>2100</v>
      </c>
      <c r="I59" s="26" t="s">
        <v>386</v>
      </c>
      <c r="J59" s="35" t="s">
        <v>387</v>
      </c>
      <c r="K59" s="10">
        <f t="shared" si="1"/>
        <v>0.36525731996493904</v>
      </c>
      <c r="L59" s="24">
        <f t="shared" si="2"/>
        <v>1.3011716520828427</v>
      </c>
    </row>
    <row r="60" spans="1:12" ht="14.5" x14ac:dyDescent="0.35">
      <c r="A60" s="1" t="s">
        <v>449</v>
      </c>
      <c r="B60" s="1" t="s">
        <v>353</v>
      </c>
      <c r="C60" s="1" t="s">
        <v>354</v>
      </c>
      <c r="D60" s="1">
        <v>0.5</v>
      </c>
      <c r="E60" t="s">
        <v>22</v>
      </c>
      <c r="F60" s="29"/>
      <c r="G60" s="29">
        <f>G68+G76</f>
        <v>151.01599999999999</v>
      </c>
      <c r="H60">
        <v>2030</v>
      </c>
      <c r="I60" s="26" t="s">
        <v>388</v>
      </c>
      <c r="J60" s="35">
        <v>0.25879202299999998</v>
      </c>
      <c r="K60" s="10">
        <f t="shared" si="1"/>
        <v>0.12734061309199501</v>
      </c>
      <c r="L60" s="24">
        <f t="shared" si="2"/>
        <v>0.49205772116088381</v>
      </c>
    </row>
    <row r="61" spans="1:12" ht="14.5" x14ac:dyDescent="0.35">
      <c r="A61" s="1" t="s">
        <v>449</v>
      </c>
      <c r="B61" s="1" t="s">
        <v>353</v>
      </c>
      <c r="C61" s="1" t="s">
        <v>354</v>
      </c>
      <c r="D61" s="1">
        <v>0.5</v>
      </c>
      <c r="E61" t="s">
        <v>22</v>
      </c>
      <c r="F61" s="29"/>
      <c r="G61" s="29">
        <f t="shared" ref="G61:G67" si="13">G69+G77</f>
        <v>143.82299999999998</v>
      </c>
      <c r="H61">
        <v>2040</v>
      </c>
      <c r="I61" s="26" t="s">
        <v>389</v>
      </c>
      <c r="J61" s="35" t="s">
        <v>390</v>
      </c>
      <c r="K61" s="10">
        <f t="shared" si="1"/>
        <v>0.22361824030848498</v>
      </c>
      <c r="L61" s="24">
        <f t="shared" si="2"/>
        <v>0.81516156572479648</v>
      </c>
    </row>
    <row r="62" spans="1:12" ht="14.5" x14ac:dyDescent="0.35">
      <c r="A62" s="1" t="s">
        <v>449</v>
      </c>
      <c r="B62" s="1" t="s">
        <v>353</v>
      </c>
      <c r="C62" s="1" t="s">
        <v>354</v>
      </c>
      <c r="D62" s="1">
        <v>0.5</v>
      </c>
      <c r="E62" t="s">
        <v>22</v>
      </c>
      <c r="F62" s="29"/>
      <c r="G62" s="29">
        <f t="shared" si="13"/>
        <v>136.59699999999998</v>
      </c>
      <c r="H62">
        <v>2050</v>
      </c>
      <c r="I62" s="26" t="s">
        <v>391</v>
      </c>
      <c r="J62" s="35" t="s">
        <v>392</v>
      </c>
      <c r="K62" s="10">
        <f t="shared" si="1"/>
        <v>0.30549447128715901</v>
      </c>
      <c r="L62" s="24">
        <f t="shared" si="2"/>
        <v>1.1551311853821942</v>
      </c>
    </row>
    <row r="63" spans="1:12" ht="14.5" x14ac:dyDescent="0.35">
      <c r="A63" s="1" t="s">
        <v>449</v>
      </c>
      <c r="B63" s="1" t="s">
        <v>353</v>
      </c>
      <c r="C63" s="1" t="s">
        <v>354</v>
      </c>
      <c r="D63" s="1">
        <v>0.5</v>
      </c>
      <c r="E63" t="s">
        <v>22</v>
      </c>
      <c r="F63" s="29"/>
      <c r="G63" s="29">
        <f t="shared" si="13"/>
        <v>129.102</v>
      </c>
      <c r="H63">
        <v>2060</v>
      </c>
      <c r="I63" s="26" t="s">
        <v>393</v>
      </c>
      <c r="J63" s="35" t="s">
        <v>394</v>
      </c>
      <c r="K63" s="10">
        <f t="shared" si="1"/>
        <v>0.38595395738655497</v>
      </c>
      <c r="L63" s="24">
        <f t="shared" si="2"/>
        <v>1.5234409325837786</v>
      </c>
    </row>
    <row r="64" spans="1:12" ht="14.5" x14ac:dyDescent="0.35">
      <c r="A64" s="1" t="s">
        <v>449</v>
      </c>
      <c r="B64" s="1" t="s">
        <v>353</v>
      </c>
      <c r="C64" s="1" t="s">
        <v>354</v>
      </c>
      <c r="D64" s="1">
        <v>0.5</v>
      </c>
      <c r="E64" t="s">
        <v>22</v>
      </c>
      <c r="F64" s="29"/>
      <c r="G64" s="29">
        <f t="shared" si="13"/>
        <v>121.72500000000001</v>
      </c>
      <c r="H64">
        <v>2070</v>
      </c>
      <c r="I64" s="26" t="s">
        <v>395</v>
      </c>
      <c r="J64" s="35" t="s">
        <v>396</v>
      </c>
      <c r="K64" s="10">
        <f t="shared" si="1"/>
        <v>0.44596599625916794</v>
      </c>
      <c r="L64" s="24">
        <f t="shared" si="2"/>
        <v>1.910410852066833</v>
      </c>
    </row>
    <row r="65" spans="1:12" ht="14.5" x14ac:dyDescent="0.35">
      <c r="A65" s="1" t="s">
        <v>449</v>
      </c>
      <c r="B65" s="1" t="s">
        <v>353</v>
      </c>
      <c r="C65" s="1" t="s">
        <v>354</v>
      </c>
      <c r="D65" s="1">
        <v>0.5</v>
      </c>
      <c r="E65" t="s">
        <v>22</v>
      </c>
      <c r="F65" s="29"/>
      <c r="G65" s="29">
        <f t="shared" si="13"/>
        <v>115.458</v>
      </c>
      <c r="H65">
        <v>2080</v>
      </c>
      <c r="I65" s="26" t="s">
        <v>397</v>
      </c>
      <c r="J65" s="35" t="s">
        <v>398</v>
      </c>
      <c r="K65" s="10">
        <f t="shared" si="1"/>
        <v>0.49035526205431601</v>
      </c>
      <c r="L65" s="24">
        <f t="shared" si="2"/>
        <v>2.3211097561965914</v>
      </c>
    </row>
    <row r="66" spans="1:12" ht="14.5" x14ac:dyDescent="0.35">
      <c r="A66" s="1" t="s">
        <v>449</v>
      </c>
      <c r="B66" s="1" t="s">
        <v>353</v>
      </c>
      <c r="C66" s="1" t="s">
        <v>354</v>
      </c>
      <c r="D66" s="1">
        <v>0.5</v>
      </c>
      <c r="E66" t="s">
        <v>22</v>
      </c>
      <c r="F66" s="29"/>
      <c r="G66" s="29">
        <f t="shared" si="13"/>
        <v>111.102</v>
      </c>
      <c r="H66">
        <v>2090</v>
      </c>
      <c r="I66" s="26" t="s">
        <v>399</v>
      </c>
      <c r="J66" s="35" t="s">
        <v>400</v>
      </c>
      <c r="K66" s="10">
        <f t="shared" si="1"/>
        <v>0.52635266781750301</v>
      </c>
      <c r="L66" s="24">
        <f t="shared" si="2"/>
        <v>2.7683247561905389</v>
      </c>
    </row>
    <row r="67" spans="1:12" ht="14.5" x14ac:dyDescent="0.35">
      <c r="A67" s="1" t="s">
        <v>449</v>
      </c>
      <c r="B67" s="1" t="s">
        <v>353</v>
      </c>
      <c r="C67" s="1" t="s">
        <v>354</v>
      </c>
      <c r="D67" s="1">
        <v>0.5</v>
      </c>
      <c r="E67" t="s">
        <v>22</v>
      </c>
      <c r="F67" s="29"/>
      <c r="G67" s="29">
        <f t="shared" si="13"/>
        <v>108.28800000000001</v>
      </c>
      <c r="H67">
        <v>2100</v>
      </c>
      <c r="I67" s="26" t="s">
        <v>401</v>
      </c>
      <c r="J67" s="35" t="s">
        <v>402</v>
      </c>
      <c r="K67" s="10">
        <f t="shared" si="1"/>
        <v>0.55627851063425604</v>
      </c>
      <c r="L67" s="24">
        <f t="shared" si="2"/>
        <v>3.2520836596839531</v>
      </c>
    </row>
    <row r="68" spans="1:12" ht="14.5" x14ac:dyDescent="0.35">
      <c r="A68" s="1" t="s">
        <v>449</v>
      </c>
      <c r="B68" s="1" t="s">
        <v>353</v>
      </c>
      <c r="C68" s="1" t="s">
        <v>354</v>
      </c>
      <c r="D68" s="1">
        <v>0.5</v>
      </c>
      <c r="E68" t="s">
        <v>22</v>
      </c>
      <c r="F68" s="29" t="s">
        <v>84</v>
      </c>
      <c r="G68" s="29">
        <v>100.181</v>
      </c>
      <c r="H68">
        <v>2030</v>
      </c>
      <c r="I68" s="26">
        <f>I60*G68/G60</f>
        <v>0.25615268326754881</v>
      </c>
      <c r="J68" s="38">
        <f>J60*G68/G60</f>
        <v>0.17167746236268341</v>
      </c>
      <c r="K68" s="10">
        <f t="shared" ref="K68:K131" si="14">I68-J68</f>
        <v>8.4475220904865395E-2</v>
      </c>
      <c r="L68" s="24">
        <f t="shared" ref="L68:L131" si="15">K68/J68</f>
        <v>0.49205772116088375</v>
      </c>
    </row>
    <row r="69" spans="1:12" ht="14.5" x14ac:dyDescent="0.35">
      <c r="A69" s="1" t="s">
        <v>449</v>
      </c>
      <c r="B69" s="1" t="s">
        <v>353</v>
      </c>
      <c r="C69" s="1" t="s">
        <v>354</v>
      </c>
      <c r="D69" s="1">
        <v>0.5</v>
      </c>
      <c r="E69" t="s">
        <v>22</v>
      </c>
      <c r="F69" s="29" t="s">
        <v>84</v>
      </c>
      <c r="G69" s="29">
        <v>96.132999999999996</v>
      </c>
      <c r="H69">
        <v>2040</v>
      </c>
      <c r="I69" s="26">
        <f t="shared" ref="I69:I75" si="16">I61*G69/G61</f>
        <v>0.33283038702907597</v>
      </c>
      <c r="J69" s="38">
        <f t="shared" ref="J69:J75" si="17">J61*G69/G61</f>
        <v>0.1833613014476628</v>
      </c>
      <c r="K69" s="10">
        <f t="shared" si="14"/>
        <v>0.14946908558141317</v>
      </c>
      <c r="L69" s="24">
        <f t="shared" si="15"/>
        <v>0.81516156572479637</v>
      </c>
    </row>
    <row r="70" spans="1:12" ht="14.5" x14ac:dyDescent="0.35">
      <c r="A70" s="1" t="s">
        <v>449</v>
      </c>
      <c r="B70" s="1" t="s">
        <v>353</v>
      </c>
      <c r="C70" s="1" t="s">
        <v>354</v>
      </c>
      <c r="D70" s="1">
        <v>0.5</v>
      </c>
      <c r="E70" t="s">
        <v>22</v>
      </c>
      <c r="F70" s="29" t="s">
        <v>84</v>
      </c>
      <c r="G70" s="29">
        <v>92.147999999999996</v>
      </c>
      <c r="H70">
        <v>2050</v>
      </c>
      <c r="I70" s="26">
        <f t="shared" si="16"/>
        <v>0.38449483468660517</v>
      </c>
      <c r="J70" s="38">
        <f t="shared" si="17"/>
        <v>0.1784090162559725</v>
      </c>
      <c r="K70" s="10">
        <f t="shared" si="14"/>
        <v>0.20608581843063267</v>
      </c>
      <c r="L70" s="24">
        <f t="shared" si="15"/>
        <v>1.1551311853821942</v>
      </c>
    </row>
    <row r="71" spans="1:12" ht="14.5" x14ac:dyDescent="0.35">
      <c r="A71" s="1" t="s">
        <v>449</v>
      </c>
      <c r="B71" s="1" t="s">
        <v>353</v>
      </c>
      <c r="C71" s="1" t="s">
        <v>354</v>
      </c>
      <c r="D71" s="1">
        <v>0.5</v>
      </c>
      <c r="E71" t="s">
        <v>22</v>
      </c>
      <c r="F71" s="29" t="s">
        <v>84</v>
      </c>
      <c r="G71" s="29">
        <v>88.29</v>
      </c>
      <c r="H71">
        <v>2060</v>
      </c>
      <c r="I71" s="26">
        <f t="shared" si="16"/>
        <v>0.43720142428546127</v>
      </c>
      <c r="J71" s="38">
        <f t="shared" si="17"/>
        <v>0.17325605630000065</v>
      </c>
      <c r="K71" s="10">
        <f t="shared" si="14"/>
        <v>0.26394536798546064</v>
      </c>
      <c r="L71" s="24">
        <f t="shared" si="15"/>
        <v>1.5234409325837786</v>
      </c>
    </row>
    <row r="72" spans="1:12" ht="14.5" x14ac:dyDescent="0.35">
      <c r="A72" s="1" t="s">
        <v>449</v>
      </c>
      <c r="B72" s="1" t="s">
        <v>353</v>
      </c>
      <c r="C72" s="1" t="s">
        <v>354</v>
      </c>
      <c r="D72" s="1">
        <v>0.5</v>
      </c>
      <c r="E72" t="s">
        <v>22</v>
      </c>
      <c r="F72" s="29" t="s">
        <v>84</v>
      </c>
      <c r="G72" s="29">
        <v>84.469000000000008</v>
      </c>
      <c r="H72">
        <v>2070</v>
      </c>
      <c r="I72" s="26">
        <f t="shared" si="16"/>
        <v>0.47146215860832619</v>
      </c>
      <c r="J72" s="38">
        <f t="shared" si="17"/>
        <v>0.1619916165009887</v>
      </c>
      <c r="K72" s="10">
        <f t="shared" si="14"/>
        <v>0.30947054210733749</v>
      </c>
      <c r="L72" s="24">
        <f t="shared" si="15"/>
        <v>1.910410852066833</v>
      </c>
    </row>
    <row r="73" spans="1:12" ht="14.5" x14ac:dyDescent="0.35">
      <c r="A73" s="1" t="s">
        <v>449</v>
      </c>
      <c r="B73" s="1" t="s">
        <v>353</v>
      </c>
      <c r="C73" s="1" t="s">
        <v>354</v>
      </c>
      <c r="D73" s="1">
        <v>0.5</v>
      </c>
      <c r="E73" t="s">
        <v>22</v>
      </c>
      <c r="F73" s="29" t="s">
        <v>84</v>
      </c>
      <c r="G73" s="29">
        <v>81.299000000000007</v>
      </c>
      <c r="H73">
        <v>2080</v>
      </c>
      <c r="I73" s="26">
        <f t="shared" si="16"/>
        <v>0.49403710138358725</v>
      </c>
      <c r="J73" s="38">
        <f t="shared" si="17"/>
        <v>0.14875663186433485</v>
      </c>
      <c r="K73" s="10">
        <f t="shared" si="14"/>
        <v>0.3452804695192524</v>
      </c>
      <c r="L73" s="24">
        <f t="shared" si="15"/>
        <v>2.3211097561965914</v>
      </c>
    </row>
    <row r="74" spans="1:12" ht="14.5" x14ac:dyDescent="0.35">
      <c r="A74" s="1" t="s">
        <v>449</v>
      </c>
      <c r="B74" s="1" t="s">
        <v>353</v>
      </c>
      <c r="C74" s="1" t="s">
        <v>354</v>
      </c>
      <c r="D74" s="1">
        <v>0.5</v>
      </c>
      <c r="E74" t="s">
        <v>22</v>
      </c>
      <c r="F74" s="29" t="s">
        <v>84</v>
      </c>
      <c r="G74" s="29">
        <v>79.448000000000008</v>
      </c>
      <c r="H74">
        <v>2090</v>
      </c>
      <c r="I74" s="26">
        <f t="shared" si="16"/>
        <v>0.51235291022901353</v>
      </c>
      <c r="J74" s="38">
        <f t="shared" si="17"/>
        <v>0.13596304548521965</v>
      </c>
      <c r="K74" s="10">
        <f t="shared" si="14"/>
        <v>0.37638986474379388</v>
      </c>
      <c r="L74" s="24">
        <f t="shared" si="15"/>
        <v>2.7683247561905393</v>
      </c>
    </row>
    <row r="75" spans="1:12" ht="14.5" x14ac:dyDescent="0.35">
      <c r="A75" s="1" t="s">
        <v>449</v>
      </c>
      <c r="B75" s="1" t="s">
        <v>353</v>
      </c>
      <c r="C75" s="1" t="s">
        <v>354</v>
      </c>
      <c r="D75" s="1">
        <v>0.5</v>
      </c>
      <c r="E75" t="s">
        <v>22</v>
      </c>
      <c r="F75" s="29" t="s">
        <v>84</v>
      </c>
      <c r="G75" s="29">
        <v>78.820000000000007</v>
      </c>
      <c r="H75">
        <v>2100</v>
      </c>
      <c r="I75" s="26">
        <f t="shared" si="16"/>
        <v>0.52940552874569269</v>
      </c>
      <c r="J75" s="38">
        <f t="shared" si="17"/>
        <v>0.12450496535739423</v>
      </c>
      <c r="K75" s="10">
        <f t="shared" si="14"/>
        <v>0.40490056338829844</v>
      </c>
      <c r="L75" s="24">
        <f t="shared" si="15"/>
        <v>3.2520836596839531</v>
      </c>
    </row>
    <row r="76" spans="1:12" ht="14.5" x14ac:dyDescent="0.35">
      <c r="A76" s="1" t="s">
        <v>449</v>
      </c>
      <c r="B76" s="1" t="s">
        <v>353</v>
      </c>
      <c r="C76" s="1" t="s">
        <v>354</v>
      </c>
      <c r="D76" s="1">
        <v>0.5</v>
      </c>
      <c r="E76" t="s">
        <v>22</v>
      </c>
      <c r="F76" s="29" t="s">
        <v>88</v>
      </c>
      <c r="G76" s="29">
        <v>50.835000000000001</v>
      </c>
      <c r="H76">
        <v>2030</v>
      </c>
      <c r="I76" s="26">
        <f>I60*G76/G60</f>
        <v>0.12997995282444622</v>
      </c>
      <c r="J76" s="37">
        <f>J60*G76/G60</f>
        <v>8.7114560637316568E-2</v>
      </c>
      <c r="K76" s="10">
        <f t="shared" si="14"/>
        <v>4.2865392187129647E-2</v>
      </c>
      <c r="L76" s="24">
        <f t="shared" si="15"/>
        <v>0.49205772116088414</v>
      </c>
    </row>
    <row r="77" spans="1:12" ht="14.5" x14ac:dyDescent="0.35">
      <c r="A77" s="1" t="s">
        <v>449</v>
      </c>
      <c r="B77" s="1" t="s">
        <v>353</v>
      </c>
      <c r="C77" s="1" t="s">
        <v>354</v>
      </c>
      <c r="D77" s="1">
        <v>0.5</v>
      </c>
      <c r="E77" t="s">
        <v>22</v>
      </c>
      <c r="F77" s="29" t="s">
        <v>88</v>
      </c>
      <c r="G77" s="29">
        <v>47.69</v>
      </c>
      <c r="H77">
        <v>2040</v>
      </c>
      <c r="I77" s="26">
        <f t="shared" ref="I77:I83" si="18">I61*G77/G61</f>
        <v>0.16511168024941106</v>
      </c>
      <c r="J77" s="37">
        <f t="shared" ref="J77:J83" si="19">J61*G77/G61</f>
        <v>9.0962525522339244E-2</v>
      </c>
      <c r="K77" s="10">
        <f t="shared" si="14"/>
        <v>7.4149154727071814E-2</v>
      </c>
      <c r="L77" s="24">
        <f t="shared" si="15"/>
        <v>0.81516156572479648</v>
      </c>
    </row>
    <row r="78" spans="1:12" ht="14.5" x14ac:dyDescent="0.35">
      <c r="A78" s="1" t="s">
        <v>449</v>
      </c>
      <c r="B78" s="1" t="s">
        <v>353</v>
      </c>
      <c r="C78" s="1" t="s">
        <v>354</v>
      </c>
      <c r="D78" s="1">
        <v>0.5</v>
      </c>
      <c r="E78" t="s">
        <v>22</v>
      </c>
      <c r="F78" s="29" t="s">
        <v>88</v>
      </c>
      <c r="G78" s="29">
        <v>44.448999999999998</v>
      </c>
      <c r="H78">
        <v>2050</v>
      </c>
      <c r="I78" s="26">
        <f t="shared" si="18"/>
        <v>0.18546697602753087</v>
      </c>
      <c r="J78" s="37">
        <f t="shared" si="19"/>
        <v>8.6058323171004494E-2</v>
      </c>
      <c r="K78" s="10">
        <f t="shared" si="14"/>
        <v>9.9408652856526378E-2</v>
      </c>
      <c r="L78" s="24">
        <f t="shared" si="15"/>
        <v>1.1551311853821942</v>
      </c>
    </row>
    <row r="79" spans="1:12" ht="14.5" x14ac:dyDescent="0.35">
      <c r="A79" s="1" t="s">
        <v>449</v>
      </c>
      <c r="B79" s="1" t="s">
        <v>353</v>
      </c>
      <c r="C79" s="1" t="s">
        <v>354</v>
      </c>
      <c r="D79" s="1">
        <v>0.5</v>
      </c>
      <c r="E79" t="s">
        <v>22</v>
      </c>
      <c r="F79" s="29" t="s">
        <v>88</v>
      </c>
      <c r="G79" s="29">
        <v>40.811999999999998</v>
      </c>
      <c r="H79">
        <v>2060</v>
      </c>
      <c r="I79" s="26">
        <f t="shared" si="18"/>
        <v>0.20209609840229067</v>
      </c>
      <c r="J79" s="37">
        <f t="shared" si="19"/>
        <v>8.008750900119635E-2</v>
      </c>
      <c r="K79" s="10">
        <f t="shared" si="14"/>
        <v>0.12200858940109433</v>
      </c>
      <c r="L79" s="24">
        <f t="shared" si="15"/>
        <v>1.5234409325837786</v>
      </c>
    </row>
    <row r="80" spans="1:12" ht="14.5" x14ac:dyDescent="0.35">
      <c r="A80" s="1" t="s">
        <v>449</v>
      </c>
      <c r="B80" s="1" t="s">
        <v>353</v>
      </c>
      <c r="C80" s="1" t="s">
        <v>354</v>
      </c>
      <c r="D80" s="1">
        <v>0.5</v>
      </c>
      <c r="E80" t="s">
        <v>22</v>
      </c>
      <c r="F80" s="29" t="s">
        <v>88</v>
      </c>
      <c r="G80" s="29">
        <v>37.256</v>
      </c>
      <c r="H80">
        <v>2070</v>
      </c>
      <c r="I80" s="26">
        <f t="shared" si="18"/>
        <v>0.20794367378697273</v>
      </c>
      <c r="J80" s="37">
        <f t="shared" si="19"/>
        <v>7.1448219635142307E-2</v>
      </c>
      <c r="K80" s="10">
        <f t="shared" si="14"/>
        <v>0.13649545415183043</v>
      </c>
      <c r="L80" s="24">
        <f t="shared" si="15"/>
        <v>1.9104108520668328</v>
      </c>
    </row>
    <row r="81" spans="1:12" ht="14.5" x14ac:dyDescent="0.35">
      <c r="A81" s="1" t="s">
        <v>449</v>
      </c>
      <c r="B81" s="1" t="s">
        <v>353</v>
      </c>
      <c r="C81" s="1" t="s">
        <v>354</v>
      </c>
      <c r="D81" s="1">
        <v>0.5</v>
      </c>
      <c r="E81" t="s">
        <v>22</v>
      </c>
      <c r="F81" s="29" t="s">
        <v>88</v>
      </c>
      <c r="G81" s="29">
        <v>34.158999999999999</v>
      </c>
      <c r="H81">
        <v>2080</v>
      </c>
      <c r="I81" s="26">
        <f t="shared" si="18"/>
        <v>0.2075771331278608</v>
      </c>
      <c r="J81" s="37">
        <f t="shared" si="19"/>
        <v>6.2502340592797134E-2</v>
      </c>
      <c r="K81" s="10">
        <f t="shared" si="14"/>
        <v>0.14507479253506367</v>
      </c>
      <c r="L81" s="24">
        <f t="shared" si="15"/>
        <v>2.3211097561965914</v>
      </c>
    </row>
    <row r="82" spans="1:12" ht="14.5" x14ac:dyDescent="0.35">
      <c r="A82" s="1" t="s">
        <v>449</v>
      </c>
      <c r="B82" s="1" t="s">
        <v>353</v>
      </c>
      <c r="C82" s="1" t="s">
        <v>354</v>
      </c>
      <c r="D82" s="1">
        <v>0.5</v>
      </c>
      <c r="E82" t="s">
        <v>22</v>
      </c>
      <c r="F82" s="29" t="s">
        <v>88</v>
      </c>
      <c r="G82" s="29">
        <v>31.654</v>
      </c>
      <c r="H82">
        <v>2090</v>
      </c>
      <c r="I82" s="26">
        <f t="shared" si="18"/>
        <v>0.20413376070372055</v>
      </c>
      <c r="J82" s="37">
        <f t="shared" si="19"/>
        <v>5.4170957630011354E-2</v>
      </c>
      <c r="K82" s="10">
        <f t="shared" si="14"/>
        <v>0.14996280307370918</v>
      </c>
      <c r="L82" s="24">
        <f t="shared" si="15"/>
        <v>2.7683247561905389</v>
      </c>
    </row>
    <row r="83" spans="1:12" ht="14.5" x14ac:dyDescent="0.35">
      <c r="A83" s="1" t="s">
        <v>449</v>
      </c>
      <c r="B83" s="1" t="s">
        <v>353</v>
      </c>
      <c r="C83" s="1" t="s">
        <v>354</v>
      </c>
      <c r="D83" s="1">
        <v>0.5</v>
      </c>
      <c r="E83" t="s">
        <v>22</v>
      </c>
      <c r="F83" s="29" t="s">
        <v>88</v>
      </c>
      <c r="G83" s="29">
        <v>29.468</v>
      </c>
      <c r="H83">
        <v>2100</v>
      </c>
      <c r="I83" s="26">
        <f t="shared" si="18"/>
        <v>0.19792593404057435</v>
      </c>
      <c r="J83" s="37">
        <f t="shared" si="19"/>
        <v>4.6547986794616754E-2</v>
      </c>
      <c r="K83" s="10">
        <f t="shared" si="14"/>
        <v>0.1513779472459576</v>
      </c>
      <c r="L83" s="24">
        <f t="shared" si="15"/>
        <v>3.2520836596839535</v>
      </c>
    </row>
    <row r="84" spans="1:12" ht="14.5" x14ac:dyDescent="0.35">
      <c r="A84" s="1" t="s">
        <v>449</v>
      </c>
      <c r="B84" s="1" t="s">
        <v>353</v>
      </c>
      <c r="C84" s="1" t="s">
        <v>354</v>
      </c>
      <c r="D84" s="1">
        <v>0.5</v>
      </c>
      <c r="E84" t="s">
        <v>35</v>
      </c>
      <c r="F84" s="29"/>
      <c r="G84" s="29">
        <f>G92+G100</f>
        <v>247.33599999999998</v>
      </c>
      <c r="H84">
        <v>2030</v>
      </c>
      <c r="I84" s="26" t="s">
        <v>403</v>
      </c>
      <c r="J84" s="35">
        <v>0.134693969</v>
      </c>
      <c r="K84" s="10">
        <f t="shared" si="14"/>
        <v>5.5533415089492999E-2</v>
      </c>
      <c r="L84" s="24">
        <f t="shared" si="15"/>
        <v>0.41229325634834474</v>
      </c>
    </row>
    <row r="85" spans="1:12" ht="14.5" x14ac:dyDescent="0.35">
      <c r="A85" s="1" t="s">
        <v>449</v>
      </c>
      <c r="B85" s="1" t="s">
        <v>353</v>
      </c>
      <c r="C85" s="1" t="s">
        <v>354</v>
      </c>
      <c r="D85" s="1">
        <v>0.5</v>
      </c>
      <c r="E85" t="s">
        <v>35</v>
      </c>
      <c r="F85" s="29"/>
      <c r="G85" s="29">
        <f t="shared" ref="G85:G91" si="20">G93+G101</f>
        <v>252.982</v>
      </c>
      <c r="H85">
        <v>2040</v>
      </c>
      <c r="I85">
        <v>0.26834370488613901</v>
      </c>
      <c r="J85" s="35" t="s">
        <v>404</v>
      </c>
      <c r="K85" s="10">
        <f t="shared" si="14"/>
        <v>0.10001892721346201</v>
      </c>
      <c r="L85" s="24">
        <f t="shared" si="15"/>
        <v>0.59420204557143685</v>
      </c>
    </row>
    <row r="86" spans="1:12" ht="14.5" x14ac:dyDescent="0.35">
      <c r="A86" s="1" t="s">
        <v>449</v>
      </c>
      <c r="B86" s="1" t="s">
        <v>353</v>
      </c>
      <c r="C86" s="1" t="s">
        <v>354</v>
      </c>
      <c r="D86" s="1">
        <v>0.5</v>
      </c>
      <c r="E86" t="s">
        <v>35</v>
      </c>
      <c r="F86" s="29"/>
      <c r="G86" s="29">
        <f t="shared" si="20"/>
        <v>258.39</v>
      </c>
      <c r="H86">
        <v>2050</v>
      </c>
      <c r="I86" s="26" t="s">
        <v>405</v>
      </c>
      <c r="J86" s="35" t="s">
        <v>406</v>
      </c>
      <c r="K86" s="10">
        <f t="shared" si="14"/>
        <v>0.14305425668315297</v>
      </c>
      <c r="L86" s="24">
        <f t="shared" si="15"/>
        <v>0.79227614065087748</v>
      </c>
    </row>
    <row r="87" spans="1:12" ht="14.5" x14ac:dyDescent="0.35">
      <c r="A87" s="1" t="s">
        <v>449</v>
      </c>
      <c r="B87" s="1" t="s">
        <v>353</v>
      </c>
      <c r="C87" s="1" t="s">
        <v>354</v>
      </c>
      <c r="D87" s="1">
        <v>0.5</v>
      </c>
      <c r="E87" t="s">
        <v>35</v>
      </c>
      <c r="F87" s="29"/>
      <c r="G87" s="29">
        <f t="shared" si="20"/>
        <v>260.24</v>
      </c>
      <c r="H87">
        <v>2060</v>
      </c>
      <c r="I87" s="26" t="s">
        <v>407</v>
      </c>
      <c r="J87" s="35" t="s">
        <v>408</v>
      </c>
      <c r="K87" s="10">
        <f t="shared" si="14"/>
        <v>0.18776450461376501</v>
      </c>
      <c r="L87" s="24">
        <f t="shared" si="15"/>
        <v>1.0161655817154118</v>
      </c>
    </row>
    <row r="88" spans="1:12" ht="14.5" x14ac:dyDescent="0.35">
      <c r="A88" s="1" t="s">
        <v>449</v>
      </c>
      <c r="B88" s="1" t="s">
        <v>353</v>
      </c>
      <c r="C88" s="1" t="s">
        <v>354</v>
      </c>
      <c r="D88" s="1">
        <v>0.5</v>
      </c>
      <c r="E88" t="s">
        <v>35</v>
      </c>
      <c r="F88" s="29"/>
      <c r="G88" s="29">
        <f t="shared" si="20"/>
        <v>259.78300000000002</v>
      </c>
      <c r="H88">
        <v>2070</v>
      </c>
      <c r="I88" s="26" t="s">
        <v>409</v>
      </c>
      <c r="J88" s="35" t="s">
        <v>410</v>
      </c>
      <c r="K88" s="10">
        <f t="shared" si="14"/>
        <v>0.22922768332848001</v>
      </c>
      <c r="L88" s="24">
        <f t="shared" si="15"/>
        <v>1.2546678916698104</v>
      </c>
    </row>
    <row r="89" spans="1:12" ht="14.5" x14ac:dyDescent="0.35">
      <c r="A89" s="1" t="s">
        <v>449</v>
      </c>
      <c r="B89" s="1" t="s">
        <v>353</v>
      </c>
      <c r="C89" s="1" t="s">
        <v>354</v>
      </c>
      <c r="D89" s="1">
        <v>0.5</v>
      </c>
      <c r="E89" t="s">
        <v>35</v>
      </c>
      <c r="F89" s="29"/>
      <c r="G89" s="29">
        <f t="shared" si="20"/>
        <v>258.93100000000004</v>
      </c>
      <c r="H89">
        <v>2080</v>
      </c>
      <c r="I89" s="26" t="s">
        <v>411</v>
      </c>
      <c r="J89" s="35" t="s">
        <v>412</v>
      </c>
      <c r="K89" s="10">
        <f t="shared" si="14"/>
        <v>0.26543839824861204</v>
      </c>
      <c r="L89" s="24">
        <f t="shared" si="15"/>
        <v>1.5098135943082456</v>
      </c>
    </row>
    <row r="90" spans="1:12" ht="14.5" x14ac:dyDescent="0.35">
      <c r="E90" t="s">
        <v>35</v>
      </c>
      <c r="F90" s="29"/>
      <c r="G90" s="29">
        <f t="shared" si="20"/>
        <v>257.95400000000001</v>
      </c>
      <c r="H90">
        <v>2090</v>
      </c>
      <c r="I90" s="26" t="s">
        <v>413</v>
      </c>
      <c r="J90" s="35" t="s">
        <v>414</v>
      </c>
      <c r="K90" s="10">
        <f t="shared" si="14"/>
        <v>0.29525698417094703</v>
      </c>
      <c r="L90" s="24">
        <f t="shared" si="15"/>
        <v>1.7843705853961176</v>
      </c>
    </row>
    <row r="91" spans="1:12" ht="14.5" x14ac:dyDescent="0.35">
      <c r="E91" t="s">
        <v>35</v>
      </c>
      <c r="F91" s="29"/>
      <c r="G91" s="29">
        <f t="shared" si="20"/>
        <v>255.79699999999997</v>
      </c>
      <c r="H91">
        <v>2100</v>
      </c>
      <c r="I91" s="26" t="s">
        <v>415</v>
      </c>
      <c r="J91" s="35" t="s">
        <v>416</v>
      </c>
      <c r="K91" s="10">
        <f t="shared" si="14"/>
        <v>0.31979902760321399</v>
      </c>
      <c r="L91" s="24">
        <f t="shared" si="15"/>
        <v>2.0726794898478826</v>
      </c>
    </row>
    <row r="92" spans="1:12" ht="14.5" x14ac:dyDescent="0.35">
      <c r="E92" t="s">
        <v>35</v>
      </c>
      <c r="F92" s="29" t="s">
        <v>81</v>
      </c>
      <c r="G92" s="29">
        <v>105.68899999999999</v>
      </c>
      <c r="H92">
        <v>2030</v>
      </c>
      <c r="I92" s="26">
        <f>I84*G92/G84</f>
        <v>8.1285951082876839E-2</v>
      </c>
      <c r="J92" s="38">
        <f>J84*G92/G84</f>
        <v>5.7556000297736679E-2</v>
      </c>
      <c r="K92" s="10">
        <f t="shared" si="14"/>
        <v>2.3729950785140161E-2</v>
      </c>
      <c r="L92" s="24">
        <f t="shared" si="15"/>
        <v>0.41229325634834485</v>
      </c>
    </row>
    <row r="93" spans="1:12" ht="14.5" x14ac:dyDescent="0.35">
      <c r="E93" t="s">
        <v>35</v>
      </c>
      <c r="F93" s="29" t="s">
        <v>81</v>
      </c>
      <c r="G93" s="29">
        <v>115.66800000000001</v>
      </c>
      <c r="H93">
        <v>2040</v>
      </c>
      <c r="I93" s="26">
        <f t="shared" ref="I93:I99" si="21">I85*G93/G85</f>
        <v>0.12269165259492743</v>
      </c>
      <c r="J93" s="38">
        <f t="shared" ref="J93:J99" si="22">J85*G93/G85</f>
        <v>7.6961168714941006E-2</v>
      </c>
      <c r="K93" s="10">
        <f t="shared" si="14"/>
        <v>4.5730483879986419E-2</v>
      </c>
      <c r="L93" s="24">
        <f t="shared" si="15"/>
        <v>0.59420204557143685</v>
      </c>
    </row>
    <row r="94" spans="1:12" ht="14.5" x14ac:dyDescent="0.35">
      <c r="E94" t="s">
        <v>35</v>
      </c>
      <c r="F94" s="29" t="s">
        <v>81</v>
      </c>
      <c r="G94" s="29">
        <v>125.036</v>
      </c>
      <c r="H94">
        <v>2050</v>
      </c>
      <c r="I94" s="26">
        <f t="shared" si="21"/>
        <v>0.15659882566119798</v>
      </c>
      <c r="J94" s="38">
        <f t="shared" si="22"/>
        <v>8.7374273477929587E-2</v>
      </c>
      <c r="K94" s="10">
        <f t="shared" si="14"/>
        <v>6.9224552183268395E-2</v>
      </c>
      <c r="L94" s="24">
        <f t="shared" si="15"/>
        <v>0.7922761406508777</v>
      </c>
    </row>
    <row r="95" spans="1:12" ht="14.5" x14ac:dyDescent="0.35">
      <c r="E95" t="s">
        <v>35</v>
      </c>
      <c r="F95" s="29" t="s">
        <v>81</v>
      </c>
      <c r="G95" s="29">
        <v>132</v>
      </c>
      <c r="H95">
        <v>2060</v>
      </c>
      <c r="I95" s="26">
        <f t="shared" si="21"/>
        <v>0.1889622677571291</v>
      </c>
      <c r="J95" s="38">
        <f t="shared" si="22"/>
        <v>9.3723585736621165E-2</v>
      </c>
      <c r="K95" s="10">
        <f t="shared" si="14"/>
        <v>9.5238682020507934E-2</v>
      </c>
      <c r="L95" s="24">
        <f t="shared" si="15"/>
        <v>1.016165581715412</v>
      </c>
    </row>
    <row r="96" spans="1:12" ht="14.5" x14ac:dyDescent="0.35">
      <c r="E96" t="s">
        <v>35</v>
      </c>
      <c r="F96" s="29" t="s">
        <v>81</v>
      </c>
      <c r="G96" s="29">
        <v>137.03800000000001</v>
      </c>
      <c r="H96">
        <v>2070</v>
      </c>
      <c r="I96" s="26">
        <f t="shared" si="21"/>
        <v>0.21729570651055571</v>
      </c>
      <c r="J96" s="38">
        <f t="shared" si="22"/>
        <v>9.6375926278715135E-2</v>
      </c>
      <c r="K96" s="10">
        <f t="shared" si="14"/>
        <v>0.12091978023184058</v>
      </c>
      <c r="L96" s="24">
        <f t="shared" si="15"/>
        <v>1.2546678916698102</v>
      </c>
    </row>
    <row r="97" spans="5:12" ht="14.5" x14ac:dyDescent="0.35">
      <c r="E97" t="s">
        <v>35</v>
      </c>
      <c r="F97" s="29" t="s">
        <v>81</v>
      </c>
      <c r="G97" s="29">
        <v>140.71100000000001</v>
      </c>
      <c r="H97">
        <v>2080</v>
      </c>
      <c r="I97" s="26">
        <f t="shared" si="21"/>
        <v>0.23978713833545584</v>
      </c>
      <c r="J97" s="38">
        <f t="shared" si="22"/>
        <v>9.5539819721769392E-2</v>
      </c>
      <c r="K97" s="10">
        <f t="shared" si="14"/>
        <v>0.14424731861368645</v>
      </c>
      <c r="L97" s="24">
        <f t="shared" si="15"/>
        <v>1.5098135943082456</v>
      </c>
    </row>
    <row r="98" spans="5:12" ht="14.5" x14ac:dyDescent="0.35">
      <c r="E98" t="s">
        <v>35</v>
      </c>
      <c r="F98" s="29" t="s">
        <v>81</v>
      </c>
      <c r="G98" s="29">
        <v>143.02799999999999</v>
      </c>
      <c r="H98">
        <v>2090</v>
      </c>
      <c r="I98" s="26">
        <f t="shared" si="21"/>
        <v>0.25545885438901206</v>
      </c>
      <c r="J98" s="38">
        <f t="shared" si="22"/>
        <v>9.1747433236394893E-2</v>
      </c>
      <c r="K98" s="10">
        <f t="shared" si="14"/>
        <v>0.16371142115261716</v>
      </c>
      <c r="L98" s="24">
        <f t="shared" si="15"/>
        <v>1.7843705853961176</v>
      </c>
    </row>
    <row r="99" spans="5:12" ht="14.5" x14ac:dyDescent="0.35">
      <c r="E99" t="s">
        <v>35</v>
      </c>
      <c r="F99" s="29" t="s">
        <v>81</v>
      </c>
      <c r="G99" s="29">
        <v>143.59299999999999</v>
      </c>
      <c r="H99">
        <v>2100</v>
      </c>
      <c r="I99" s="26">
        <f t="shared" si="21"/>
        <v>0.26613382311114547</v>
      </c>
      <c r="J99" s="38">
        <f t="shared" si="22"/>
        <v>8.6612946124205351E-2</v>
      </c>
      <c r="K99" s="10">
        <f t="shared" si="14"/>
        <v>0.17952087698694014</v>
      </c>
      <c r="L99" s="24">
        <f t="shared" si="15"/>
        <v>2.0726794898478831</v>
      </c>
    </row>
    <row r="100" spans="5:12" ht="14.5" x14ac:dyDescent="0.35">
      <c r="E100" t="s">
        <v>35</v>
      </c>
      <c r="F100" s="29" t="s">
        <v>97</v>
      </c>
      <c r="G100" s="29">
        <v>141.64699999999999</v>
      </c>
      <c r="H100">
        <v>2030</v>
      </c>
      <c r="I100" s="26">
        <f>I84*G100/G84</f>
        <v>0.10894143300661617</v>
      </c>
      <c r="J100" s="37">
        <f>J84*G100/G84</f>
        <v>7.7137968702263318E-2</v>
      </c>
      <c r="K100" s="10">
        <f t="shared" si="14"/>
        <v>3.1803464304352852E-2</v>
      </c>
      <c r="L100" s="24">
        <f t="shared" si="15"/>
        <v>0.41229325634834485</v>
      </c>
    </row>
    <row r="101" spans="5:12" ht="14.5" x14ac:dyDescent="0.35">
      <c r="E101" t="s">
        <v>35</v>
      </c>
      <c r="F101" s="29" t="s">
        <v>97</v>
      </c>
      <c r="G101" s="29">
        <v>137.31399999999999</v>
      </c>
      <c r="H101">
        <v>2040</v>
      </c>
      <c r="I101" s="26">
        <f t="shared" ref="I101:I107" si="23">I85*G101/G85</f>
        <v>0.14565205229121159</v>
      </c>
      <c r="J101" s="37">
        <f t="shared" ref="J101:J107" si="24">J85*G101/G85</f>
        <v>9.1363608957736001E-2</v>
      </c>
      <c r="K101" s="10">
        <f t="shared" si="14"/>
        <v>5.4288443333475586E-2</v>
      </c>
      <c r="L101" s="24">
        <f t="shared" si="15"/>
        <v>0.59420204557143685</v>
      </c>
    </row>
    <row r="102" spans="5:12" ht="14.5" x14ac:dyDescent="0.35">
      <c r="E102" t="s">
        <v>35</v>
      </c>
      <c r="F102" s="29" t="s">
        <v>97</v>
      </c>
      <c r="G102" s="29">
        <v>133.35400000000001</v>
      </c>
      <c r="H102">
        <v>2050</v>
      </c>
      <c r="I102" s="26">
        <f t="shared" si="23"/>
        <v>0.16701653761495405</v>
      </c>
      <c r="J102" s="37">
        <f t="shared" si="24"/>
        <v>9.3186833115069451E-2</v>
      </c>
      <c r="K102" s="10">
        <f t="shared" si="14"/>
        <v>7.3829704499884602E-2</v>
      </c>
      <c r="L102" s="24">
        <f t="shared" si="15"/>
        <v>0.79227614065087737</v>
      </c>
    </row>
    <row r="103" spans="5:12" ht="14.5" x14ac:dyDescent="0.35">
      <c r="E103" t="s">
        <v>35</v>
      </c>
      <c r="F103" s="29" t="s">
        <v>97</v>
      </c>
      <c r="G103" s="29">
        <v>128.24</v>
      </c>
      <c r="H103">
        <v>2060</v>
      </c>
      <c r="I103" s="26">
        <f t="shared" si="23"/>
        <v>0.18357970619071393</v>
      </c>
      <c r="J103" s="37">
        <f t="shared" si="24"/>
        <v>9.1053883597456822E-2</v>
      </c>
      <c r="K103" s="10">
        <f t="shared" si="14"/>
        <v>9.2525822593257104E-2</v>
      </c>
      <c r="L103" s="24">
        <f t="shared" si="15"/>
        <v>1.0161655817154118</v>
      </c>
    </row>
    <row r="104" spans="5:12" ht="14.5" x14ac:dyDescent="0.35">
      <c r="E104" t="s">
        <v>35</v>
      </c>
      <c r="F104" s="29" t="s">
        <v>97</v>
      </c>
      <c r="G104" s="29">
        <v>122.745</v>
      </c>
      <c r="H104">
        <v>2070</v>
      </c>
      <c r="I104" s="26">
        <f t="shared" si="23"/>
        <v>0.19463186485236331</v>
      </c>
      <c r="J104" s="37">
        <f t="shared" si="24"/>
        <v>8.6323961755723877E-2</v>
      </c>
      <c r="K104" s="10">
        <f t="shared" si="14"/>
        <v>0.10830790309663943</v>
      </c>
      <c r="L104" s="24">
        <f t="shared" si="15"/>
        <v>1.2546678916698104</v>
      </c>
    </row>
    <row r="105" spans="5:12" ht="14.5" x14ac:dyDescent="0.35">
      <c r="E105" t="s">
        <v>35</v>
      </c>
      <c r="F105" s="29" t="s">
        <v>97</v>
      </c>
      <c r="G105" s="29">
        <v>118.22</v>
      </c>
      <c r="H105">
        <v>2080</v>
      </c>
      <c r="I105" s="26">
        <f t="shared" si="23"/>
        <v>0.20145998176416616</v>
      </c>
      <c r="J105" s="37">
        <f t="shared" si="24"/>
        <v>8.0268902129240607E-2</v>
      </c>
      <c r="K105" s="10">
        <f t="shared" si="14"/>
        <v>0.12119107963492555</v>
      </c>
      <c r="L105" s="24">
        <f t="shared" si="15"/>
        <v>1.5098135943082456</v>
      </c>
    </row>
    <row r="106" spans="5:12" ht="14.5" x14ac:dyDescent="0.35">
      <c r="E106" t="s">
        <v>35</v>
      </c>
      <c r="F106" s="29" t="s">
        <v>97</v>
      </c>
      <c r="G106" s="29">
        <v>114.926</v>
      </c>
      <c r="H106">
        <v>2090</v>
      </c>
      <c r="I106" s="26">
        <f t="shared" si="23"/>
        <v>0.20526655130122495</v>
      </c>
      <c r="J106" s="37">
        <f t="shared" si="24"/>
        <v>7.3720988282895111E-2</v>
      </c>
      <c r="K106" s="10">
        <f t="shared" si="14"/>
        <v>0.13154556301832984</v>
      </c>
      <c r="L106" s="24">
        <f t="shared" si="15"/>
        <v>1.7843705853961171</v>
      </c>
    </row>
    <row r="107" spans="5:12" ht="14.5" x14ac:dyDescent="0.35">
      <c r="E107" t="s">
        <v>35</v>
      </c>
      <c r="F107" s="29" t="s">
        <v>97</v>
      </c>
      <c r="G107" s="29">
        <v>112.20399999999999</v>
      </c>
      <c r="H107">
        <v>2100</v>
      </c>
      <c r="I107" s="26">
        <f t="shared" si="23"/>
        <v>0.20795776596604959</v>
      </c>
      <c r="J107" s="37">
        <f t="shared" si="24"/>
        <v>6.7679615349775665E-2</v>
      </c>
      <c r="K107" s="10">
        <f t="shared" si="14"/>
        <v>0.14027815061627391</v>
      </c>
      <c r="L107" s="24">
        <f t="shared" si="15"/>
        <v>2.0726794898478822</v>
      </c>
    </row>
    <row r="108" spans="5:12" x14ac:dyDescent="0.3">
      <c r="E108" t="s">
        <v>21</v>
      </c>
      <c r="G108">
        <f>G116+G124+G132+G140+G148+G157</f>
        <v>565.57799999999997</v>
      </c>
      <c r="H108">
        <v>2030</v>
      </c>
      <c r="I108" s="12">
        <v>2.2928053328627298</v>
      </c>
      <c r="J108" s="39">
        <v>1.83125813322637</v>
      </c>
      <c r="K108" s="10">
        <f t="shared" si="14"/>
        <v>0.46154719963635982</v>
      </c>
      <c r="L108" s="24">
        <f t="shared" si="15"/>
        <v>0.25203830703167501</v>
      </c>
    </row>
    <row r="109" spans="5:12" x14ac:dyDescent="0.3">
      <c r="E109" t="s">
        <v>21</v>
      </c>
      <c r="G109">
        <f t="shared" ref="G109:G115" si="25">G117+G125+G133+G141+G149+G158</f>
        <v>592.06700000000001</v>
      </c>
      <c r="H109">
        <v>2040</v>
      </c>
      <c r="I109" s="12">
        <v>4.0000313955452302</v>
      </c>
      <c r="J109" s="39">
        <v>2.9141548898548901</v>
      </c>
      <c r="K109" s="10">
        <f t="shared" si="14"/>
        <v>1.0858765056903401</v>
      </c>
      <c r="L109" s="24">
        <f t="shared" si="15"/>
        <v>0.37262141057451176</v>
      </c>
    </row>
    <row r="110" spans="5:12" x14ac:dyDescent="0.3">
      <c r="E110" t="s">
        <v>21</v>
      </c>
      <c r="G110">
        <f t="shared" si="25"/>
        <v>605.33899999999994</v>
      </c>
      <c r="H110">
        <v>2050</v>
      </c>
      <c r="I110" s="12">
        <v>5.3755457392047399</v>
      </c>
      <c r="J110" s="39">
        <v>3.57816639165488</v>
      </c>
      <c r="K110" s="10">
        <f t="shared" si="14"/>
        <v>1.7973793475498598</v>
      </c>
      <c r="L110" s="24">
        <f t="shared" si="15"/>
        <v>0.50231854833295853</v>
      </c>
    </row>
    <row r="111" spans="5:12" x14ac:dyDescent="0.3">
      <c r="E111" t="s">
        <v>21</v>
      </c>
      <c r="G111">
        <f t="shared" si="25"/>
        <v>606.47299999999996</v>
      </c>
      <c r="H111">
        <v>2060</v>
      </c>
      <c r="I111" s="12">
        <v>6.4641412947182397</v>
      </c>
      <c r="J111" s="39">
        <v>3.9369966030844101</v>
      </c>
      <c r="K111" s="10">
        <f t="shared" si="14"/>
        <v>2.5271446916338296</v>
      </c>
      <c r="L111" s="24">
        <f t="shared" si="15"/>
        <v>0.6418965893071783</v>
      </c>
    </row>
    <row r="112" spans="5:12" x14ac:dyDescent="0.3">
      <c r="E112" t="s">
        <v>21</v>
      </c>
      <c r="G112">
        <f t="shared" si="25"/>
        <v>596.77499999999998</v>
      </c>
      <c r="H112">
        <v>2070</v>
      </c>
      <c r="I112" s="13">
        <v>7.1423247201744697</v>
      </c>
      <c r="J112" s="39">
        <v>3.9827715670145198</v>
      </c>
      <c r="K112" s="10">
        <f t="shared" si="14"/>
        <v>3.1595531531599499</v>
      </c>
      <c r="L112" s="24">
        <f t="shared" si="15"/>
        <v>0.79330513939777536</v>
      </c>
    </row>
    <row r="113" spans="5:12" x14ac:dyDescent="0.3">
      <c r="E113" t="s">
        <v>21</v>
      </c>
      <c r="G113">
        <f t="shared" si="25"/>
        <v>577.98300000000006</v>
      </c>
      <c r="H113">
        <v>2080</v>
      </c>
      <c r="I113" s="12">
        <v>7.4894341915949099</v>
      </c>
      <c r="J113" s="39">
        <v>3.8352699885958699</v>
      </c>
      <c r="K113" s="10">
        <f t="shared" si="14"/>
        <v>3.65416420299904</v>
      </c>
      <c r="L113" s="24">
        <f t="shared" si="15"/>
        <v>0.9527788692490109</v>
      </c>
    </row>
    <row r="114" spans="5:12" x14ac:dyDescent="0.3">
      <c r="E114" t="s">
        <v>21</v>
      </c>
      <c r="G114">
        <f t="shared" si="25"/>
        <v>553.88400000000001</v>
      </c>
      <c r="H114">
        <v>2090</v>
      </c>
      <c r="I114" s="12">
        <v>7.6223045188174998</v>
      </c>
      <c r="J114" s="39">
        <v>3.5872779713393999</v>
      </c>
      <c r="K114" s="10">
        <f t="shared" si="14"/>
        <v>4.0350265474781004</v>
      </c>
      <c r="L114" s="24">
        <f t="shared" si="15"/>
        <v>1.1248156902576252</v>
      </c>
    </row>
    <row r="115" spans="5:12" x14ac:dyDescent="0.3">
      <c r="E115" t="s">
        <v>21</v>
      </c>
      <c r="G115">
        <f t="shared" si="25"/>
        <v>732.3420000000001</v>
      </c>
      <c r="H115">
        <v>2100</v>
      </c>
      <c r="I115" s="12">
        <v>7.6761196468510899</v>
      </c>
      <c r="J115" s="39">
        <v>3.3233868279201899</v>
      </c>
      <c r="K115" s="10">
        <f t="shared" si="14"/>
        <v>4.3527328189308996</v>
      </c>
      <c r="L115" s="24">
        <f t="shared" si="15"/>
        <v>1.309728010703733</v>
      </c>
    </row>
    <row r="116" spans="5:12" ht="14.5" x14ac:dyDescent="0.35">
      <c r="E116" t="s">
        <v>21</v>
      </c>
      <c r="F116" s="29" t="s">
        <v>75</v>
      </c>
      <c r="G116" s="29">
        <v>47.55</v>
      </c>
      <c r="H116">
        <v>2030</v>
      </c>
      <c r="I116" s="26">
        <f>I108*G116/G108</f>
        <v>0.19276367464367922</v>
      </c>
      <c r="J116" s="38">
        <f>J108*G116/G108</f>
        <v>0.15395988570084743</v>
      </c>
      <c r="K116" s="10">
        <f t="shared" si="14"/>
        <v>3.8803788942831791E-2</v>
      </c>
      <c r="L116" s="24">
        <f t="shared" si="15"/>
        <v>0.25203830703167512</v>
      </c>
    </row>
    <row r="117" spans="5:12" ht="14.5" x14ac:dyDescent="0.35">
      <c r="E117" t="s">
        <v>21</v>
      </c>
      <c r="F117" s="29" t="s">
        <v>75</v>
      </c>
      <c r="G117" s="29">
        <v>49.912999999999997</v>
      </c>
      <c r="H117">
        <v>2040</v>
      </c>
      <c r="I117" s="26">
        <f t="shared" ref="I117:I123" si="26">I109*G117/G109</f>
        <v>0.33721448255999587</v>
      </c>
      <c r="J117" s="38">
        <f t="shared" ref="J117:J123" si="27">J109*G117/G109</f>
        <v>0.24567188006986901</v>
      </c>
      <c r="K117" s="10">
        <f t="shared" si="14"/>
        <v>9.1542602490126856E-2</v>
      </c>
      <c r="L117" s="24">
        <f t="shared" si="15"/>
        <v>0.3726214105745117</v>
      </c>
    </row>
    <row r="118" spans="5:12" ht="14.5" x14ac:dyDescent="0.35">
      <c r="E118" t="s">
        <v>21</v>
      </c>
      <c r="F118" s="29" t="s">
        <v>75</v>
      </c>
      <c r="G118" s="29">
        <v>51.564</v>
      </c>
      <c r="H118">
        <v>2050</v>
      </c>
      <c r="I118" s="26">
        <f t="shared" si="26"/>
        <v>0.45789985528167398</v>
      </c>
      <c r="J118" s="38">
        <f t="shared" si="27"/>
        <v>0.3047954482022342</v>
      </c>
      <c r="K118" s="10">
        <f t="shared" si="14"/>
        <v>0.15310440707943979</v>
      </c>
      <c r="L118" s="24">
        <f t="shared" si="15"/>
        <v>0.50231854833295864</v>
      </c>
    </row>
    <row r="119" spans="5:12" ht="14.5" x14ac:dyDescent="0.35">
      <c r="E119" t="s">
        <v>21</v>
      </c>
      <c r="F119" s="29" t="s">
        <v>75</v>
      </c>
      <c r="G119" s="29">
        <v>52.256999999999998</v>
      </c>
      <c r="H119">
        <v>2060</v>
      </c>
      <c r="I119" s="26">
        <f t="shared" si="26"/>
        <v>0.55698544145920925</v>
      </c>
      <c r="J119" s="38">
        <f t="shared" si="27"/>
        <v>0.33923296088594551</v>
      </c>
      <c r="K119" s="10">
        <f t="shared" si="14"/>
        <v>0.21775248057326374</v>
      </c>
      <c r="L119" s="24">
        <f t="shared" si="15"/>
        <v>0.64189658930717797</v>
      </c>
    </row>
    <row r="120" spans="5:12" ht="14.5" x14ac:dyDescent="0.35">
      <c r="E120" t="s">
        <v>21</v>
      </c>
      <c r="F120" s="29" t="s">
        <v>75</v>
      </c>
      <c r="G120" s="29">
        <v>52.06</v>
      </c>
      <c r="H120">
        <v>2070</v>
      </c>
      <c r="I120" s="26">
        <f t="shared" si="26"/>
        <v>0.62306468088020261</v>
      </c>
      <c r="J120" s="38">
        <f t="shared" si="27"/>
        <v>0.3474392991978148</v>
      </c>
      <c r="K120" s="10">
        <f t="shared" si="14"/>
        <v>0.27562538168238782</v>
      </c>
      <c r="L120" s="24">
        <f t="shared" si="15"/>
        <v>0.79330513939777525</v>
      </c>
    </row>
    <row r="121" spans="5:12" ht="14.5" x14ac:dyDescent="0.35">
      <c r="E121" t="s">
        <v>21</v>
      </c>
      <c r="F121" s="29" t="s">
        <v>75</v>
      </c>
      <c r="G121" s="29">
        <v>51.101999999999997</v>
      </c>
      <c r="H121">
        <v>2080</v>
      </c>
      <c r="I121" s="26">
        <f t="shared" si="26"/>
        <v>0.66217356922069159</v>
      </c>
      <c r="J121" s="38">
        <f t="shared" si="27"/>
        <v>0.33909296113765647</v>
      </c>
      <c r="K121" s="10">
        <f t="shared" si="14"/>
        <v>0.32308060808303513</v>
      </c>
      <c r="L121" s="24">
        <f t="shared" si="15"/>
        <v>0.9527788692490109</v>
      </c>
    </row>
    <row r="122" spans="5:12" ht="14.5" x14ac:dyDescent="0.35">
      <c r="E122" t="s">
        <v>21</v>
      </c>
      <c r="F122" s="29" t="s">
        <v>75</v>
      </c>
      <c r="G122" s="29">
        <v>49.552999999999997</v>
      </c>
      <c r="H122">
        <v>2090</v>
      </c>
      <c r="I122" s="26">
        <f t="shared" si="26"/>
        <v>0.68192628026981017</v>
      </c>
      <c r="J122" s="38">
        <f t="shared" si="27"/>
        <v>0.32093432074907613</v>
      </c>
      <c r="K122" s="10">
        <f t="shared" si="14"/>
        <v>0.36099195952073404</v>
      </c>
      <c r="L122" s="24">
        <f t="shared" si="15"/>
        <v>1.124815690257625</v>
      </c>
    </row>
    <row r="123" spans="5:12" ht="14.5" x14ac:dyDescent="0.35">
      <c r="E123" t="s">
        <v>21</v>
      </c>
      <c r="F123" s="29" t="s">
        <v>75</v>
      </c>
      <c r="G123" s="29">
        <v>47.661000000000001</v>
      </c>
      <c r="H123">
        <v>2100</v>
      </c>
      <c r="I123" s="26">
        <f t="shared" si="26"/>
        <v>0.49956378097742554</v>
      </c>
      <c r="J123" s="38">
        <f t="shared" si="27"/>
        <v>0.21628684358606245</v>
      </c>
      <c r="K123" s="10">
        <f t="shared" si="14"/>
        <v>0.28327693739136306</v>
      </c>
      <c r="L123" s="24">
        <f t="shared" si="15"/>
        <v>1.3097280107037332</v>
      </c>
    </row>
    <row r="124" spans="5:12" ht="14.5" x14ac:dyDescent="0.35">
      <c r="E124" t="s">
        <v>21</v>
      </c>
      <c r="F124" s="29" t="s">
        <v>78</v>
      </c>
      <c r="G124" s="29">
        <v>223.459</v>
      </c>
      <c r="H124">
        <v>2030</v>
      </c>
      <c r="I124" s="26">
        <f>I108*G124/G108</f>
        <v>0.90588386902632845</v>
      </c>
      <c r="J124" s="34">
        <f>J108*G124/G108</f>
        <v>0.72352727862935162</v>
      </c>
      <c r="K124" s="10">
        <f t="shared" si="14"/>
        <v>0.18235659039697683</v>
      </c>
      <c r="L124" s="24">
        <f t="shared" si="15"/>
        <v>0.25203830703167507</v>
      </c>
    </row>
    <row r="125" spans="5:12" ht="14.5" x14ac:dyDescent="0.35">
      <c r="E125" t="s">
        <v>21</v>
      </c>
      <c r="F125" s="29" t="s">
        <v>78</v>
      </c>
      <c r="G125" s="29">
        <v>229.96100000000001</v>
      </c>
      <c r="H125">
        <v>2040</v>
      </c>
      <c r="I125" s="26">
        <f t="shared" ref="I125:I131" si="28">I109*G125/G109</f>
        <v>1.553626903291311</v>
      </c>
      <c r="J125" s="34">
        <f t="shared" ref="J125:J131" si="29">J109*G125/G109</f>
        <v>1.1318684754021426</v>
      </c>
      <c r="K125" s="10">
        <f t="shared" si="14"/>
        <v>0.4217584278891684</v>
      </c>
      <c r="L125" s="24">
        <f t="shared" si="15"/>
        <v>0.3726214105745117</v>
      </c>
    </row>
    <row r="126" spans="5:12" ht="14.5" x14ac:dyDescent="0.35">
      <c r="E126" t="s">
        <v>21</v>
      </c>
      <c r="F126" s="29" t="s">
        <v>78</v>
      </c>
      <c r="G126" s="29">
        <v>230.97200000000001</v>
      </c>
      <c r="H126">
        <v>2050</v>
      </c>
      <c r="I126" s="26">
        <f t="shared" si="28"/>
        <v>2.0510830302947558</v>
      </c>
      <c r="J126" s="34">
        <f t="shared" si="29"/>
        <v>1.3652783775922435</v>
      </c>
      <c r="K126" s="10">
        <f t="shared" si="14"/>
        <v>0.68580465270251234</v>
      </c>
      <c r="L126" s="24">
        <f t="shared" si="15"/>
        <v>0.50231854833295841</v>
      </c>
    </row>
    <row r="127" spans="5:12" ht="14.5" x14ac:dyDescent="0.35">
      <c r="E127" t="s">
        <v>21</v>
      </c>
      <c r="F127" s="29" t="s">
        <v>78</v>
      </c>
      <c r="G127" s="29">
        <v>227.27600000000001</v>
      </c>
      <c r="H127">
        <v>2060</v>
      </c>
      <c r="I127" s="26">
        <f t="shared" si="28"/>
        <v>2.4224395428953684</v>
      </c>
      <c r="J127" s="34">
        <f t="shared" si="29"/>
        <v>1.4753910560941912</v>
      </c>
      <c r="K127" s="10">
        <f t="shared" si="14"/>
        <v>0.94704848680117726</v>
      </c>
      <c r="L127" s="24">
        <f t="shared" si="15"/>
        <v>0.64189658930717841</v>
      </c>
    </row>
    <row r="128" spans="5:12" ht="14.5" x14ac:dyDescent="0.35">
      <c r="E128" t="s">
        <v>21</v>
      </c>
      <c r="F128" s="29" t="s">
        <v>78</v>
      </c>
      <c r="G128" s="29">
        <v>219.49799999999999</v>
      </c>
      <c r="H128">
        <v>2070</v>
      </c>
      <c r="I128" s="26">
        <f t="shared" si="28"/>
        <v>2.6269967599662447</v>
      </c>
      <c r="J128" s="34">
        <f t="shared" si="29"/>
        <v>1.464891112088397</v>
      </c>
      <c r="K128" s="10">
        <f t="shared" si="14"/>
        <v>1.1621056478778478</v>
      </c>
      <c r="L128" s="24">
        <f t="shared" si="15"/>
        <v>0.79330513939777525</v>
      </c>
    </row>
    <row r="129" spans="5:12" ht="14.5" x14ac:dyDescent="0.35">
      <c r="E129" t="s">
        <v>21</v>
      </c>
      <c r="F129" s="29" t="s">
        <v>78</v>
      </c>
      <c r="G129" s="29">
        <v>208.53299999999999</v>
      </c>
      <c r="H129">
        <v>2080</v>
      </c>
      <c r="I129" s="26">
        <f t="shared" si="28"/>
        <v>2.7021455307091404</v>
      </c>
      <c r="J129" s="34">
        <f t="shared" si="29"/>
        <v>1.3837437373276764</v>
      </c>
      <c r="K129" s="10">
        <f t="shared" si="14"/>
        <v>1.318401793381464</v>
      </c>
      <c r="L129" s="24">
        <f t="shared" si="15"/>
        <v>0.95277886924901101</v>
      </c>
    </row>
    <row r="130" spans="5:12" ht="14.5" x14ac:dyDescent="0.35">
      <c r="E130" t="s">
        <v>21</v>
      </c>
      <c r="F130" s="29" t="s">
        <v>78</v>
      </c>
      <c r="G130" s="29">
        <v>196.595</v>
      </c>
      <c r="H130">
        <v>2090</v>
      </c>
      <c r="I130" s="26">
        <f t="shared" si="28"/>
        <v>2.7054526884274077</v>
      </c>
      <c r="J130" s="34">
        <f t="shared" si="29"/>
        <v>1.27326464164964</v>
      </c>
      <c r="K130" s="10">
        <f t="shared" si="14"/>
        <v>1.4321880467777677</v>
      </c>
      <c r="L130" s="24">
        <f t="shared" si="15"/>
        <v>1.1248156902576252</v>
      </c>
    </row>
    <row r="131" spans="5:12" ht="14.5" x14ac:dyDescent="0.35">
      <c r="E131" t="s">
        <v>21</v>
      </c>
      <c r="F131" s="29" t="s">
        <v>78</v>
      </c>
      <c r="G131" s="29">
        <v>185.102</v>
      </c>
      <c r="H131">
        <v>2100</v>
      </c>
      <c r="I131" s="26">
        <f t="shared" si="28"/>
        <v>1.9401660684098827</v>
      </c>
      <c r="J131" s="34">
        <f t="shared" si="29"/>
        <v>0.83999763583364451</v>
      </c>
      <c r="K131" s="10">
        <f t="shared" si="14"/>
        <v>1.1001684325762382</v>
      </c>
      <c r="L131" s="24">
        <f t="shared" si="15"/>
        <v>1.3097280107037332</v>
      </c>
    </row>
    <row r="132" spans="5:12" ht="14.5" x14ac:dyDescent="0.35">
      <c r="E132" t="s">
        <v>21</v>
      </c>
      <c r="F132" s="29" t="s">
        <v>417</v>
      </c>
      <c r="G132" s="29">
        <v>99.055999999999997</v>
      </c>
      <c r="H132">
        <v>2030</v>
      </c>
      <c r="I132" s="26">
        <f>I108*G132/G108</f>
        <v>0.40156463839125739</v>
      </c>
      <c r="J132" s="34">
        <f>J108*G132/G108</f>
        <v>0.32072871583560764</v>
      </c>
      <c r="K132" s="10">
        <f t="shared" ref="K132:K195" si="30">I132-J132</f>
        <v>8.0835922555649753E-2</v>
      </c>
      <c r="L132" s="24">
        <f t="shared" ref="L132:L195" si="31">K132/J132</f>
        <v>0.25203830703167512</v>
      </c>
    </row>
    <row r="133" spans="5:12" ht="14.5" x14ac:dyDescent="0.35">
      <c r="E133" t="s">
        <v>21</v>
      </c>
      <c r="F133" s="29" t="s">
        <v>417</v>
      </c>
      <c r="G133" s="29">
        <v>106.28100000000001</v>
      </c>
      <c r="H133">
        <v>2040</v>
      </c>
      <c r="I133" s="26">
        <f t="shared" ref="I133:I139" si="32">I109*G133/G109</f>
        <v>0.71803923669102077</v>
      </c>
      <c r="J133" s="34">
        <f t="shared" ref="J133:J139" si="33">J109*G133/G109</f>
        <v>0.52311528230532622</v>
      </c>
      <c r="K133" s="10">
        <f t="shared" si="30"/>
        <v>0.19492395438569454</v>
      </c>
      <c r="L133" s="24">
        <f t="shared" si="31"/>
        <v>0.37262141057451165</v>
      </c>
    </row>
    <row r="134" spans="5:12" ht="14.5" x14ac:dyDescent="0.35">
      <c r="E134" t="s">
        <v>21</v>
      </c>
      <c r="F134" s="29" t="s">
        <v>417</v>
      </c>
      <c r="G134" s="29">
        <v>111.297</v>
      </c>
      <c r="H134">
        <v>2050</v>
      </c>
      <c r="I134" s="26">
        <f t="shared" si="32"/>
        <v>0.98834225803437403</v>
      </c>
      <c r="J134" s="34">
        <f t="shared" si="33"/>
        <v>0.65787795746187372</v>
      </c>
      <c r="K134" s="10">
        <f t="shared" si="30"/>
        <v>0.33046430057250031</v>
      </c>
      <c r="L134" s="24">
        <f t="shared" si="31"/>
        <v>0.50231854833295864</v>
      </c>
    </row>
    <row r="135" spans="5:12" ht="14.5" x14ac:dyDescent="0.35">
      <c r="E135" t="s">
        <v>21</v>
      </c>
      <c r="F135" s="29" t="s">
        <v>417</v>
      </c>
      <c r="G135" s="29">
        <v>113.916</v>
      </c>
      <c r="H135">
        <v>2060</v>
      </c>
      <c r="I135" s="26">
        <f t="shared" si="32"/>
        <v>1.2141828568281243</v>
      </c>
      <c r="J135" s="34">
        <f t="shared" si="33"/>
        <v>0.73950020039962816</v>
      </c>
      <c r="K135" s="10">
        <f t="shared" si="30"/>
        <v>0.47468265642849616</v>
      </c>
      <c r="L135" s="24">
        <f t="shared" si="31"/>
        <v>0.6418965893071783</v>
      </c>
    </row>
    <row r="136" spans="5:12" ht="14.5" x14ac:dyDescent="0.35">
      <c r="E136" t="s">
        <v>21</v>
      </c>
      <c r="F136" s="29" t="s">
        <v>417</v>
      </c>
      <c r="G136" s="29">
        <v>114.276</v>
      </c>
      <c r="H136">
        <v>2070</v>
      </c>
      <c r="I136" s="26">
        <f t="shared" si="32"/>
        <v>1.3676784378076456</v>
      </c>
      <c r="J136" s="34">
        <f t="shared" si="33"/>
        <v>0.76265795918420054</v>
      </c>
      <c r="K136" s="10">
        <f t="shared" si="30"/>
        <v>0.6050204786234451</v>
      </c>
      <c r="L136" s="24">
        <f t="shared" si="31"/>
        <v>0.79330513939777536</v>
      </c>
    </row>
    <row r="137" spans="5:12" ht="14.5" x14ac:dyDescent="0.35">
      <c r="E137" t="s">
        <v>21</v>
      </c>
      <c r="F137" s="29" t="s">
        <v>417</v>
      </c>
      <c r="G137" s="29">
        <v>112.607</v>
      </c>
      <c r="H137">
        <v>2080</v>
      </c>
      <c r="I137" s="26">
        <f t="shared" si="32"/>
        <v>1.4591479611215692</v>
      </c>
      <c r="J137" s="34">
        <f t="shared" si="33"/>
        <v>0.74721617695644171</v>
      </c>
      <c r="K137" s="10">
        <f t="shared" si="30"/>
        <v>0.71193178416512748</v>
      </c>
      <c r="L137" s="24">
        <f t="shared" si="31"/>
        <v>0.95277886924901101</v>
      </c>
    </row>
    <row r="138" spans="5:12" ht="14.5" x14ac:dyDescent="0.35">
      <c r="E138" t="s">
        <v>21</v>
      </c>
      <c r="F138" s="29" t="s">
        <v>417</v>
      </c>
      <c r="G138" s="29">
        <v>109.253</v>
      </c>
      <c r="H138">
        <v>2090</v>
      </c>
      <c r="I138" s="26">
        <f t="shared" si="32"/>
        <v>1.5034910479348895</v>
      </c>
      <c r="J138" s="34">
        <f t="shared" si="33"/>
        <v>0.70758657083927934</v>
      </c>
      <c r="K138" s="10">
        <f t="shared" si="30"/>
        <v>0.79590447709561019</v>
      </c>
      <c r="L138" s="24">
        <f t="shared" si="31"/>
        <v>1.1248156902576254</v>
      </c>
    </row>
    <row r="139" spans="5:12" ht="14.5" x14ac:dyDescent="0.35">
      <c r="E139" t="s">
        <v>21</v>
      </c>
      <c r="F139" s="29" t="s">
        <v>417</v>
      </c>
      <c r="G139" s="29">
        <v>104.855</v>
      </c>
      <c r="H139">
        <v>2100</v>
      </c>
      <c r="I139" s="26">
        <f t="shared" si="32"/>
        <v>1.0990487034344214</v>
      </c>
      <c r="J139" s="34">
        <f t="shared" si="33"/>
        <v>0.47583468630990916</v>
      </c>
      <c r="K139" s="10">
        <f t="shared" si="30"/>
        <v>0.62321401712451219</v>
      </c>
      <c r="L139" s="24">
        <f t="shared" si="31"/>
        <v>1.309728010703733</v>
      </c>
    </row>
    <row r="140" spans="5:12" ht="14.5" x14ac:dyDescent="0.35">
      <c r="E140" t="s">
        <v>21</v>
      </c>
      <c r="F140" s="29" t="s">
        <v>83</v>
      </c>
      <c r="G140" s="29">
        <v>53.984999999999999</v>
      </c>
      <c r="H140">
        <v>2030</v>
      </c>
      <c r="I140" s="26">
        <f>I108*G140/G108</f>
        <v>0.21885061988725599</v>
      </c>
      <c r="J140" s="38">
        <f>J108*G140/G108</f>
        <v>0.17479546644711355</v>
      </c>
      <c r="K140" s="10">
        <f t="shared" si="30"/>
        <v>4.4055153440142436E-2</v>
      </c>
      <c r="L140" s="24">
        <f t="shared" si="31"/>
        <v>0.2520383070316749</v>
      </c>
    </row>
    <row r="141" spans="5:12" ht="14.5" x14ac:dyDescent="0.35">
      <c r="E141" t="s">
        <v>21</v>
      </c>
      <c r="F141" s="29" t="s">
        <v>83</v>
      </c>
      <c r="G141" s="29">
        <v>56.228000000000002</v>
      </c>
      <c r="H141">
        <v>2040</v>
      </c>
      <c r="I141" s="26">
        <f t="shared" ref="I141:I147" si="34">I109*G141/G109</f>
        <v>0.37987890780725359</v>
      </c>
      <c r="J141" s="38">
        <f t="shared" ref="J141:J147" si="35">J109*G141/G109</f>
        <v>0.27675432197160243</v>
      </c>
      <c r="K141" s="10">
        <f t="shared" si="30"/>
        <v>0.10312458583565115</v>
      </c>
      <c r="L141" s="24">
        <f t="shared" si="31"/>
        <v>0.37262141057451198</v>
      </c>
    </row>
    <row r="142" spans="5:12" ht="14.5" x14ac:dyDescent="0.35">
      <c r="E142" t="s">
        <v>21</v>
      </c>
      <c r="F142" s="29" t="s">
        <v>83</v>
      </c>
      <c r="G142" s="29">
        <v>56.985999999999997</v>
      </c>
      <c r="H142">
        <v>2050</v>
      </c>
      <c r="I142" s="26">
        <f t="shared" si="34"/>
        <v>0.50604842822669827</v>
      </c>
      <c r="J142" s="38">
        <f t="shared" si="35"/>
        <v>0.33684495794066632</v>
      </c>
      <c r="K142" s="10">
        <f t="shared" si="30"/>
        <v>0.16920347028603194</v>
      </c>
      <c r="L142" s="24">
        <f t="shared" si="31"/>
        <v>0.50231854833295841</v>
      </c>
    </row>
    <row r="143" spans="5:12" ht="14.5" x14ac:dyDescent="0.35">
      <c r="E143" t="s">
        <v>21</v>
      </c>
      <c r="F143" s="29" t="s">
        <v>83</v>
      </c>
      <c r="G143" s="29">
        <v>56.514000000000003</v>
      </c>
      <c r="H143">
        <v>2060</v>
      </c>
      <c r="I143" s="26">
        <f t="shared" si="34"/>
        <v>0.60235901866976216</v>
      </c>
      <c r="J143" s="38">
        <f t="shared" si="35"/>
        <v>0.36686781773749594</v>
      </c>
      <c r="K143" s="10">
        <f t="shared" si="30"/>
        <v>0.23549120093226622</v>
      </c>
      <c r="L143" s="24">
        <f t="shared" si="31"/>
        <v>0.64189658930717841</v>
      </c>
    </row>
    <row r="144" spans="5:12" ht="14.5" x14ac:dyDescent="0.35">
      <c r="E144" t="s">
        <v>21</v>
      </c>
      <c r="F144" s="29" t="s">
        <v>83</v>
      </c>
      <c r="G144" s="29">
        <v>54.944000000000003</v>
      </c>
      <c r="H144">
        <v>2070</v>
      </c>
      <c r="I144" s="26">
        <f t="shared" si="34"/>
        <v>0.65758098014371591</v>
      </c>
      <c r="J144" s="38">
        <f t="shared" si="35"/>
        <v>0.36668660881914589</v>
      </c>
      <c r="K144" s="10">
        <f t="shared" si="30"/>
        <v>0.29089437132457002</v>
      </c>
      <c r="L144" s="24">
        <f t="shared" si="31"/>
        <v>0.79330513939777525</v>
      </c>
    </row>
    <row r="145" spans="5:12" ht="14.5" x14ac:dyDescent="0.35">
      <c r="E145" t="s">
        <v>21</v>
      </c>
      <c r="F145" s="29" t="s">
        <v>83</v>
      </c>
      <c r="G145" s="29">
        <v>52.316000000000003</v>
      </c>
      <c r="H145">
        <v>2080</v>
      </c>
      <c r="I145" s="26">
        <f t="shared" si="34"/>
        <v>0.67790443519528998</v>
      </c>
      <c r="J145" s="38">
        <f t="shared" si="35"/>
        <v>0.34714859212707211</v>
      </c>
      <c r="K145" s="10">
        <f t="shared" si="30"/>
        <v>0.33075584306821787</v>
      </c>
      <c r="L145" s="24">
        <f t="shared" si="31"/>
        <v>0.95277886924901101</v>
      </c>
    </row>
    <row r="146" spans="5:12" ht="14.5" x14ac:dyDescent="0.35">
      <c r="E146" t="s">
        <v>21</v>
      </c>
      <c r="F146" s="29" t="s">
        <v>83</v>
      </c>
      <c r="G146" s="29">
        <v>49.11</v>
      </c>
      <c r="H146">
        <v>2090</v>
      </c>
      <c r="I146" s="26">
        <f t="shared" si="34"/>
        <v>0.67582991189333397</v>
      </c>
      <c r="J146" s="38">
        <f t="shared" si="35"/>
        <v>0.31806519266214212</v>
      </c>
      <c r="K146" s="10">
        <f t="shared" si="30"/>
        <v>0.35776471923119185</v>
      </c>
      <c r="L146" s="24">
        <f t="shared" si="31"/>
        <v>1.124815690257625</v>
      </c>
    </row>
    <row r="147" spans="5:12" ht="14.5" x14ac:dyDescent="0.35">
      <c r="E147" t="s">
        <v>21</v>
      </c>
      <c r="F147" s="29" t="s">
        <v>83</v>
      </c>
      <c r="G147" s="29">
        <v>45.984999999999999</v>
      </c>
      <c r="H147">
        <v>2100</v>
      </c>
      <c r="I147" s="26">
        <f t="shared" si="34"/>
        <v>0.48199661081905354</v>
      </c>
      <c r="J147" s="38">
        <f t="shared" si="35"/>
        <v>0.20868111248830451</v>
      </c>
      <c r="K147" s="10">
        <f t="shared" si="30"/>
        <v>0.27331549833074903</v>
      </c>
      <c r="L147" s="24">
        <f t="shared" si="31"/>
        <v>1.3097280107037332</v>
      </c>
    </row>
    <row r="148" spans="5:12" ht="14.5" x14ac:dyDescent="0.35">
      <c r="E148" t="s">
        <v>21</v>
      </c>
      <c r="F148" s="29" t="s">
        <v>99</v>
      </c>
      <c r="G148" s="29">
        <v>33.726999999999997</v>
      </c>
      <c r="H148">
        <v>2030</v>
      </c>
      <c r="I148" s="26">
        <f>I108*G148/G108</f>
        <v>0.13672640283296253</v>
      </c>
      <c r="J148" s="37">
        <f>J108*G148/G108</f>
        <v>0.10920305078932663</v>
      </c>
      <c r="K148" s="10">
        <f t="shared" si="30"/>
        <v>2.7523352043635901E-2</v>
      </c>
      <c r="L148" s="24">
        <f t="shared" si="31"/>
        <v>0.25203830703167496</v>
      </c>
    </row>
    <row r="149" spans="5:12" ht="14.5" x14ac:dyDescent="0.35">
      <c r="E149" t="s">
        <v>21</v>
      </c>
      <c r="F149" s="29" t="s">
        <v>99</v>
      </c>
      <c r="G149" s="29">
        <v>36.39</v>
      </c>
      <c r="H149">
        <v>2040</v>
      </c>
      <c r="I149" s="26">
        <f t="shared" ref="I149:I155" si="36">I109*G149/G109</f>
        <v>0.24585248372885321</v>
      </c>
      <c r="J149" s="37">
        <f t="shared" ref="J149:J155" si="37">J109*G149/G109</f>
        <v>0.17911164858338577</v>
      </c>
      <c r="K149" s="10">
        <f t="shared" si="30"/>
        <v>6.6740835145467442E-2</v>
      </c>
      <c r="L149" s="24">
        <f t="shared" si="31"/>
        <v>0.3726214105745117</v>
      </c>
    </row>
    <row r="150" spans="5:12" ht="14.5" x14ac:dyDescent="0.35">
      <c r="E150" t="s">
        <v>21</v>
      </c>
      <c r="F150" s="29" t="s">
        <v>99</v>
      </c>
      <c r="G150" s="29">
        <v>38.012999999999998</v>
      </c>
      <c r="H150">
        <v>2050</v>
      </c>
      <c r="I150" s="26">
        <f t="shared" si="36"/>
        <v>0.33756394381394522</v>
      </c>
      <c r="J150" s="37">
        <f t="shared" si="37"/>
        <v>0.22469531790612693</v>
      </c>
      <c r="K150" s="10">
        <f t="shared" si="30"/>
        <v>0.11286862590781829</v>
      </c>
      <c r="L150" s="24">
        <f t="shared" si="31"/>
        <v>0.50231854833295853</v>
      </c>
    </row>
    <row r="151" spans="5:12" ht="14.5" x14ac:dyDescent="0.35">
      <c r="E151" t="s">
        <v>21</v>
      </c>
      <c r="F151" s="29" t="s">
        <v>99</v>
      </c>
      <c r="G151" s="29">
        <v>39.029000000000003</v>
      </c>
      <c r="H151">
        <v>2060</v>
      </c>
      <c r="I151" s="26">
        <f t="shared" si="36"/>
        <v>0.41599373853668381</v>
      </c>
      <c r="J151" s="37">
        <f t="shared" si="37"/>
        <v>0.25336171671580016</v>
      </c>
      <c r="K151" s="10">
        <f t="shared" si="30"/>
        <v>0.16263202182088365</v>
      </c>
      <c r="L151" s="24">
        <f t="shared" si="31"/>
        <v>0.64189658930717841</v>
      </c>
    </row>
    <row r="152" spans="5:12" ht="14.5" x14ac:dyDescent="0.35">
      <c r="E152" t="s">
        <v>21</v>
      </c>
      <c r="F152" s="29" t="s">
        <v>99</v>
      </c>
      <c r="G152" s="29">
        <v>39.588999999999999</v>
      </c>
      <c r="H152">
        <v>2070</v>
      </c>
      <c r="I152" s="26">
        <f t="shared" si="36"/>
        <v>0.47380921343385207</v>
      </c>
      <c r="J152" s="37">
        <f t="shared" si="37"/>
        <v>0.26421003488171896</v>
      </c>
      <c r="K152" s="10">
        <f t="shared" si="30"/>
        <v>0.20959917855213311</v>
      </c>
      <c r="L152" s="24">
        <f t="shared" si="31"/>
        <v>0.79330513939777525</v>
      </c>
    </row>
    <row r="153" spans="5:12" ht="14.5" x14ac:dyDescent="0.35">
      <c r="E153" t="s">
        <v>21</v>
      </c>
      <c r="F153" s="29" t="s">
        <v>99</v>
      </c>
      <c r="G153" s="29">
        <v>39.590000000000003</v>
      </c>
      <c r="H153">
        <v>2080</v>
      </c>
      <c r="I153" s="26">
        <f t="shared" si="36"/>
        <v>0.51300245793603361</v>
      </c>
      <c r="J153" s="37">
        <f t="shared" si="37"/>
        <v>0.26270381455598257</v>
      </c>
      <c r="K153" s="10">
        <f t="shared" si="30"/>
        <v>0.25029864338005103</v>
      </c>
      <c r="L153" s="24">
        <f t="shared" si="31"/>
        <v>0.95277886924901134</v>
      </c>
    </row>
    <row r="154" spans="5:12" ht="14.5" x14ac:dyDescent="0.35">
      <c r="E154" t="s">
        <v>21</v>
      </c>
      <c r="F154" s="29" t="s">
        <v>99</v>
      </c>
      <c r="G154" s="29">
        <v>38.96</v>
      </c>
      <c r="H154">
        <v>2090</v>
      </c>
      <c r="I154" s="26">
        <f t="shared" si="36"/>
        <v>0.53615013983637327</v>
      </c>
      <c r="J154" s="37">
        <f t="shared" si="37"/>
        <v>0.2523278335597039</v>
      </c>
      <c r="K154" s="10">
        <f t="shared" si="30"/>
        <v>0.28382230627666938</v>
      </c>
      <c r="L154" s="24">
        <f t="shared" si="31"/>
        <v>1.1248156902576247</v>
      </c>
    </row>
    <row r="155" spans="5:12" ht="14.5" x14ac:dyDescent="0.35">
      <c r="E155" t="s">
        <v>21</v>
      </c>
      <c r="F155" s="29" t="s">
        <v>99</v>
      </c>
      <c r="G155" s="29">
        <v>37.694000000000003</v>
      </c>
      <c r="H155">
        <v>2100</v>
      </c>
      <c r="I155" s="26">
        <f t="shared" si="36"/>
        <v>0.39509362288166594</v>
      </c>
      <c r="J155" s="37">
        <f t="shared" si="37"/>
        <v>0.17105634128811897</v>
      </c>
      <c r="K155" s="10">
        <f t="shared" si="30"/>
        <v>0.22403728159354697</v>
      </c>
      <c r="L155" s="24">
        <f t="shared" si="31"/>
        <v>1.3097280107037335</v>
      </c>
    </row>
    <row r="156" spans="5:12" ht="14.5" x14ac:dyDescent="0.35">
      <c r="E156" t="s">
        <v>21</v>
      </c>
      <c r="F156" s="29" t="s">
        <v>99</v>
      </c>
      <c r="G156" s="29">
        <v>100.18300000000001</v>
      </c>
      <c r="H156">
        <v>2030</v>
      </c>
      <c r="I156" s="26">
        <f>I108*G156/G108</f>
        <v>0.40613340098481004</v>
      </c>
      <c r="J156" s="38">
        <f>J108*G156/G108</f>
        <v>0.32437777558712938</v>
      </c>
      <c r="K156" s="10">
        <f t="shared" si="30"/>
        <v>8.1755625397680665E-2</v>
      </c>
      <c r="L156" s="24">
        <f t="shared" si="31"/>
        <v>0.25203830703167496</v>
      </c>
    </row>
    <row r="157" spans="5:12" ht="14.5" x14ac:dyDescent="0.35">
      <c r="E157" t="s">
        <v>21</v>
      </c>
      <c r="F157" s="29" t="s">
        <v>101</v>
      </c>
      <c r="G157" s="29">
        <v>107.801</v>
      </c>
      <c r="H157">
        <v>2040</v>
      </c>
      <c r="I157" s="26">
        <f t="shared" ref="I157:I163" si="38">I109*G157/G109</f>
        <v>0.72830842534910978</v>
      </c>
      <c r="J157" s="38">
        <f t="shared" ref="J157:J163" si="39">J109*G157/G109</f>
        <v>0.53059672517003476</v>
      </c>
      <c r="K157" s="10">
        <f t="shared" si="30"/>
        <v>0.19771170017907502</v>
      </c>
      <c r="L157" s="24">
        <f t="shared" si="31"/>
        <v>0.37262141057451198</v>
      </c>
    </row>
    <row r="158" spans="5:12" ht="14.5" x14ac:dyDescent="0.35">
      <c r="E158" t="s">
        <v>21</v>
      </c>
      <c r="F158" s="29" t="s">
        <v>101</v>
      </c>
      <c r="G158" s="29">
        <v>113.294</v>
      </c>
      <c r="H158">
        <v>2050</v>
      </c>
      <c r="I158" s="26">
        <f t="shared" si="38"/>
        <v>1.0060760647793416</v>
      </c>
      <c r="J158" s="38">
        <f t="shared" si="39"/>
        <v>0.66968224941090526</v>
      </c>
      <c r="K158" s="10">
        <f t="shared" si="30"/>
        <v>0.33639381536843638</v>
      </c>
      <c r="L158" s="24">
        <f t="shared" si="31"/>
        <v>0.50231854833295875</v>
      </c>
    </row>
    <row r="159" spans="5:12" ht="14.5" x14ac:dyDescent="0.35">
      <c r="E159" t="s">
        <v>21</v>
      </c>
      <c r="F159" s="29" t="s">
        <v>101</v>
      </c>
      <c r="G159" s="29">
        <v>116.50700000000001</v>
      </c>
      <c r="H159">
        <v>2060</v>
      </c>
      <c r="I159" s="26">
        <f t="shared" si="38"/>
        <v>1.2417992389170467</v>
      </c>
      <c r="J159" s="38">
        <f t="shared" si="39"/>
        <v>0.75632000639031816</v>
      </c>
      <c r="K159" s="10">
        <f t="shared" si="30"/>
        <v>0.48547923252672853</v>
      </c>
      <c r="L159" s="24">
        <f t="shared" si="31"/>
        <v>0.6418965893071783</v>
      </c>
    </row>
    <row r="160" spans="5:12" ht="14.5" x14ac:dyDescent="0.35">
      <c r="E160" t="s">
        <v>21</v>
      </c>
      <c r="F160" s="29" t="s">
        <v>101</v>
      </c>
      <c r="G160" s="29">
        <v>117.48099999999999</v>
      </c>
      <c r="H160">
        <v>2070</v>
      </c>
      <c r="I160" s="26">
        <f t="shared" si="38"/>
        <v>1.4060365304357871</v>
      </c>
      <c r="J160" s="38">
        <f t="shared" si="39"/>
        <v>0.78404756644368956</v>
      </c>
      <c r="K160" s="10">
        <f t="shared" si="30"/>
        <v>0.62198896399209758</v>
      </c>
      <c r="L160" s="24">
        <f t="shared" si="31"/>
        <v>0.79330513939777525</v>
      </c>
    </row>
    <row r="161" spans="5:12" ht="14.5" x14ac:dyDescent="0.35">
      <c r="E161" t="s">
        <v>21</v>
      </c>
      <c r="F161" s="29" t="s">
        <v>101</v>
      </c>
      <c r="G161" s="29">
        <v>116.408</v>
      </c>
      <c r="H161">
        <v>2080</v>
      </c>
      <c r="I161" s="26">
        <f t="shared" si="38"/>
        <v>1.5084008619201259</v>
      </c>
      <c r="J161" s="38">
        <f t="shared" si="39"/>
        <v>0.77243813197354938</v>
      </c>
      <c r="K161" s="10">
        <f t="shared" si="30"/>
        <v>0.73596272994657652</v>
      </c>
      <c r="L161" s="24">
        <f t="shared" si="31"/>
        <v>0.95277886924901078</v>
      </c>
    </row>
    <row r="162" spans="5:12" ht="14.5" x14ac:dyDescent="0.35">
      <c r="E162" t="s">
        <v>21</v>
      </c>
      <c r="F162" s="29" t="s">
        <v>101</v>
      </c>
      <c r="G162" s="29">
        <v>113.83499999999999</v>
      </c>
      <c r="H162">
        <v>2090</v>
      </c>
      <c r="I162" s="26">
        <f t="shared" si="38"/>
        <v>1.5665464878920317</v>
      </c>
      <c r="J162" s="38">
        <f t="shared" si="39"/>
        <v>0.73726229294838008</v>
      </c>
      <c r="K162" s="10">
        <f t="shared" si="30"/>
        <v>0.82928419494365158</v>
      </c>
      <c r="L162" s="24">
        <f t="shared" si="31"/>
        <v>1.1248156902576252</v>
      </c>
    </row>
    <row r="163" spans="5:12" ht="14.5" x14ac:dyDescent="0.35">
      <c r="E163" t="s">
        <v>21</v>
      </c>
      <c r="F163" s="29" t="s">
        <v>101</v>
      </c>
      <c r="G163" s="29">
        <v>110.413</v>
      </c>
      <c r="H163">
        <v>2100</v>
      </c>
      <c r="I163" s="26">
        <f t="shared" si="38"/>
        <v>1.1573054646159435</v>
      </c>
      <c r="J163" s="38">
        <f t="shared" si="39"/>
        <v>0.50105703323194883</v>
      </c>
      <c r="K163" s="10">
        <f t="shared" si="30"/>
        <v>0.65624843138399469</v>
      </c>
      <c r="L163" s="24">
        <f t="shared" si="31"/>
        <v>1.3097280107037332</v>
      </c>
    </row>
    <row r="164" spans="5:12" ht="14.5" x14ac:dyDescent="0.35">
      <c r="E164" t="s">
        <v>30</v>
      </c>
      <c r="F164" s="29"/>
      <c r="G164" s="29">
        <v>311.04500000000002</v>
      </c>
      <c r="H164">
        <v>2030</v>
      </c>
      <c r="I164" s="26" t="s">
        <v>418</v>
      </c>
      <c r="J164" s="38">
        <v>1.0898147309152599</v>
      </c>
      <c r="K164" s="10">
        <f t="shared" si="30"/>
        <v>0.21178995935371003</v>
      </c>
      <c r="L164" s="24">
        <f t="shared" si="31"/>
        <v>0.19433574656844868</v>
      </c>
    </row>
    <row r="165" spans="5:12" ht="14.5" x14ac:dyDescent="0.35">
      <c r="E165" t="s">
        <v>30</v>
      </c>
      <c r="G165" s="29">
        <v>349.73200000000003</v>
      </c>
      <c r="H165">
        <v>2040</v>
      </c>
      <c r="I165" s="26" t="s">
        <v>419</v>
      </c>
      <c r="J165" s="38">
        <v>1.63147124632781</v>
      </c>
      <c r="K165" s="10">
        <f t="shared" si="30"/>
        <v>0.41916987888417001</v>
      </c>
      <c r="L165" s="24">
        <f t="shared" si="31"/>
        <v>0.25692753079630226</v>
      </c>
    </row>
    <row r="166" spans="5:12" ht="14.5" x14ac:dyDescent="0.35">
      <c r="E166" t="s">
        <v>30</v>
      </c>
      <c r="G166" s="29">
        <v>383.89699999999999</v>
      </c>
      <c r="H166">
        <v>2050</v>
      </c>
      <c r="I166" s="26" t="s">
        <v>420</v>
      </c>
      <c r="J166" s="38">
        <v>2.1596244123548498</v>
      </c>
      <c r="K166" s="10">
        <f t="shared" si="30"/>
        <v>0.71592886341626016</v>
      </c>
      <c r="L166" s="24">
        <f t="shared" si="31"/>
        <v>0.33150619122498848</v>
      </c>
    </row>
    <row r="167" spans="5:12" ht="14.5" x14ac:dyDescent="0.35">
      <c r="E167" t="s">
        <v>30</v>
      </c>
      <c r="G167" s="29">
        <v>409.642</v>
      </c>
      <c r="H167">
        <v>2060</v>
      </c>
      <c r="I167" s="26" t="s">
        <v>421</v>
      </c>
      <c r="J167" s="38">
        <v>2.6605220753993599</v>
      </c>
      <c r="K167" s="10">
        <f t="shared" si="30"/>
        <v>1.0994865773568403</v>
      </c>
      <c r="L167" s="24">
        <f t="shared" si="31"/>
        <v>0.41325970850732408</v>
      </c>
    </row>
    <row r="168" spans="5:12" ht="14.5" x14ac:dyDescent="0.35">
      <c r="E168" t="s">
        <v>30</v>
      </c>
      <c r="G168" s="29">
        <v>426.613</v>
      </c>
      <c r="H168">
        <v>2070</v>
      </c>
      <c r="I168" s="26" t="s">
        <v>422</v>
      </c>
      <c r="J168" s="38">
        <v>3.0944386390752898</v>
      </c>
      <c r="K168" s="10">
        <f t="shared" si="30"/>
        <v>1.5468119225324299</v>
      </c>
      <c r="L168" s="24">
        <f t="shared" si="31"/>
        <v>0.49986834542457215</v>
      </c>
    </row>
    <row r="169" spans="5:12" ht="14.5" x14ac:dyDescent="0.35">
      <c r="E169" t="s">
        <v>30</v>
      </c>
      <c r="G169" s="29">
        <v>437.274</v>
      </c>
      <c r="H169">
        <v>2080</v>
      </c>
      <c r="I169" s="26" t="s">
        <v>423</v>
      </c>
      <c r="J169" s="38">
        <v>3.3793314883346501</v>
      </c>
      <c r="K169" s="10">
        <f t="shared" si="30"/>
        <v>2.0042141560295197</v>
      </c>
      <c r="L169" s="24">
        <f t="shared" si="31"/>
        <v>0.59308007011090991</v>
      </c>
    </row>
    <row r="170" spans="5:12" ht="14.5" x14ac:dyDescent="0.35">
      <c r="E170" t="s">
        <v>30</v>
      </c>
      <c r="G170" s="29">
        <v>443.80099999999999</v>
      </c>
      <c r="H170">
        <v>2090</v>
      </c>
      <c r="I170" s="26" t="s">
        <v>424</v>
      </c>
      <c r="J170" s="38">
        <v>3.4864092646981302</v>
      </c>
      <c r="K170" s="10">
        <f t="shared" si="30"/>
        <v>2.4311074101463399</v>
      </c>
      <c r="L170" s="24">
        <f t="shared" si="31"/>
        <v>0.697309818087819</v>
      </c>
    </row>
    <row r="171" spans="5:12" ht="14.5" x14ac:dyDescent="0.35">
      <c r="E171" t="s">
        <v>30</v>
      </c>
      <c r="G171" s="29">
        <v>446.36500000000001</v>
      </c>
      <c r="H171">
        <v>2100</v>
      </c>
      <c r="I171" s="26" t="s">
        <v>425</v>
      </c>
      <c r="J171" s="38">
        <v>3.4231259579390798</v>
      </c>
      <c r="K171" s="10">
        <f t="shared" si="30"/>
        <v>2.78296073248461</v>
      </c>
      <c r="L171" s="24">
        <f t="shared" si="31"/>
        <v>0.81298811866102461</v>
      </c>
    </row>
    <row r="172" spans="5:12" x14ac:dyDescent="0.3">
      <c r="E172" t="s">
        <v>14</v>
      </c>
      <c r="G172">
        <f>G180+G188+G196</f>
        <v>529.68499999999995</v>
      </c>
      <c r="H172">
        <v>2030</v>
      </c>
      <c r="I172" s="14">
        <v>1.03500137273306</v>
      </c>
      <c r="J172" s="38">
        <v>0.75061401679136397</v>
      </c>
      <c r="K172" s="10">
        <f t="shared" si="30"/>
        <v>0.28438735594169606</v>
      </c>
      <c r="L172" s="24">
        <f t="shared" si="31"/>
        <v>0.37887296210822374</v>
      </c>
    </row>
    <row r="173" spans="5:12" x14ac:dyDescent="0.3">
      <c r="E173" t="s">
        <v>14</v>
      </c>
      <c r="G173">
        <f t="shared" ref="G173:G179" si="40">G181+G189+G197</f>
        <v>553.66499999999996</v>
      </c>
      <c r="H173">
        <v>2040</v>
      </c>
      <c r="I173" s="14">
        <v>1.13873195780688</v>
      </c>
      <c r="J173" s="38">
        <v>0.72718664584845505</v>
      </c>
      <c r="K173" s="10">
        <f t="shared" si="30"/>
        <v>0.41154531195842492</v>
      </c>
      <c r="L173" s="24">
        <f t="shared" si="31"/>
        <v>0.56594178992141519</v>
      </c>
    </row>
    <row r="174" spans="5:12" x14ac:dyDescent="0.3">
      <c r="E174" t="s">
        <v>14</v>
      </c>
      <c r="G174">
        <f t="shared" si="40"/>
        <v>567.43999999999994</v>
      </c>
      <c r="H174">
        <v>2050</v>
      </c>
      <c r="I174" s="14">
        <v>1.2355106861241301</v>
      </c>
      <c r="J174" s="38">
        <v>0.70070582870005904</v>
      </c>
      <c r="K174" s="10">
        <f t="shared" si="30"/>
        <v>0.53480485742407102</v>
      </c>
      <c r="L174" s="24">
        <f t="shared" si="31"/>
        <v>0.76323734657129161</v>
      </c>
    </row>
    <row r="175" spans="5:12" x14ac:dyDescent="0.3">
      <c r="E175" t="s">
        <v>14</v>
      </c>
      <c r="G175">
        <f t="shared" si="40"/>
        <v>573.6</v>
      </c>
      <c r="H175">
        <v>2060</v>
      </c>
      <c r="I175" s="14">
        <v>1.3369318602429401</v>
      </c>
      <c r="J175" s="38">
        <v>0.67620115670514103</v>
      </c>
      <c r="K175" s="10">
        <f t="shared" si="30"/>
        <v>0.66073070353779906</v>
      </c>
      <c r="L175" s="24">
        <f t="shared" si="31"/>
        <v>0.97712152217733061</v>
      </c>
    </row>
    <row r="176" spans="5:12" x14ac:dyDescent="0.3">
      <c r="E176" t="s">
        <v>14</v>
      </c>
      <c r="G176">
        <f t="shared" si="40"/>
        <v>577.46299999999997</v>
      </c>
      <c r="H176">
        <v>2070</v>
      </c>
      <c r="I176" s="14">
        <v>1.4351110081257299</v>
      </c>
      <c r="J176" s="38">
        <v>0.65333178900897904</v>
      </c>
      <c r="K176" s="10">
        <f t="shared" si="30"/>
        <v>0.78177921911675086</v>
      </c>
      <c r="L176" s="24">
        <f t="shared" si="31"/>
        <v>1.1966036740728783</v>
      </c>
    </row>
    <row r="177" spans="5:12" x14ac:dyDescent="0.3">
      <c r="E177" t="s">
        <v>14</v>
      </c>
      <c r="G177">
        <f t="shared" si="40"/>
        <v>577.30100000000004</v>
      </c>
      <c r="H177">
        <v>2080</v>
      </c>
      <c r="I177" s="14">
        <v>1.5220698856945201</v>
      </c>
      <c r="J177" s="38">
        <v>0.62751234112529597</v>
      </c>
      <c r="K177" s="10">
        <f t="shared" si="30"/>
        <v>0.89455754456922409</v>
      </c>
      <c r="L177" s="24">
        <f t="shared" si="31"/>
        <v>1.425561675751341</v>
      </c>
    </row>
    <row r="178" spans="5:12" x14ac:dyDescent="0.3">
      <c r="E178" t="s">
        <v>14</v>
      </c>
      <c r="G178">
        <f t="shared" si="40"/>
        <v>572.101</v>
      </c>
      <c r="H178">
        <v>2090</v>
      </c>
      <c r="I178" s="14">
        <v>1.59852846240696</v>
      </c>
      <c r="J178" s="38">
        <v>0.59887069609260701</v>
      </c>
      <c r="K178" s="10">
        <f t="shared" si="30"/>
        <v>0.99965776631435299</v>
      </c>
      <c r="L178" s="24">
        <f t="shared" si="31"/>
        <v>1.6692380723196545</v>
      </c>
    </row>
    <row r="179" spans="5:12" x14ac:dyDescent="0.3">
      <c r="E179" t="s">
        <v>14</v>
      </c>
      <c r="G179">
        <f t="shared" si="40"/>
        <v>565.24099999999999</v>
      </c>
      <c r="H179">
        <v>2100</v>
      </c>
      <c r="I179" s="14">
        <v>1.66557107766704</v>
      </c>
      <c r="J179" s="38">
        <v>0.56929171224495401</v>
      </c>
      <c r="K179" s="10">
        <f t="shared" si="30"/>
        <v>1.0962793654220859</v>
      </c>
      <c r="L179" s="24">
        <f t="shared" si="31"/>
        <v>1.9256900141739293</v>
      </c>
    </row>
    <row r="180" spans="5:12" ht="14.5" x14ac:dyDescent="0.35">
      <c r="E180" t="s">
        <v>14</v>
      </c>
      <c r="F180" s="29" t="s">
        <v>44</v>
      </c>
      <c r="G180" s="29">
        <v>354.69499999999999</v>
      </c>
      <c r="H180">
        <v>2030</v>
      </c>
      <c r="I180" s="26">
        <f>I172*G180/G172</f>
        <v>0.69307194257257199</v>
      </c>
      <c r="J180" s="40">
        <f>J172*G180/G172</f>
        <v>0.50263654565602733</v>
      </c>
      <c r="K180" s="10">
        <f t="shared" si="30"/>
        <v>0.19043539691654465</v>
      </c>
      <c r="L180" s="24">
        <f t="shared" si="31"/>
        <v>0.37887296210822402</v>
      </c>
    </row>
    <row r="181" spans="5:12" ht="14.5" x14ac:dyDescent="0.35">
      <c r="E181" t="s">
        <v>14</v>
      </c>
      <c r="F181" s="29" t="s">
        <v>44</v>
      </c>
      <c r="G181" s="29">
        <v>369.14800000000002</v>
      </c>
      <c r="H181">
        <v>2040</v>
      </c>
      <c r="I181" s="26">
        <f t="shared" ref="I181:I187" si="41">I173*G181/G173</f>
        <v>0.75923279376607544</v>
      </c>
      <c r="J181" s="40">
        <f t="shared" ref="J181:J187" si="42">J173*G181/G173</f>
        <v>0.48484100664059587</v>
      </c>
      <c r="K181" s="10">
        <f t="shared" si="30"/>
        <v>0.27439178712547957</v>
      </c>
      <c r="L181" s="24">
        <f t="shared" si="31"/>
        <v>0.56594178992141519</v>
      </c>
    </row>
    <row r="182" spans="5:12" ht="14.5" x14ac:dyDescent="0.35">
      <c r="E182" t="s">
        <v>14</v>
      </c>
      <c r="F182" s="29" t="s">
        <v>44</v>
      </c>
      <c r="G182" s="29">
        <v>377.90499999999997</v>
      </c>
      <c r="H182">
        <v>2050</v>
      </c>
      <c r="I182" s="26">
        <f t="shared" si="41"/>
        <v>0.82282825644956192</v>
      </c>
      <c r="J182" s="40">
        <f t="shared" si="42"/>
        <v>0.46665768397521468</v>
      </c>
      <c r="K182" s="10">
        <f t="shared" si="30"/>
        <v>0.35617057247434725</v>
      </c>
      <c r="L182" s="24">
        <f t="shared" si="31"/>
        <v>0.76323734657129172</v>
      </c>
    </row>
    <row r="183" spans="5:12" ht="14.5" x14ac:dyDescent="0.35">
      <c r="E183" t="s">
        <v>14</v>
      </c>
      <c r="F183" s="29" t="s">
        <v>44</v>
      </c>
      <c r="G183" s="29">
        <v>383.101</v>
      </c>
      <c r="H183">
        <v>2060</v>
      </c>
      <c r="I183" s="26">
        <f t="shared" si="41"/>
        <v>0.8929217792728914</v>
      </c>
      <c r="J183" s="40">
        <f t="shared" si="42"/>
        <v>0.45162716062569075</v>
      </c>
      <c r="K183" s="10">
        <f t="shared" si="30"/>
        <v>0.44129461864720065</v>
      </c>
      <c r="L183" s="24">
        <f t="shared" si="31"/>
        <v>0.97712152217733039</v>
      </c>
    </row>
    <row r="184" spans="5:12" ht="14.5" x14ac:dyDescent="0.35">
      <c r="E184" t="s">
        <v>14</v>
      </c>
      <c r="F184" s="29" t="s">
        <v>44</v>
      </c>
      <c r="G184" s="29">
        <v>388.73899999999998</v>
      </c>
      <c r="H184">
        <v>2070</v>
      </c>
      <c r="I184" s="26">
        <f t="shared" si="41"/>
        <v>0.96609413622654283</v>
      </c>
      <c r="J184" s="40">
        <f t="shared" si="42"/>
        <v>0.43981267427967075</v>
      </c>
      <c r="K184" s="10">
        <f t="shared" si="30"/>
        <v>0.52628146194687209</v>
      </c>
      <c r="L184" s="24">
        <f t="shared" si="31"/>
        <v>1.1966036740728783</v>
      </c>
    </row>
    <row r="185" spans="5:12" ht="14.5" x14ac:dyDescent="0.35">
      <c r="E185" t="s">
        <v>14</v>
      </c>
      <c r="F185" s="29" t="s">
        <v>44</v>
      </c>
      <c r="G185" s="29">
        <v>392.94900000000001</v>
      </c>
      <c r="H185">
        <v>2080</v>
      </c>
      <c r="I185" s="26">
        <f t="shared" si="41"/>
        <v>1.036020792470091</v>
      </c>
      <c r="J185" s="40">
        <f t="shared" si="42"/>
        <v>0.42712613858774523</v>
      </c>
      <c r="K185" s="10">
        <f t="shared" si="30"/>
        <v>0.60889465388234587</v>
      </c>
      <c r="L185" s="24">
        <f t="shared" si="31"/>
        <v>1.4255616757513416</v>
      </c>
    </row>
    <row r="186" spans="5:12" ht="14.5" x14ac:dyDescent="0.35">
      <c r="E186" t="s">
        <v>14</v>
      </c>
      <c r="F186" s="29" t="s">
        <v>44</v>
      </c>
      <c r="G186" s="29">
        <v>394.44299999999998</v>
      </c>
      <c r="H186">
        <v>2090</v>
      </c>
      <c r="I186" s="26">
        <f t="shared" si="41"/>
        <v>1.1021277052429352</v>
      </c>
      <c r="J186" s="40">
        <f t="shared" si="42"/>
        <v>0.41289973969431298</v>
      </c>
      <c r="K186" s="10">
        <f t="shared" si="30"/>
        <v>0.6892279655486222</v>
      </c>
      <c r="L186" s="24">
        <f t="shared" si="31"/>
        <v>1.6692380723196547</v>
      </c>
    </row>
    <row r="187" spans="5:12" ht="14.5" x14ac:dyDescent="0.35">
      <c r="E187" t="s">
        <v>14</v>
      </c>
      <c r="F187" s="29" t="s">
        <v>44</v>
      </c>
      <c r="G187" s="29">
        <v>395.31900000000002</v>
      </c>
      <c r="H187">
        <v>2100</v>
      </c>
      <c r="I187" s="26">
        <f t="shared" si="41"/>
        <v>1.1648693085821034</v>
      </c>
      <c r="J187" s="40">
        <f t="shared" si="42"/>
        <v>0.39815199250047856</v>
      </c>
      <c r="K187" s="10">
        <f t="shared" si="30"/>
        <v>0.76671731608162474</v>
      </c>
      <c r="L187" s="24">
        <f t="shared" si="31"/>
        <v>1.9256900141739293</v>
      </c>
    </row>
    <row r="188" spans="5:12" ht="14.5" x14ac:dyDescent="0.35">
      <c r="E188" t="s">
        <v>14</v>
      </c>
      <c r="F188" s="29" t="s">
        <v>13</v>
      </c>
      <c r="G188" s="29">
        <v>40.851999999999997</v>
      </c>
      <c r="H188">
        <v>2030</v>
      </c>
      <c r="I188" s="26">
        <f>I172*G188/G172</f>
        <v>7.9824567580526112E-2</v>
      </c>
      <c r="J188" s="40">
        <f>J172*G188/G172</f>
        <v>5.7891168928628903E-2</v>
      </c>
      <c r="K188" s="10">
        <f t="shared" si="30"/>
        <v>2.193339865189721E-2</v>
      </c>
      <c r="L188" s="24">
        <f t="shared" si="31"/>
        <v>0.37887296210822397</v>
      </c>
    </row>
    <row r="189" spans="5:12" ht="14.5" x14ac:dyDescent="0.35">
      <c r="E189" t="s">
        <v>14</v>
      </c>
      <c r="F189" s="29" t="s">
        <v>13</v>
      </c>
      <c r="G189" s="29">
        <v>43.7</v>
      </c>
      <c r="H189">
        <v>2040</v>
      </c>
      <c r="I189" s="26">
        <f t="shared" ref="I189:I195" si="43">I173*G189/G173</f>
        <v>8.9878512378713957E-2</v>
      </c>
      <c r="J189" s="40">
        <f t="shared" ref="J189:J195" si="44">J173*G189/G173</f>
        <v>5.7395819536321585E-2</v>
      </c>
      <c r="K189" s="10">
        <f t="shared" si="30"/>
        <v>3.2482692842392372E-2</v>
      </c>
      <c r="L189" s="24">
        <f t="shared" si="31"/>
        <v>0.56594178992141519</v>
      </c>
    </row>
    <row r="190" spans="5:12" ht="14.5" x14ac:dyDescent="0.35">
      <c r="E190" t="s">
        <v>14</v>
      </c>
      <c r="F190" s="29" t="s">
        <v>13</v>
      </c>
      <c r="G190" s="29">
        <v>45.801000000000002</v>
      </c>
      <c r="H190">
        <v>2050</v>
      </c>
      <c r="I190" s="26">
        <f t="shared" si="43"/>
        <v>9.9724420088769375E-2</v>
      </c>
      <c r="J190" s="40">
        <f t="shared" si="44"/>
        <v>5.6557570245825826E-2</v>
      </c>
      <c r="K190" s="10">
        <f t="shared" si="30"/>
        <v>4.3166849842943548E-2</v>
      </c>
      <c r="L190" s="24">
        <f t="shared" si="31"/>
        <v>0.76323734657129183</v>
      </c>
    </row>
    <row r="191" spans="5:12" ht="14.5" x14ac:dyDescent="0.35">
      <c r="E191" t="s">
        <v>14</v>
      </c>
      <c r="F191" s="29" t="s">
        <v>13</v>
      </c>
      <c r="G191" s="29">
        <v>47.548000000000002</v>
      </c>
      <c r="H191">
        <v>2060</v>
      </c>
      <c r="I191" s="26">
        <f t="shared" si="43"/>
        <v>0.11082363335221639</v>
      </c>
      <c r="J191" s="40">
        <f t="shared" si="44"/>
        <v>5.6053020570111654E-2</v>
      </c>
      <c r="K191" s="10">
        <f t="shared" si="30"/>
        <v>5.4770612782104731E-2</v>
      </c>
      <c r="L191" s="24">
        <f t="shared" si="31"/>
        <v>0.97712152217733073</v>
      </c>
    </row>
    <row r="192" spans="5:12" ht="14.5" x14ac:dyDescent="0.35">
      <c r="E192" t="s">
        <v>14</v>
      </c>
      <c r="F192" s="29" t="s">
        <v>13</v>
      </c>
      <c r="G192" s="29">
        <v>49.417999999999999</v>
      </c>
      <c r="H192">
        <v>2070</v>
      </c>
      <c r="I192" s="26">
        <f t="shared" si="43"/>
        <v>0.1228136102218797</v>
      </c>
      <c r="J192" s="40">
        <f t="shared" si="44"/>
        <v>5.5910682328124441E-2</v>
      </c>
      <c r="K192" s="10">
        <f t="shared" si="30"/>
        <v>6.6902927893755265E-2</v>
      </c>
      <c r="L192" s="24">
        <f t="shared" si="31"/>
        <v>1.1966036740728785</v>
      </c>
    </row>
    <row r="193" spans="5:12" ht="14.5" x14ac:dyDescent="0.35">
      <c r="E193" t="s">
        <v>14</v>
      </c>
      <c r="F193" s="29" t="s">
        <v>13</v>
      </c>
      <c r="G193" s="29">
        <v>51.128999999999998</v>
      </c>
      <c r="H193">
        <v>2080</v>
      </c>
      <c r="I193" s="26">
        <f t="shared" si="43"/>
        <v>0.13480300776488369</v>
      </c>
      <c r="J193" s="40">
        <f t="shared" si="44"/>
        <v>5.5575996732025845E-2</v>
      </c>
      <c r="K193" s="10">
        <f t="shared" si="30"/>
        <v>7.9227011032857841E-2</v>
      </c>
      <c r="L193" s="24">
        <f t="shared" si="31"/>
        <v>1.4255616757513414</v>
      </c>
    </row>
    <row r="194" spans="5:12" ht="14.5" x14ac:dyDescent="0.35">
      <c r="E194" t="s">
        <v>14</v>
      </c>
      <c r="F194" s="29" t="s">
        <v>13</v>
      </c>
      <c r="G194" s="29">
        <v>52.488999999999997</v>
      </c>
      <c r="H194">
        <v>2090</v>
      </c>
      <c r="I194" s="26">
        <f t="shared" si="43"/>
        <v>0.14666144695303612</v>
      </c>
      <c r="J194" s="40">
        <f t="shared" si="44"/>
        <v>5.4945060342850037E-2</v>
      </c>
      <c r="K194" s="10">
        <f t="shared" si="30"/>
        <v>9.1716386610186079E-2</v>
      </c>
      <c r="L194" s="24">
        <f t="shared" si="31"/>
        <v>1.6692380723196543</v>
      </c>
    </row>
    <row r="195" spans="5:12" ht="14.5" x14ac:dyDescent="0.35">
      <c r="E195" t="s">
        <v>14</v>
      </c>
      <c r="F195" s="29" t="s">
        <v>13</v>
      </c>
      <c r="G195" s="29">
        <v>53.832000000000001</v>
      </c>
      <c r="H195">
        <v>2100</v>
      </c>
      <c r="I195" s="26">
        <f t="shared" si="43"/>
        <v>0.15862441375089936</v>
      </c>
      <c r="J195" s="40">
        <f t="shared" si="44"/>
        <v>5.4217778706021617E-2</v>
      </c>
      <c r="K195" s="10">
        <f t="shared" si="30"/>
        <v>0.10440663504487774</v>
      </c>
      <c r="L195" s="24">
        <f t="shared" si="31"/>
        <v>1.9256900141739295</v>
      </c>
    </row>
    <row r="196" spans="5:12" ht="14.5" x14ac:dyDescent="0.35">
      <c r="E196" t="s">
        <v>14</v>
      </c>
      <c r="F196" s="29" t="s">
        <v>34</v>
      </c>
      <c r="G196" s="29">
        <v>134.13800000000001</v>
      </c>
      <c r="H196">
        <v>2030</v>
      </c>
      <c r="I196" s="26">
        <f>I172*G196/G172</f>
        <v>0.26210486257996213</v>
      </c>
      <c r="J196" s="40">
        <f>J172*G196/G172</f>
        <v>0.19008630220670775</v>
      </c>
      <c r="K196" s="10">
        <f t="shared" ref="K196:K259" si="45">I196-J196</f>
        <v>7.2018560373254381E-2</v>
      </c>
      <c r="L196" s="24">
        <f t="shared" ref="L196:L259" si="46">K196/J196</f>
        <v>0.37887296210822391</v>
      </c>
    </row>
    <row r="197" spans="5:12" ht="14.5" x14ac:dyDescent="0.35">
      <c r="E197" t="s">
        <v>14</v>
      </c>
      <c r="F197" s="29" t="s">
        <v>34</v>
      </c>
      <c r="G197" s="29">
        <v>140.81700000000001</v>
      </c>
      <c r="H197">
        <v>2040</v>
      </c>
      <c r="I197" s="26">
        <f t="shared" ref="I197:I203" si="47">I173*G197/G173</f>
        <v>0.28962065166209067</v>
      </c>
      <c r="J197" s="40">
        <f t="shared" ref="J197:J203" si="48">J173*G197/G173</f>
        <v>0.18494981967153767</v>
      </c>
      <c r="K197" s="10">
        <f t="shared" si="45"/>
        <v>0.10467083199055299</v>
      </c>
      <c r="L197" s="24">
        <f t="shared" si="46"/>
        <v>0.56594178992141519</v>
      </c>
    </row>
    <row r="198" spans="5:12" ht="14.5" x14ac:dyDescent="0.35">
      <c r="E198" t="s">
        <v>14</v>
      </c>
      <c r="F198" s="29" t="s">
        <v>34</v>
      </c>
      <c r="G198" s="29">
        <v>143.73400000000001</v>
      </c>
      <c r="H198">
        <v>2050</v>
      </c>
      <c r="I198" s="26">
        <f t="shared" si="47"/>
        <v>0.31295800958579895</v>
      </c>
      <c r="J198" s="40">
        <f t="shared" si="48"/>
        <v>0.17749057447901859</v>
      </c>
      <c r="K198" s="10">
        <f t="shared" si="45"/>
        <v>0.13546743510678036</v>
      </c>
      <c r="L198" s="24">
        <f t="shared" si="46"/>
        <v>0.76323734657129161</v>
      </c>
    </row>
    <row r="199" spans="5:12" ht="14.5" x14ac:dyDescent="0.35">
      <c r="E199" t="s">
        <v>14</v>
      </c>
      <c r="F199" s="29" t="s">
        <v>34</v>
      </c>
      <c r="G199" s="29">
        <v>142.95099999999999</v>
      </c>
      <c r="H199">
        <v>2060</v>
      </c>
      <c r="I199" s="26">
        <f t="shared" si="47"/>
        <v>0.33318644761783212</v>
      </c>
      <c r="J199" s="40">
        <f t="shared" si="48"/>
        <v>0.16852097550933859</v>
      </c>
      <c r="K199" s="10">
        <f t="shared" si="45"/>
        <v>0.16466547210849353</v>
      </c>
      <c r="L199" s="24">
        <f t="shared" si="46"/>
        <v>0.97712152217733028</v>
      </c>
    </row>
    <row r="200" spans="5:12" ht="14.5" x14ac:dyDescent="0.35">
      <c r="E200" t="s">
        <v>14</v>
      </c>
      <c r="F200" s="29" t="s">
        <v>34</v>
      </c>
      <c r="G200" s="29">
        <v>139.30600000000001</v>
      </c>
      <c r="H200">
        <v>2070</v>
      </c>
      <c r="I200" s="26">
        <f t="shared" si="47"/>
        <v>0.34620326167730736</v>
      </c>
      <c r="J200" s="40">
        <f t="shared" si="48"/>
        <v>0.15760843240118388</v>
      </c>
      <c r="K200" s="10">
        <f t="shared" si="45"/>
        <v>0.18859482927612348</v>
      </c>
      <c r="L200" s="24">
        <f t="shared" si="46"/>
        <v>1.196603674072878</v>
      </c>
    </row>
    <row r="201" spans="5:12" ht="14.5" x14ac:dyDescent="0.35">
      <c r="E201" t="s">
        <v>14</v>
      </c>
      <c r="F201" s="29" t="s">
        <v>34</v>
      </c>
      <c r="G201" s="29">
        <v>133.22300000000001</v>
      </c>
      <c r="H201">
        <v>2080</v>
      </c>
      <c r="I201" s="26">
        <f t="shared" si="47"/>
        <v>0.35124608545954544</v>
      </c>
      <c r="J201" s="40">
        <f t="shared" si="48"/>
        <v>0.14481020580552484</v>
      </c>
      <c r="K201" s="10">
        <f t="shared" si="45"/>
        <v>0.2064358796540206</v>
      </c>
      <c r="L201" s="24">
        <f t="shared" si="46"/>
        <v>1.4255616757513414</v>
      </c>
    </row>
    <row r="202" spans="5:12" ht="14.5" x14ac:dyDescent="0.35">
      <c r="E202" t="s">
        <v>14</v>
      </c>
      <c r="F202" s="29" t="s">
        <v>34</v>
      </c>
      <c r="G202" s="29">
        <v>125.169</v>
      </c>
      <c r="H202">
        <v>2090</v>
      </c>
      <c r="I202" s="26">
        <f t="shared" si="47"/>
        <v>0.34973931021098859</v>
      </c>
      <c r="J202" s="40">
        <f t="shared" si="48"/>
        <v>0.13102589605544393</v>
      </c>
      <c r="K202" s="10">
        <f t="shared" si="45"/>
        <v>0.21871341415554466</v>
      </c>
      <c r="L202" s="24">
        <f t="shared" si="46"/>
        <v>1.6692380723196545</v>
      </c>
    </row>
    <row r="203" spans="5:12" ht="14.5" x14ac:dyDescent="0.35">
      <c r="E203" t="s">
        <v>14</v>
      </c>
      <c r="F203" s="29" t="s">
        <v>34</v>
      </c>
      <c r="G203" s="29">
        <v>116.09</v>
      </c>
      <c r="H203">
        <v>2100</v>
      </c>
      <c r="I203" s="26">
        <f t="shared" si="47"/>
        <v>0.34207735533403749</v>
      </c>
      <c r="J203" s="40">
        <f t="shared" si="48"/>
        <v>0.11692194103845388</v>
      </c>
      <c r="K203" s="10">
        <f t="shared" si="45"/>
        <v>0.22515541429558361</v>
      </c>
      <c r="L203" s="24">
        <f t="shared" si="46"/>
        <v>1.9256900141739295</v>
      </c>
    </row>
    <row r="204" spans="5:12" ht="14.5" x14ac:dyDescent="0.35">
      <c r="E204" t="s">
        <v>11</v>
      </c>
      <c r="G204">
        <f>G212+G220</f>
        <v>152.43</v>
      </c>
      <c r="H204">
        <v>2030</v>
      </c>
      <c r="I204" s="5">
        <v>0.25449316208480199</v>
      </c>
      <c r="J204" s="35" t="s">
        <v>426</v>
      </c>
      <c r="K204" s="10">
        <f t="shared" si="45"/>
        <v>6.4553314957497998E-2</v>
      </c>
      <c r="L204" s="24">
        <f t="shared" si="46"/>
        <v>0.33986188750711283</v>
      </c>
    </row>
    <row r="205" spans="5:12" ht="14.5" x14ac:dyDescent="0.35">
      <c r="E205" t="s">
        <v>11</v>
      </c>
      <c r="G205">
        <f t="shared" ref="G205:G211" si="49">G213+G221</f>
        <v>147.55100000000002</v>
      </c>
      <c r="H205">
        <v>2040</v>
      </c>
      <c r="I205" s="5">
        <v>0.26872161162081198</v>
      </c>
      <c r="J205" s="35" t="s">
        <v>427</v>
      </c>
      <c r="K205" s="10">
        <f t="shared" si="45"/>
        <v>8.7447000787233997E-2</v>
      </c>
      <c r="L205" s="24">
        <f t="shared" si="46"/>
        <v>0.48240070898575033</v>
      </c>
    </row>
    <row r="206" spans="5:12" ht="14.5" x14ac:dyDescent="0.35">
      <c r="E206" t="s">
        <v>11</v>
      </c>
      <c r="G206">
        <f t="shared" si="49"/>
        <v>142.191</v>
      </c>
      <c r="H206">
        <v>2050</v>
      </c>
      <c r="I206" s="5">
        <v>0.27592828127187702</v>
      </c>
      <c r="J206" s="35" t="s">
        <v>428</v>
      </c>
      <c r="K206" s="10">
        <f t="shared" si="45"/>
        <v>0.10706555000675402</v>
      </c>
      <c r="L206" s="24">
        <f t="shared" si="46"/>
        <v>0.63403895699552393</v>
      </c>
    </row>
    <row r="207" spans="5:12" ht="14.5" x14ac:dyDescent="0.35">
      <c r="E207" t="s">
        <v>11</v>
      </c>
      <c r="G207">
        <f t="shared" si="49"/>
        <v>136.732</v>
      </c>
      <c r="H207">
        <v>2060</v>
      </c>
      <c r="I207" s="5">
        <v>0.27950502578613001</v>
      </c>
      <c r="J207" s="35" t="s">
        <v>429</v>
      </c>
      <c r="K207" s="10">
        <f t="shared" si="45"/>
        <v>0.12413375220643502</v>
      </c>
      <c r="L207" s="24">
        <f t="shared" si="46"/>
        <v>0.7989491837611975</v>
      </c>
    </row>
    <row r="208" spans="5:12" ht="14.5" x14ac:dyDescent="0.35">
      <c r="E208" t="s">
        <v>11</v>
      </c>
      <c r="G208">
        <f t="shared" si="49"/>
        <v>130.66899999999998</v>
      </c>
      <c r="H208">
        <v>2070</v>
      </c>
      <c r="I208" s="5">
        <v>0.27857388482560203</v>
      </c>
      <c r="J208" s="35" t="s">
        <v>430</v>
      </c>
      <c r="K208" s="10">
        <f t="shared" si="45"/>
        <v>0.13739686578788002</v>
      </c>
      <c r="L208" s="24">
        <f t="shared" si="46"/>
        <v>0.97322401850097184</v>
      </c>
    </row>
    <row r="209" spans="5:12" ht="14.5" x14ac:dyDescent="0.35">
      <c r="E209" t="s">
        <v>11</v>
      </c>
      <c r="G209">
        <f t="shared" si="49"/>
        <v>125.45100000000001</v>
      </c>
      <c r="H209">
        <v>2080</v>
      </c>
      <c r="I209" s="5">
        <v>0.27486406411326803</v>
      </c>
      <c r="J209" s="35" t="s">
        <v>431</v>
      </c>
      <c r="K209" s="10">
        <f t="shared" si="45"/>
        <v>0.14748554666801503</v>
      </c>
      <c r="L209" s="24">
        <f t="shared" si="46"/>
        <v>1.1578525926195049</v>
      </c>
    </row>
    <row r="210" spans="5:12" ht="14.5" x14ac:dyDescent="0.35">
      <c r="E210" t="s">
        <v>11</v>
      </c>
      <c r="G210">
        <f t="shared" si="49"/>
        <v>121.41400000000002</v>
      </c>
      <c r="H210">
        <v>2090</v>
      </c>
      <c r="I210" s="5">
        <v>0.269180298953139</v>
      </c>
      <c r="J210" s="35" t="s">
        <v>432</v>
      </c>
      <c r="K210" s="10">
        <f t="shared" si="45"/>
        <v>0.15494913185176401</v>
      </c>
      <c r="L210" s="24">
        <f t="shared" si="46"/>
        <v>1.3564523219328894</v>
      </c>
    </row>
    <row r="211" spans="5:12" ht="14.5" x14ac:dyDescent="0.35">
      <c r="E211" t="s">
        <v>11</v>
      </c>
      <c r="G211">
        <f t="shared" si="49"/>
        <v>117.959</v>
      </c>
      <c r="H211">
        <v>2100</v>
      </c>
      <c r="I211" s="5">
        <v>0.26191659498536402</v>
      </c>
      <c r="J211" s="35" t="s">
        <v>433</v>
      </c>
      <c r="K211" s="10">
        <f t="shared" si="45"/>
        <v>0.159953855974449</v>
      </c>
      <c r="L211" s="24">
        <f t="shared" si="46"/>
        <v>1.5687481282483606</v>
      </c>
    </row>
    <row r="212" spans="5:12" ht="14.5" x14ac:dyDescent="0.35">
      <c r="E212" t="s">
        <v>11</v>
      </c>
      <c r="F212" s="29" t="s">
        <v>76</v>
      </c>
      <c r="G212" s="29">
        <v>33.561999999999998</v>
      </c>
      <c r="H212">
        <v>2030</v>
      </c>
      <c r="I212" s="26">
        <f>I204*G212/G204</f>
        <v>5.603424198576476E-2</v>
      </c>
      <c r="J212" s="40">
        <f>J204*G212/G204</f>
        <v>4.1820908937129017E-2</v>
      </c>
      <c r="K212" s="10">
        <f t="shared" si="45"/>
        <v>1.4213333048635743E-2</v>
      </c>
      <c r="L212" s="24">
        <f t="shared" si="46"/>
        <v>0.3398618875071126</v>
      </c>
    </row>
    <row r="213" spans="5:12" ht="14.5" x14ac:dyDescent="0.35">
      <c r="E213" t="s">
        <v>11</v>
      </c>
      <c r="F213" s="29" t="s">
        <v>76</v>
      </c>
      <c r="G213" s="29">
        <v>36.017000000000003</v>
      </c>
      <c r="H213">
        <v>2040</v>
      </c>
      <c r="I213" s="26">
        <f t="shared" ref="I213:I219" si="50">I205*G213/G205</f>
        <v>6.5594582793385231E-2</v>
      </c>
      <c r="J213" s="40">
        <f t="shared" ref="J213:J219" si="51">J205*G213/G205</f>
        <v>4.4248887899051709E-2</v>
      </c>
      <c r="K213" s="10">
        <f t="shared" si="45"/>
        <v>2.1345694894333522E-2</v>
      </c>
      <c r="L213" s="24">
        <f t="shared" si="46"/>
        <v>0.4824007089857501</v>
      </c>
    </row>
    <row r="214" spans="5:12" ht="14.5" x14ac:dyDescent="0.35">
      <c r="E214" t="s">
        <v>11</v>
      </c>
      <c r="F214" s="29" t="s">
        <v>76</v>
      </c>
      <c r="G214" s="29">
        <v>38.051000000000002</v>
      </c>
      <c r="H214">
        <v>2050</v>
      </c>
      <c r="I214" s="26">
        <f t="shared" si="50"/>
        <v>7.3839743940728966E-2</v>
      </c>
      <c r="J214" s="40">
        <f t="shared" si="51"/>
        <v>4.5188484414408758E-2</v>
      </c>
      <c r="K214" s="10">
        <f t="shared" si="45"/>
        <v>2.8651259526320208E-2</v>
      </c>
      <c r="L214" s="24">
        <f t="shared" si="46"/>
        <v>0.63403895699552371</v>
      </c>
    </row>
    <row r="215" spans="5:12" ht="14.5" x14ac:dyDescent="0.35">
      <c r="E215" t="s">
        <v>11</v>
      </c>
      <c r="F215" s="29" t="s">
        <v>76</v>
      </c>
      <c r="G215" s="29">
        <v>39.728999999999999</v>
      </c>
      <c r="H215">
        <v>2060</v>
      </c>
      <c r="I215" s="26">
        <f t="shared" si="50"/>
        <v>8.1213287083178473E-2</v>
      </c>
      <c r="J215" s="40">
        <f t="shared" si="51"/>
        <v>4.5144847790185925E-2</v>
      </c>
      <c r="K215" s="10">
        <f t="shared" si="45"/>
        <v>3.6068439292992548E-2</v>
      </c>
      <c r="L215" s="24">
        <f t="shared" si="46"/>
        <v>0.7989491837611975</v>
      </c>
    </row>
    <row r="216" spans="5:12" ht="14.5" x14ac:dyDescent="0.35">
      <c r="E216" t="s">
        <v>11</v>
      </c>
      <c r="F216" s="29" t="s">
        <v>76</v>
      </c>
      <c r="G216" s="29">
        <v>41.171999999999997</v>
      </c>
      <c r="H216">
        <v>2070</v>
      </c>
      <c r="I216" s="26">
        <f t="shared" si="50"/>
        <v>8.7774789629060351E-2</v>
      </c>
      <c r="J216" s="40">
        <f t="shared" si="51"/>
        <v>4.4482931895255116E-2</v>
      </c>
      <c r="K216" s="10">
        <f t="shared" si="45"/>
        <v>4.3291857733805235E-2</v>
      </c>
      <c r="L216" s="24">
        <f t="shared" si="46"/>
        <v>0.97322401850097184</v>
      </c>
    </row>
    <row r="217" spans="5:12" ht="14.5" x14ac:dyDescent="0.35">
      <c r="E217" t="s">
        <v>11</v>
      </c>
      <c r="F217" s="29" t="s">
        <v>76</v>
      </c>
      <c r="G217" s="29">
        <v>42.344999999999999</v>
      </c>
      <c r="H217">
        <v>2080</v>
      </c>
      <c r="I217" s="26">
        <f t="shared" si="50"/>
        <v>9.2778206589635259E-2</v>
      </c>
      <c r="J217" s="40">
        <f t="shared" si="51"/>
        <v>4.2995618378643755E-2</v>
      </c>
      <c r="K217" s="10">
        <f t="shared" si="45"/>
        <v>4.9782588210991505E-2</v>
      </c>
      <c r="L217" s="24">
        <f t="shared" si="46"/>
        <v>1.1578525926195049</v>
      </c>
    </row>
    <row r="218" spans="5:12" ht="14.5" x14ac:dyDescent="0.35">
      <c r="E218" t="s">
        <v>11</v>
      </c>
      <c r="F218" s="29" t="s">
        <v>76</v>
      </c>
      <c r="G218" s="29">
        <v>43.228000000000002</v>
      </c>
      <c r="H218">
        <v>2090</v>
      </c>
      <c r="I218" s="26">
        <f t="shared" si="50"/>
        <v>9.5838420306935707E-2</v>
      </c>
      <c r="J218" s="40">
        <f t="shared" si="51"/>
        <v>4.0670638406264829E-2</v>
      </c>
      <c r="K218" s="10">
        <f t="shared" si="45"/>
        <v>5.5167781900670877E-2</v>
      </c>
      <c r="L218" s="24">
        <f t="shared" si="46"/>
        <v>1.3564523219328894</v>
      </c>
    </row>
    <row r="219" spans="5:12" ht="14.5" x14ac:dyDescent="0.35">
      <c r="E219" t="s">
        <v>11</v>
      </c>
      <c r="F219" s="29" t="s">
        <v>76</v>
      </c>
      <c r="G219" s="29">
        <v>44.113</v>
      </c>
      <c r="H219">
        <v>2100</v>
      </c>
      <c r="I219" s="26">
        <f t="shared" si="50"/>
        <v>9.7948666524719286E-2</v>
      </c>
      <c r="J219" s="40">
        <f t="shared" si="51"/>
        <v>3.8130895531400685E-2</v>
      </c>
      <c r="K219" s="10">
        <f t="shared" si="45"/>
        <v>5.98177709933186E-2</v>
      </c>
      <c r="L219" s="24">
        <f t="shared" si="46"/>
        <v>1.5687481282483606</v>
      </c>
    </row>
    <row r="220" spans="5:12" ht="14.5" x14ac:dyDescent="0.35">
      <c r="E220" t="s">
        <v>11</v>
      </c>
      <c r="F220" s="29" t="s">
        <v>29</v>
      </c>
      <c r="G220" s="29">
        <v>118.86799999999999</v>
      </c>
      <c r="H220">
        <v>2030</v>
      </c>
      <c r="I220" s="26">
        <f>I204*G220/G204</f>
        <v>0.19845892009903721</v>
      </c>
      <c r="J220" s="40">
        <f>J204*G220/G204</f>
        <v>0.14811893819017496</v>
      </c>
      <c r="K220" s="10">
        <f t="shared" si="45"/>
        <v>5.0339981908862241E-2</v>
      </c>
      <c r="L220" s="24">
        <f t="shared" si="46"/>
        <v>0.33986188750711283</v>
      </c>
    </row>
    <row r="221" spans="5:12" ht="14.5" x14ac:dyDescent="0.35">
      <c r="E221" t="s">
        <v>11</v>
      </c>
      <c r="F221" s="29" t="s">
        <v>29</v>
      </c>
      <c r="G221" s="29">
        <v>111.53400000000001</v>
      </c>
      <c r="H221">
        <v>2040</v>
      </c>
      <c r="I221" s="26">
        <f t="shared" ref="I221:I227" si="52">I205*G221/G205</f>
        <v>0.20312702882742673</v>
      </c>
      <c r="J221" s="40">
        <f t="shared" ref="J221:J227" si="53">J205*G221/G205</f>
        <v>0.13702572293452625</v>
      </c>
      <c r="K221" s="10">
        <f t="shared" si="45"/>
        <v>6.6101305892900475E-2</v>
      </c>
      <c r="L221" s="24">
        <f t="shared" si="46"/>
        <v>0.48240070898575049</v>
      </c>
    </row>
    <row r="222" spans="5:12" ht="14.5" x14ac:dyDescent="0.35">
      <c r="E222" t="s">
        <v>11</v>
      </c>
      <c r="F222" s="29" t="s">
        <v>29</v>
      </c>
      <c r="G222" s="29">
        <v>104.14</v>
      </c>
      <c r="H222">
        <v>2050</v>
      </c>
      <c r="I222" s="26">
        <f t="shared" si="52"/>
        <v>0.20208853733114807</v>
      </c>
      <c r="J222" s="40">
        <f t="shared" si="53"/>
        <v>0.12367424685071425</v>
      </c>
      <c r="K222" s="10">
        <f t="shared" si="45"/>
        <v>7.8414290480433815E-2</v>
      </c>
      <c r="L222" s="24">
        <f t="shared" si="46"/>
        <v>0.63403895699552382</v>
      </c>
    </row>
    <row r="223" spans="5:12" ht="14.5" x14ac:dyDescent="0.35">
      <c r="E223" t="s">
        <v>11</v>
      </c>
      <c r="F223" s="29" t="s">
        <v>29</v>
      </c>
      <c r="G223" s="29">
        <v>97.003</v>
      </c>
      <c r="H223">
        <v>2060</v>
      </c>
      <c r="I223" s="26">
        <f t="shared" si="52"/>
        <v>0.19829173870295153</v>
      </c>
      <c r="J223" s="40">
        <f t="shared" si="53"/>
        <v>0.11022642578950906</v>
      </c>
      <c r="K223" s="10">
        <f t="shared" si="45"/>
        <v>8.8065312913442467E-2</v>
      </c>
      <c r="L223" s="24">
        <f t="shared" si="46"/>
        <v>0.7989491837611975</v>
      </c>
    </row>
    <row r="224" spans="5:12" ht="14.5" x14ac:dyDescent="0.35">
      <c r="E224" t="s">
        <v>11</v>
      </c>
      <c r="F224" s="29" t="s">
        <v>29</v>
      </c>
      <c r="G224" s="29">
        <v>89.497</v>
      </c>
      <c r="H224">
        <v>2070</v>
      </c>
      <c r="I224" s="26">
        <f t="shared" si="52"/>
        <v>0.1907990951965417</v>
      </c>
      <c r="J224" s="40">
        <f t="shared" si="53"/>
        <v>9.6694087142466897E-2</v>
      </c>
      <c r="K224" s="10">
        <f t="shared" si="45"/>
        <v>9.4105008054074804E-2</v>
      </c>
      <c r="L224" s="24">
        <f t="shared" si="46"/>
        <v>0.97322401850097207</v>
      </c>
    </row>
    <row r="225" spans="5:12" ht="14.5" x14ac:dyDescent="0.35">
      <c r="E225" t="s">
        <v>11</v>
      </c>
      <c r="F225" s="29" t="s">
        <v>29</v>
      </c>
      <c r="G225" s="29">
        <v>83.106000000000009</v>
      </c>
      <c r="H225">
        <v>2080</v>
      </c>
      <c r="I225" s="26">
        <f t="shared" si="52"/>
        <v>0.18208585752363277</v>
      </c>
      <c r="J225" s="40">
        <f t="shared" si="53"/>
        <v>8.4382899066609243E-2</v>
      </c>
      <c r="K225" s="10">
        <f t="shared" si="45"/>
        <v>9.7702958457023523E-2</v>
      </c>
      <c r="L225" s="24">
        <f t="shared" si="46"/>
        <v>1.1578525926195051</v>
      </c>
    </row>
    <row r="226" spans="5:12" ht="14.5" x14ac:dyDescent="0.35">
      <c r="E226" t="s">
        <v>11</v>
      </c>
      <c r="F226" s="29" t="s">
        <v>29</v>
      </c>
      <c r="G226" s="29">
        <v>78.186000000000007</v>
      </c>
      <c r="H226">
        <v>2090</v>
      </c>
      <c r="I226" s="26">
        <f t="shared" si="52"/>
        <v>0.17334187864620329</v>
      </c>
      <c r="J226" s="40">
        <f t="shared" si="53"/>
        <v>7.3560528695110164E-2</v>
      </c>
      <c r="K226" s="10">
        <f t="shared" si="45"/>
        <v>9.9781349951093126E-2</v>
      </c>
      <c r="L226" s="24">
        <f t="shared" si="46"/>
        <v>1.3564523219328894</v>
      </c>
    </row>
    <row r="227" spans="5:12" ht="14.5" x14ac:dyDescent="0.35">
      <c r="E227" t="s">
        <v>11</v>
      </c>
      <c r="F227" s="29" t="s">
        <v>29</v>
      </c>
      <c r="G227" s="29">
        <v>73.846000000000004</v>
      </c>
      <c r="H227">
        <v>2100</v>
      </c>
      <c r="I227" s="26">
        <f t="shared" si="52"/>
        <v>0.16396792846064473</v>
      </c>
      <c r="J227" s="40">
        <f t="shared" si="53"/>
        <v>6.3831843479514316E-2</v>
      </c>
      <c r="K227" s="10">
        <f t="shared" si="45"/>
        <v>0.10013608498113041</v>
      </c>
      <c r="L227" s="24">
        <f t="shared" si="46"/>
        <v>1.5687481282483606</v>
      </c>
    </row>
    <row r="228" spans="5:12" x14ac:dyDescent="0.3">
      <c r="E228" t="s">
        <v>40</v>
      </c>
      <c r="G228">
        <f>G236+G244+G252+G260</f>
        <v>840.05300000000011</v>
      </c>
      <c r="H228">
        <v>2030</v>
      </c>
      <c r="I228" s="14">
        <v>1.08973667342645</v>
      </c>
      <c r="J228" s="37">
        <v>0.91263285792202398</v>
      </c>
      <c r="K228" s="10">
        <f t="shared" si="45"/>
        <v>0.177103815504426</v>
      </c>
      <c r="L228" s="24">
        <f t="shared" si="46"/>
        <v>0.19405811873536322</v>
      </c>
    </row>
    <row r="229" spans="5:12" x14ac:dyDescent="0.3">
      <c r="E229" t="s">
        <v>40</v>
      </c>
      <c r="G229">
        <f t="shared" ref="G229:G235" si="54">G237+G245+G253+G261</f>
        <v>881.69600000000003</v>
      </c>
      <c r="H229">
        <v>2040</v>
      </c>
      <c r="I229" s="14">
        <v>1.86157134134399</v>
      </c>
      <c r="J229" s="38">
        <v>1.48853531679277</v>
      </c>
      <c r="K229" s="10">
        <f t="shared" si="45"/>
        <v>0.37303602455122009</v>
      </c>
      <c r="L229" s="24">
        <f t="shared" si="46"/>
        <v>0.25060609603470579</v>
      </c>
    </row>
    <row r="230" spans="5:12" x14ac:dyDescent="0.3">
      <c r="E230" t="s">
        <v>40</v>
      </c>
      <c r="G230">
        <f t="shared" si="54"/>
        <v>903.57700000000011</v>
      </c>
      <c r="H230">
        <v>2050</v>
      </c>
      <c r="I230" s="14">
        <v>2.7309037193135901</v>
      </c>
      <c r="J230" s="38">
        <v>2.0809898473556898</v>
      </c>
      <c r="K230" s="10">
        <f t="shared" si="45"/>
        <v>0.64991387195790029</v>
      </c>
      <c r="L230" s="24">
        <f t="shared" si="46"/>
        <v>0.31230996767415503</v>
      </c>
    </row>
    <row r="231" spans="5:12" x14ac:dyDescent="0.3">
      <c r="E231" t="s">
        <v>40</v>
      </c>
      <c r="G231">
        <f t="shared" si="54"/>
        <v>907.1110000000001</v>
      </c>
      <c r="H231">
        <v>2060</v>
      </c>
      <c r="I231" s="14">
        <v>3.3804654417820998</v>
      </c>
      <c r="J231" s="37">
        <v>2.44722462028041</v>
      </c>
      <c r="K231" s="10">
        <f t="shared" si="45"/>
        <v>0.93324082150168985</v>
      </c>
      <c r="L231" s="24">
        <f t="shared" si="46"/>
        <v>0.38134661353429683</v>
      </c>
    </row>
    <row r="232" spans="5:12" x14ac:dyDescent="0.3">
      <c r="E232" t="s">
        <v>40</v>
      </c>
      <c r="G232">
        <f t="shared" si="54"/>
        <v>897.89499999999998</v>
      </c>
      <c r="H232">
        <v>2070</v>
      </c>
      <c r="I232" s="14">
        <v>3.7205835235251499</v>
      </c>
      <c r="J232" s="37">
        <v>2.5609106703423401</v>
      </c>
      <c r="K232" s="10">
        <f t="shared" si="45"/>
        <v>1.1596728531828098</v>
      </c>
      <c r="L232" s="24">
        <f t="shared" si="46"/>
        <v>0.45283612060852785</v>
      </c>
    </row>
    <row r="233" spans="5:12" x14ac:dyDescent="0.3">
      <c r="E233" t="s">
        <v>40</v>
      </c>
      <c r="G233">
        <f t="shared" si="54"/>
        <v>880.077</v>
      </c>
      <c r="H233">
        <v>2080</v>
      </c>
      <c r="I233" s="14">
        <v>4.0907821307532997</v>
      </c>
      <c r="J233" s="38">
        <v>2.6757570483142898</v>
      </c>
      <c r="K233" s="10">
        <f t="shared" si="45"/>
        <v>1.4150250824390098</v>
      </c>
      <c r="L233" s="24">
        <f t="shared" si="46"/>
        <v>0.52883167525634167</v>
      </c>
    </row>
    <row r="234" spans="5:12" x14ac:dyDescent="0.3">
      <c r="E234" t="s">
        <v>40</v>
      </c>
      <c r="G234">
        <f t="shared" si="54"/>
        <v>855.97500000000002</v>
      </c>
      <c r="H234">
        <v>2090</v>
      </c>
      <c r="I234" s="14">
        <v>4.3159054986446002</v>
      </c>
      <c r="J234" s="38">
        <v>2.6760789095957902</v>
      </c>
      <c r="K234" s="10">
        <f t="shared" si="45"/>
        <v>1.63982658904881</v>
      </c>
      <c r="L234" s="24">
        <f t="shared" si="46"/>
        <v>0.61277213581736212</v>
      </c>
    </row>
    <row r="235" spans="5:12" x14ac:dyDescent="0.3">
      <c r="E235" t="s">
        <v>40</v>
      </c>
      <c r="G235">
        <f t="shared" si="54"/>
        <v>828.03100000000006</v>
      </c>
      <c r="H235">
        <v>2100</v>
      </c>
      <c r="I235" s="8">
        <v>4.3411097044927001</v>
      </c>
      <c r="J235" s="38">
        <v>2.5498506382136101</v>
      </c>
      <c r="K235" s="10">
        <f t="shared" si="45"/>
        <v>1.7912590662790899</v>
      </c>
      <c r="L235" s="24">
        <f t="shared" si="46"/>
        <v>0.70249568325069467</v>
      </c>
    </row>
    <row r="236" spans="5:12" ht="14.5" x14ac:dyDescent="0.35">
      <c r="E236" t="s">
        <v>40</v>
      </c>
      <c r="F236" s="29" t="s">
        <v>94</v>
      </c>
      <c r="G236" s="29">
        <v>291.20400000000001</v>
      </c>
      <c r="H236">
        <v>2030</v>
      </c>
      <c r="I236" s="14">
        <f>I228*G236/G228</f>
        <v>0.37775673469230625</v>
      </c>
      <c r="J236" s="38">
        <f>J228*G236/G228</f>
        <v>0.31636377556930939</v>
      </c>
      <c r="K236" s="10">
        <f t="shared" si="45"/>
        <v>6.139295912299686E-2</v>
      </c>
      <c r="L236" s="24">
        <f t="shared" si="46"/>
        <v>0.19405811873536327</v>
      </c>
    </row>
    <row r="237" spans="5:12" ht="14.5" x14ac:dyDescent="0.35">
      <c r="E237" t="s">
        <v>40</v>
      </c>
      <c r="F237" s="29" t="s">
        <v>94</v>
      </c>
      <c r="G237" s="29">
        <v>307.52199999999999</v>
      </c>
      <c r="H237">
        <v>2040</v>
      </c>
      <c r="I237" s="14">
        <f t="shared" ref="I237:I243" si="55">I229*G237/G229</f>
        <v>0.64928744378196845</v>
      </c>
      <c r="J237" s="38">
        <f t="shared" ref="J237:J243" si="56">J229*G237/G229</f>
        <v>0.5191782175384102</v>
      </c>
      <c r="K237" s="10">
        <f t="shared" si="45"/>
        <v>0.13010922624355825</v>
      </c>
      <c r="L237" s="24">
        <f t="shared" si="46"/>
        <v>0.25060609603470591</v>
      </c>
    </row>
    <row r="238" spans="5:12" ht="14.5" x14ac:dyDescent="0.35">
      <c r="E238" t="s">
        <v>40</v>
      </c>
      <c r="F238" s="29" t="s">
        <v>94</v>
      </c>
      <c r="G238" s="29">
        <v>316.96800000000002</v>
      </c>
      <c r="H238">
        <v>2050</v>
      </c>
      <c r="I238" s="14">
        <f t="shared" si="55"/>
        <v>0.9579804378635024</v>
      </c>
      <c r="J238" s="38">
        <f t="shared" si="56"/>
        <v>0.72999555094545143</v>
      </c>
      <c r="K238" s="10">
        <f t="shared" si="45"/>
        <v>0.22798488691805097</v>
      </c>
      <c r="L238" s="24">
        <f t="shared" si="46"/>
        <v>0.31230996767415509</v>
      </c>
    </row>
    <row r="239" spans="5:12" ht="14.5" x14ac:dyDescent="0.35">
      <c r="E239" t="s">
        <v>40</v>
      </c>
      <c r="F239" s="29" t="s">
        <v>94</v>
      </c>
      <c r="G239" s="29">
        <v>319.428</v>
      </c>
      <c r="H239">
        <v>2060</v>
      </c>
      <c r="I239" s="14">
        <f t="shared" si="55"/>
        <v>1.1903893957162601</v>
      </c>
      <c r="J239" s="38">
        <f t="shared" si="56"/>
        <v>0.86176009992925962</v>
      </c>
      <c r="K239" s="10">
        <f t="shared" si="45"/>
        <v>0.32862929578700051</v>
      </c>
      <c r="L239" s="24">
        <f t="shared" si="46"/>
        <v>0.381346613534297</v>
      </c>
    </row>
    <row r="240" spans="5:12" ht="14.5" x14ac:dyDescent="0.35">
      <c r="E240" t="s">
        <v>40</v>
      </c>
      <c r="F240" s="29" t="s">
        <v>94</v>
      </c>
      <c r="G240" s="29">
        <v>317.87900000000002</v>
      </c>
      <c r="H240">
        <v>2070</v>
      </c>
      <c r="I240" s="14">
        <f t="shared" si="55"/>
        <v>1.3171867199111824</v>
      </c>
      <c r="J240" s="38">
        <f t="shared" si="56"/>
        <v>0.90663131321340784</v>
      </c>
      <c r="K240" s="10">
        <f t="shared" si="45"/>
        <v>0.41055540669777457</v>
      </c>
      <c r="L240" s="24">
        <f t="shared" si="46"/>
        <v>0.45283612060852768</v>
      </c>
    </row>
    <row r="241" spans="5:12" ht="14.5" x14ac:dyDescent="0.35">
      <c r="E241" t="s">
        <v>40</v>
      </c>
      <c r="F241" s="29" t="s">
        <v>94</v>
      </c>
      <c r="G241" s="29">
        <v>313.51</v>
      </c>
      <c r="H241">
        <v>2080</v>
      </c>
      <c r="I241" s="14">
        <f t="shared" si="55"/>
        <v>1.4572601099818163</v>
      </c>
      <c r="J241" s="38">
        <f t="shared" si="56"/>
        <v>0.953185451065092</v>
      </c>
      <c r="K241" s="10">
        <f t="shared" si="45"/>
        <v>0.50407465891672432</v>
      </c>
      <c r="L241" s="24">
        <f t="shared" si="46"/>
        <v>0.52883167525634167</v>
      </c>
    </row>
    <row r="242" spans="5:12" ht="14.5" x14ac:dyDescent="0.35">
      <c r="E242" t="s">
        <v>40</v>
      </c>
      <c r="F242" s="29" t="s">
        <v>94</v>
      </c>
      <c r="G242" s="29">
        <v>306.37400000000002</v>
      </c>
      <c r="H242">
        <v>2090</v>
      </c>
      <c r="I242" s="14">
        <f t="shared" si="55"/>
        <v>1.544766180369451</v>
      </c>
      <c r="J242" s="38">
        <f t="shared" si="56"/>
        <v>0.95783288045620563</v>
      </c>
      <c r="K242" s="10">
        <f t="shared" si="45"/>
        <v>0.58693329991324539</v>
      </c>
      <c r="L242" s="24">
        <f t="shared" si="46"/>
        <v>0.61277213581736234</v>
      </c>
    </row>
    <row r="243" spans="5:12" ht="14.5" x14ac:dyDescent="0.35">
      <c r="E243" t="s">
        <v>40</v>
      </c>
      <c r="F243" s="29" t="s">
        <v>94</v>
      </c>
      <c r="G243" s="29">
        <v>297.12799999999999</v>
      </c>
      <c r="H243">
        <v>2100</v>
      </c>
      <c r="I243" s="14">
        <f t="shared" si="55"/>
        <v>1.5577499444785363</v>
      </c>
      <c r="J243" s="38">
        <f t="shared" si="56"/>
        <v>0.91498026092155171</v>
      </c>
      <c r="K243" s="10">
        <f t="shared" si="45"/>
        <v>0.64276968355698461</v>
      </c>
      <c r="L243" s="24">
        <f t="shared" si="46"/>
        <v>0.70249568325069489</v>
      </c>
    </row>
    <row r="244" spans="5:12" ht="14.5" x14ac:dyDescent="0.35">
      <c r="E244" t="s">
        <v>40</v>
      </c>
      <c r="F244" s="29" t="s">
        <v>104</v>
      </c>
      <c r="G244" s="29">
        <v>473.47500000000002</v>
      </c>
      <c r="H244">
        <v>2030</v>
      </c>
      <c r="I244" s="14">
        <f>I228*G244/G228</f>
        <v>0.6142029984424654</v>
      </c>
      <c r="J244" s="38">
        <f>J228*G244/G228</f>
        <v>0.51438283346959091</v>
      </c>
      <c r="K244" s="10">
        <f t="shared" si="45"/>
        <v>9.9820164972874492E-2</v>
      </c>
      <c r="L244" s="24">
        <f t="shared" si="46"/>
        <v>0.19405811873536333</v>
      </c>
    </row>
    <row r="245" spans="5:12" ht="14.5" x14ac:dyDescent="0.35">
      <c r="E245" t="s">
        <v>40</v>
      </c>
      <c r="F245" s="29" t="s">
        <v>104</v>
      </c>
      <c r="G245" s="29">
        <v>501.06200000000001</v>
      </c>
      <c r="H245">
        <v>2040</v>
      </c>
      <c r="I245" s="14">
        <f t="shared" ref="I245:I251" si="57">I229*G245/G229</f>
        <v>1.0579186697416143</v>
      </c>
      <c r="J245" s="38">
        <f t="shared" ref="J245:J251" si="58">J229*G245/G229</f>
        <v>0.84592476647599502</v>
      </c>
      <c r="K245" s="10">
        <f t="shared" si="45"/>
        <v>0.21199390326561929</v>
      </c>
      <c r="L245" s="24">
        <f t="shared" si="46"/>
        <v>0.25060609603470579</v>
      </c>
    </row>
    <row r="246" spans="5:12" ht="14.5" x14ac:dyDescent="0.35">
      <c r="E246" t="s">
        <v>40</v>
      </c>
      <c r="F246" s="29" t="s">
        <v>104</v>
      </c>
      <c r="G246" s="29">
        <v>518.10500000000002</v>
      </c>
      <c r="H246">
        <v>2050</v>
      </c>
      <c r="I246" s="14">
        <f t="shared" si="57"/>
        <v>1.5658819021455477</v>
      </c>
      <c r="J246" s="38">
        <f t="shared" si="58"/>
        <v>1.1932256408299675</v>
      </c>
      <c r="K246" s="10">
        <f t="shared" si="45"/>
        <v>0.37265626131558016</v>
      </c>
      <c r="L246" s="24">
        <f t="shared" si="46"/>
        <v>0.31230996767415509</v>
      </c>
    </row>
    <row r="247" spans="5:12" ht="14.5" x14ac:dyDescent="0.35">
      <c r="E247" t="s">
        <v>40</v>
      </c>
      <c r="F247" s="29" t="s">
        <v>104</v>
      </c>
      <c r="G247" s="29">
        <v>525.53600000000006</v>
      </c>
      <c r="H247">
        <v>2060</v>
      </c>
      <c r="I247" s="14">
        <f t="shared" si="57"/>
        <v>1.9584772827276902</v>
      </c>
      <c r="J247" s="38">
        <f t="shared" si="58"/>
        <v>1.4178029348598855</v>
      </c>
      <c r="K247" s="10">
        <f t="shared" si="45"/>
        <v>0.54067434786780466</v>
      </c>
      <c r="L247" s="24">
        <f t="shared" si="46"/>
        <v>0.38134661353429689</v>
      </c>
    </row>
    <row r="248" spans="5:12" ht="14.5" x14ac:dyDescent="0.35">
      <c r="E248" t="s">
        <v>40</v>
      </c>
      <c r="F248" s="29" t="s">
        <v>104</v>
      </c>
      <c r="G248" s="29">
        <v>524.49199999999996</v>
      </c>
      <c r="H248">
        <v>2070</v>
      </c>
      <c r="I248" s="14">
        <f t="shared" si="57"/>
        <v>2.1733234881815275</v>
      </c>
      <c r="J248" s="38">
        <f t="shared" si="58"/>
        <v>1.4959178515407643</v>
      </c>
      <c r="K248" s="10">
        <f t="shared" si="45"/>
        <v>0.67740563664076325</v>
      </c>
      <c r="L248" s="24">
        <f t="shared" si="46"/>
        <v>0.45283612060852774</v>
      </c>
    </row>
    <row r="249" spans="5:12" ht="14.5" x14ac:dyDescent="0.35">
      <c r="E249" t="s">
        <v>40</v>
      </c>
      <c r="F249" s="29" t="s">
        <v>104</v>
      </c>
      <c r="G249" s="29">
        <v>517.24599999999998</v>
      </c>
      <c r="H249">
        <v>2080</v>
      </c>
      <c r="I249" s="14">
        <f t="shared" si="57"/>
        <v>2.404267687945056</v>
      </c>
      <c r="J249" s="38">
        <f t="shared" si="58"/>
        <v>1.5726176575599329</v>
      </c>
      <c r="K249" s="10">
        <f t="shared" si="45"/>
        <v>0.83165003038512308</v>
      </c>
      <c r="L249" s="24">
        <f t="shared" si="46"/>
        <v>0.52883167525634167</v>
      </c>
    </row>
    <row r="250" spans="5:12" ht="14.5" x14ac:dyDescent="0.35">
      <c r="E250" t="s">
        <v>40</v>
      </c>
      <c r="F250" s="29" t="s">
        <v>104</v>
      </c>
      <c r="G250" s="29">
        <v>505.72199999999998</v>
      </c>
      <c r="H250">
        <v>2090</v>
      </c>
      <c r="I250" s="14">
        <f t="shared" si="57"/>
        <v>2.5498973224516419</v>
      </c>
      <c r="J250" s="38">
        <f t="shared" si="58"/>
        <v>1.5810648422192259</v>
      </c>
      <c r="K250" s="10">
        <f t="shared" si="45"/>
        <v>0.96883248023241597</v>
      </c>
      <c r="L250" s="24">
        <f t="shared" si="46"/>
        <v>0.61277213581736223</v>
      </c>
    </row>
    <row r="251" spans="5:12" ht="14.5" x14ac:dyDescent="0.35">
      <c r="E251" t="s">
        <v>40</v>
      </c>
      <c r="F251" s="29" t="s">
        <v>104</v>
      </c>
      <c r="G251" s="29">
        <v>491.37700000000001</v>
      </c>
      <c r="H251">
        <v>2100</v>
      </c>
      <c r="I251" s="14">
        <f t="shared" si="57"/>
        <v>2.5761372017044164</v>
      </c>
      <c r="J251" s="38">
        <f t="shared" si="58"/>
        <v>1.5131534411797252</v>
      </c>
      <c r="K251" s="10">
        <f t="shared" si="45"/>
        <v>1.0629837605246912</v>
      </c>
      <c r="L251" s="24">
        <f t="shared" si="46"/>
        <v>0.70249568325069489</v>
      </c>
    </row>
    <row r="252" spans="5:12" ht="14.5" x14ac:dyDescent="0.35">
      <c r="E252" t="s">
        <v>40</v>
      </c>
      <c r="F252" s="29" t="s">
        <v>106</v>
      </c>
      <c r="G252" s="29">
        <v>51.344999999999999</v>
      </c>
      <c r="H252">
        <v>2030</v>
      </c>
      <c r="I252" s="14">
        <f>I228*G252/G228</f>
        <v>6.6605951644814157E-2</v>
      </c>
      <c r="J252" s="38">
        <f>J228*G252/G228</f>
        <v>5.5781163914665283E-2</v>
      </c>
      <c r="K252" s="10">
        <f t="shared" si="45"/>
        <v>1.0824787730148874E-2</v>
      </c>
      <c r="L252" s="24">
        <f t="shared" si="46"/>
        <v>0.19405811873536324</v>
      </c>
    </row>
    <row r="253" spans="5:12" ht="14.5" x14ac:dyDescent="0.35">
      <c r="E253" t="s">
        <v>40</v>
      </c>
      <c r="F253" s="29" t="s">
        <v>106</v>
      </c>
      <c r="G253" s="29">
        <v>49.460999999999999</v>
      </c>
      <c r="H253">
        <v>2040</v>
      </c>
      <c r="I253" s="14">
        <f t="shared" ref="I253:I259" si="59">I229*G253/G229</f>
        <v>0.1044296221307742</v>
      </c>
      <c r="J253" s="38">
        <f t="shared" ref="J253:J259" si="60">J229*G253/G229</f>
        <v>8.35032089335635E-2</v>
      </c>
      <c r="K253" s="10">
        <f t="shared" si="45"/>
        <v>2.0926413197210697E-2</v>
      </c>
      <c r="L253" s="24">
        <f t="shared" si="46"/>
        <v>0.25060609603470557</v>
      </c>
    </row>
    <row r="254" spans="5:12" ht="14.5" x14ac:dyDescent="0.35">
      <c r="E254" t="s">
        <v>40</v>
      </c>
      <c r="F254" s="29" t="s">
        <v>106</v>
      </c>
      <c r="G254" s="29">
        <v>45.988999999999997</v>
      </c>
      <c r="H254">
        <v>2050</v>
      </c>
      <c r="I254" s="14">
        <f t="shared" si="59"/>
        <v>0.13899372288970688</v>
      </c>
      <c r="J254" s="38">
        <f t="shared" si="60"/>
        <v>0.10591531445581373</v>
      </c>
      <c r="K254" s="10">
        <f t="shared" si="45"/>
        <v>3.3078408433893147E-2</v>
      </c>
      <c r="L254" s="24">
        <f t="shared" si="46"/>
        <v>0.31230996767415498</v>
      </c>
    </row>
    <row r="255" spans="5:12" ht="14.5" x14ac:dyDescent="0.35">
      <c r="E255" t="s">
        <v>40</v>
      </c>
      <c r="F255" s="29" t="s">
        <v>106</v>
      </c>
      <c r="G255" s="29">
        <v>41.133000000000003</v>
      </c>
      <c r="H255">
        <v>2060</v>
      </c>
      <c r="I255" s="14">
        <f t="shared" si="59"/>
        <v>0.15328739814292089</v>
      </c>
      <c r="J255" s="38">
        <f t="shared" si="60"/>
        <v>0.11096953989753636</v>
      </c>
      <c r="K255" s="10">
        <f t="shared" si="45"/>
        <v>4.2317858245384532E-2</v>
      </c>
      <c r="L255" s="24">
        <f t="shared" si="46"/>
        <v>0.38134661353429683</v>
      </c>
    </row>
    <row r="256" spans="5:12" ht="14.5" x14ac:dyDescent="0.35">
      <c r="E256" t="s">
        <v>40</v>
      </c>
      <c r="F256" s="29" t="s">
        <v>106</v>
      </c>
      <c r="G256" s="29">
        <v>36.154000000000003</v>
      </c>
      <c r="H256">
        <v>2070</v>
      </c>
      <c r="I256" s="14">
        <f t="shared" si="59"/>
        <v>0.14981036391730468</v>
      </c>
      <c r="J256" s="38">
        <f t="shared" si="60"/>
        <v>0.10311580349100616</v>
      </c>
      <c r="K256" s="10">
        <f t="shared" si="45"/>
        <v>4.669456042629852E-2</v>
      </c>
      <c r="L256" s="24">
        <f t="shared" si="46"/>
        <v>0.45283612060852785</v>
      </c>
    </row>
    <row r="257" spans="5:12" ht="14.5" x14ac:dyDescent="0.35">
      <c r="E257" t="s">
        <v>40</v>
      </c>
      <c r="F257" s="29" t="s">
        <v>106</v>
      </c>
      <c r="G257" s="29">
        <v>31.620999999999999</v>
      </c>
      <c r="H257">
        <v>2080</v>
      </c>
      <c r="I257" s="14">
        <f t="shared" si="59"/>
        <v>0.14698102751980802</v>
      </c>
      <c r="J257" s="38">
        <f t="shared" si="60"/>
        <v>9.6139444190390347E-2</v>
      </c>
      <c r="K257" s="10">
        <f t="shared" si="45"/>
        <v>5.0841583329417669E-2</v>
      </c>
      <c r="L257" s="24">
        <f t="shared" si="46"/>
        <v>0.52883167525634145</v>
      </c>
    </row>
    <row r="258" spans="5:12" ht="14.5" x14ac:dyDescent="0.35">
      <c r="E258" t="s">
        <v>40</v>
      </c>
      <c r="F258" s="29" t="s">
        <v>106</v>
      </c>
      <c r="G258" s="29">
        <v>27.59</v>
      </c>
      <c r="H258">
        <v>2090</v>
      </c>
      <c r="I258" s="14">
        <f t="shared" si="59"/>
        <v>0.13911134403178191</v>
      </c>
      <c r="J258" s="38">
        <f t="shared" si="60"/>
        <v>8.6256043828088255E-2</v>
      </c>
      <c r="K258" s="10">
        <f t="shared" si="45"/>
        <v>5.2855300203693653E-2</v>
      </c>
      <c r="L258" s="24">
        <f t="shared" si="46"/>
        <v>0.61277213581736234</v>
      </c>
    </row>
    <row r="259" spans="5:12" ht="14.5" x14ac:dyDescent="0.35">
      <c r="E259" t="s">
        <v>40</v>
      </c>
      <c r="F259" s="29" t="s">
        <v>106</v>
      </c>
      <c r="G259" s="29">
        <v>24.244</v>
      </c>
      <c r="H259">
        <v>2100</v>
      </c>
      <c r="I259" s="14">
        <f t="shared" si="59"/>
        <v>0.12710377229321249</v>
      </c>
      <c r="J259" s="38">
        <f t="shared" si="60"/>
        <v>7.46573242702879E-2</v>
      </c>
      <c r="K259" s="10">
        <f t="shared" si="45"/>
        <v>5.2446448022924586E-2</v>
      </c>
      <c r="L259" s="24">
        <f t="shared" si="46"/>
        <v>0.70249568325069489</v>
      </c>
    </row>
    <row r="260" spans="5:12" ht="14.5" x14ac:dyDescent="0.35">
      <c r="E260" t="s">
        <v>40</v>
      </c>
      <c r="F260" s="29" t="s">
        <v>107</v>
      </c>
      <c r="G260" s="29">
        <v>24.029</v>
      </c>
      <c r="H260">
        <v>2030</v>
      </c>
      <c r="I260" s="14">
        <f>I228*G260/G228</f>
        <v>3.1170988646864142E-2</v>
      </c>
      <c r="J260" s="38">
        <f>J228*G260/G228</f>
        <v>2.6105084968458311E-2</v>
      </c>
      <c r="K260" s="10">
        <f t="shared" ref="K260:K323" si="61">I260-J260</f>
        <v>5.0659036784058316E-3</v>
      </c>
      <c r="L260" s="24">
        <f t="shared" ref="L260:L323" si="62">K260/J260</f>
        <v>0.19405811873536333</v>
      </c>
    </row>
    <row r="261" spans="5:12" ht="14.5" x14ac:dyDescent="0.35">
      <c r="E261" t="s">
        <v>40</v>
      </c>
      <c r="F261" s="29" t="s">
        <v>107</v>
      </c>
      <c r="G261" s="29">
        <v>23.651</v>
      </c>
      <c r="H261">
        <v>2040</v>
      </c>
      <c r="I261" s="14">
        <f t="shared" ref="I261:I267" si="63">I229*G261/G229</f>
        <v>4.993560568963306E-2</v>
      </c>
      <c r="J261" s="38">
        <f t="shared" ref="J261:J267" si="64">J229*G261/G229</f>
        <v>3.9929123844801157E-2</v>
      </c>
      <c r="K261" s="10">
        <f t="shared" si="61"/>
        <v>1.0006481844831903E-2</v>
      </c>
      <c r="L261" s="24">
        <f t="shared" si="62"/>
        <v>0.25060609603470591</v>
      </c>
    </row>
    <row r="262" spans="5:12" ht="14.5" x14ac:dyDescent="0.35">
      <c r="E262" t="s">
        <v>40</v>
      </c>
      <c r="F262" s="29" t="s">
        <v>107</v>
      </c>
      <c r="G262" s="29">
        <v>22.515000000000001</v>
      </c>
      <c r="H262">
        <v>2050</v>
      </c>
      <c r="I262" s="14">
        <f t="shared" si="63"/>
        <v>6.8047656414832916E-2</v>
      </c>
      <c r="J262" s="38">
        <f t="shared" si="64"/>
        <v>5.1853341124456859E-2</v>
      </c>
      <c r="K262" s="10">
        <f t="shared" si="61"/>
        <v>1.6194315290376057E-2</v>
      </c>
      <c r="L262" s="24">
        <f t="shared" si="62"/>
        <v>0.31230996767415509</v>
      </c>
    </row>
    <row r="263" spans="5:12" ht="14.5" x14ac:dyDescent="0.35">
      <c r="E263" t="s">
        <v>40</v>
      </c>
      <c r="F263" s="29" t="s">
        <v>107</v>
      </c>
      <c r="G263" s="29">
        <v>21.013999999999999</v>
      </c>
      <c r="H263">
        <v>2060</v>
      </c>
      <c r="I263" s="14">
        <f t="shared" si="63"/>
        <v>7.8311365195228633E-2</v>
      </c>
      <c r="J263" s="38">
        <f t="shared" si="64"/>
        <v>5.6692045593728362E-2</v>
      </c>
      <c r="K263" s="10">
        <f t="shared" si="61"/>
        <v>2.1619319601500271E-2</v>
      </c>
      <c r="L263" s="24">
        <f t="shared" si="62"/>
        <v>0.38134661353429694</v>
      </c>
    </row>
    <row r="264" spans="5:12" ht="14.5" x14ac:dyDescent="0.35">
      <c r="E264" t="s">
        <v>40</v>
      </c>
      <c r="F264" s="29" t="s">
        <v>107</v>
      </c>
      <c r="G264" s="29">
        <v>19.37</v>
      </c>
      <c r="H264">
        <v>2070</v>
      </c>
      <c r="I264" s="14">
        <f t="shared" si="63"/>
        <v>8.0262951515135017E-2</v>
      </c>
      <c r="J264" s="38">
        <f t="shared" si="64"/>
        <v>5.5245702097161842E-2</v>
      </c>
      <c r="K264" s="10">
        <f t="shared" si="61"/>
        <v>2.5017249417973175E-2</v>
      </c>
      <c r="L264" s="24">
        <f t="shared" si="62"/>
        <v>0.45283612060852779</v>
      </c>
    </row>
    <row r="265" spans="5:12" ht="14.5" x14ac:dyDescent="0.35">
      <c r="E265" t="s">
        <v>40</v>
      </c>
      <c r="F265" s="29" t="s">
        <v>107</v>
      </c>
      <c r="G265" s="29">
        <v>17.7</v>
      </c>
      <c r="H265">
        <v>2080</v>
      </c>
      <c r="I265" s="14">
        <f t="shared" si="63"/>
        <v>8.2273305306619082E-2</v>
      </c>
      <c r="J265" s="38">
        <f t="shared" si="64"/>
        <v>5.3814495498874446E-2</v>
      </c>
      <c r="K265" s="10">
        <f t="shared" si="61"/>
        <v>2.8458809807744637E-2</v>
      </c>
      <c r="L265" s="24">
        <f t="shared" si="62"/>
        <v>0.52883167525634178</v>
      </c>
    </row>
    <row r="266" spans="5:12" ht="14.5" x14ac:dyDescent="0.35">
      <c r="E266" t="s">
        <v>40</v>
      </c>
      <c r="F266" s="29" t="s">
        <v>107</v>
      </c>
      <c r="G266" s="29">
        <v>16.289000000000001</v>
      </c>
      <c r="H266">
        <v>2090</v>
      </c>
      <c r="I266" s="14">
        <f t="shared" si="63"/>
        <v>8.2130651791725101E-2</v>
      </c>
      <c r="J266" s="38">
        <f t="shared" si="64"/>
        <v>5.0925143092270024E-2</v>
      </c>
      <c r="K266" s="10">
        <f t="shared" si="61"/>
        <v>3.1205508699455077E-2</v>
      </c>
      <c r="L266" s="24">
        <f t="shared" si="62"/>
        <v>0.6127721358173619</v>
      </c>
    </row>
    <row r="267" spans="5:12" ht="14.5" x14ac:dyDescent="0.35">
      <c r="E267" t="s">
        <v>40</v>
      </c>
      <c r="F267" s="29" t="s">
        <v>107</v>
      </c>
      <c r="G267" s="29">
        <v>15.282</v>
      </c>
      <c r="H267">
        <v>2100</v>
      </c>
      <c r="I267" s="14">
        <f t="shared" si="63"/>
        <v>8.0118786016534937E-2</v>
      </c>
      <c r="J267" s="38">
        <f t="shared" si="64"/>
        <v>4.7059611842045025E-2</v>
      </c>
      <c r="K267" s="10">
        <f t="shared" si="61"/>
        <v>3.3059174174489912E-2</v>
      </c>
      <c r="L267" s="24">
        <f t="shared" si="62"/>
        <v>0.70249568325069489</v>
      </c>
    </row>
    <row r="268" spans="5:12" x14ac:dyDescent="0.3">
      <c r="E268" t="s">
        <v>27</v>
      </c>
      <c r="G268">
        <f>G276+G284+G292</f>
        <v>2070.8240000000001</v>
      </c>
      <c r="H268">
        <v>2030</v>
      </c>
      <c r="I268" s="26" t="s">
        <v>434</v>
      </c>
      <c r="J268" s="38">
        <v>1.4743730866414</v>
      </c>
      <c r="K268" s="10">
        <f t="shared" si="61"/>
        <v>0.15075046326010999</v>
      </c>
      <c r="L268" s="24">
        <f t="shared" si="62"/>
        <v>0.10224716160786501</v>
      </c>
    </row>
    <row r="269" spans="5:12" x14ac:dyDescent="0.3">
      <c r="E269" t="s">
        <v>27</v>
      </c>
      <c r="G269">
        <f t="shared" ref="G269:G275" si="65">G277+G285+G293</f>
        <v>2244.759</v>
      </c>
      <c r="H269">
        <v>2040</v>
      </c>
      <c r="I269" s="26" t="s">
        <v>435</v>
      </c>
      <c r="J269" s="38">
        <v>2.43654220168504</v>
      </c>
      <c r="K269" s="10">
        <f t="shared" si="61"/>
        <v>0.39820399411691998</v>
      </c>
      <c r="L269" s="24">
        <f t="shared" si="62"/>
        <v>0.16342995981827607</v>
      </c>
    </row>
    <row r="270" spans="5:12" x14ac:dyDescent="0.3">
      <c r="E270" t="s">
        <v>27</v>
      </c>
      <c r="G270">
        <f t="shared" si="65"/>
        <v>2371.9090000000001</v>
      </c>
      <c r="H270">
        <v>2050</v>
      </c>
      <c r="I270" s="26" t="s">
        <v>436</v>
      </c>
      <c r="J270" s="38">
        <v>4.41129686357728</v>
      </c>
      <c r="K270" s="10">
        <f t="shared" si="61"/>
        <v>1.00230025119874</v>
      </c>
      <c r="L270" s="24">
        <f t="shared" si="62"/>
        <v>0.22721215148189744</v>
      </c>
    </row>
    <row r="271" spans="5:12" x14ac:dyDescent="0.3">
      <c r="E271" t="s">
        <v>27</v>
      </c>
      <c r="G271">
        <f t="shared" si="65"/>
        <v>2452.9699999999998</v>
      </c>
      <c r="H271">
        <v>2060</v>
      </c>
      <c r="I271" s="26" t="s">
        <v>437</v>
      </c>
      <c r="J271" s="37">
        <v>6.9211500266446899</v>
      </c>
      <c r="K271" s="10">
        <f t="shared" si="61"/>
        <v>2.0482868567417993</v>
      </c>
      <c r="L271" s="24">
        <f t="shared" si="62"/>
        <v>0.29594602759027172</v>
      </c>
    </row>
    <row r="272" spans="5:12" x14ac:dyDescent="0.3">
      <c r="E272" t="s">
        <v>27</v>
      </c>
      <c r="G272">
        <f t="shared" si="65"/>
        <v>2489.181</v>
      </c>
      <c r="H272">
        <v>2070</v>
      </c>
      <c r="I272" s="26" t="s">
        <v>438</v>
      </c>
      <c r="J272" s="37">
        <v>9.1131870075746093</v>
      </c>
      <c r="K272" s="10">
        <f t="shared" si="61"/>
        <v>3.3575196867580903</v>
      </c>
      <c r="L272" s="24">
        <f t="shared" si="62"/>
        <v>0.36842431566118639</v>
      </c>
    </row>
    <row r="273" spans="5:12" x14ac:dyDescent="0.3">
      <c r="E273" t="s">
        <v>27</v>
      </c>
      <c r="G273">
        <f t="shared" si="65"/>
        <v>2477.886</v>
      </c>
      <c r="H273">
        <v>2080</v>
      </c>
      <c r="I273" s="26" t="s">
        <v>439</v>
      </c>
      <c r="J273" s="38">
        <v>10.398388012753999</v>
      </c>
      <c r="K273" s="10">
        <f t="shared" si="61"/>
        <v>4.6251523457991013</v>
      </c>
      <c r="L273" s="24">
        <f t="shared" si="62"/>
        <v>0.44479512979571301</v>
      </c>
    </row>
    <row r="274" spans="5:12" x14ac:dyDescent="0.3">
      <c r="E274" t="s">
        <v>27</v>
      </c>
      <c r="G274">
        <f t="shared" si="65"/>
        <v>2429.279</v>
      </c>
      <c r="H274">
        <v>2090</v>
      </c>
      <c r="I274" s="26" t="s">
        <v>440</v>
      </c>
      <c r="J274" s="38">
        <v>10.609499492811199</v>
      </c>
      <c r="K274" s="10">
        <f t="shared" si="61"/>
        <v>5.5928331548551995</v>
      </c>
      <c r="L274" s="24">
        <f t="shared" si="62"/>
        <v>0.52715334579588791</v>
      </c>
    </row>
    <row r="275" spans="5:12" x14ac:dyDescent="0.3">
      <c r="E275" t="s">
        <v>27</v>
      </c>
      <c r="G275">
        <f t="shared" si="65"/>
        <v>2357.674</v>
      </c>
      <c r="H275">
        <v>2100</v>
      </c>
      <c r="I275" s="26" t="s">
        <v>441</v>
      </c>
      <c r="J275" s="38">
        <v>10.1649845376472</v>
      </c>
      <c r="K275" s="10">
        <f t="shared" si="61"/>
        <v>6.2532832397920011</v>
      </c>
      <c r="L275" s="24">
        <f t="shared" si="62"/>
        <v>0.6151788245847537</v>
      </c>
    </row>
    <row r="276" spans="5:12" ht="14.5" x14ac:dyDescent="0.35">
      <c r="E276" t="s">
        <v>27</v>
      </c>
      <c r="F276" s="29" t="s">
        <v>61</v>
      </c>
      <c r="G276" s="29">
        <v>289.92200000000003</v>
      </c>
      <c r="H276">
        <v>2030</v>
      </c>
      <c r="I276" s="26">
        <f>I268*G276/G268</f>
        <v>0.2275225078686289</v>
      </c>
      <c r="J276" s="40">
        <f>J268*G276/G268</f>
        <v>0.20641695963792578</v>
      </c>
      <c r="K276" s="10">
        <f t="shared" si="61"/>
        <v>2.1105548230703125E-2</v>
      </c>
      <c r="L276" s="24">
        <f t="shared" si="62"/>
        <v>0.10224716160786491</v>
      </c>
    </row>
    <row r="277" spans="5:12" ht="14.5" x14ac:dyDescent="0.35">
      <c r="E277" t="s">
        <v>27</v>
      </c>
      <c r="F277" s="29" t="s">
        <v>61</v>
      </c>
      <c r="G277" s="29">
        <v>316.77300000000002</v>
      </c>
      <c r="H277">
        <v>2040</v>
      </c>
      <c r="I277" s="26">
        <f t="shared" ref="I277:I283" si="66">I269*G277/G269</f>
        <v>0.40003005074610432</v>
      </c>
      <c r="J277" s="40">
        <f t="shared" ref="J277:J283" si="67">J269*G277/G269</f>
        <v>0.34383681404301097</v>
      </c>
      <c r="K277" s="10">
        <f t="shared" si="61"/>
        <v>5.6193236703093341E-2</v>
      </c>
      <c r="L277" s="24">
        <f t="shared" si="62"/>
        <v>0.16342995981827607</v>
      </c>
    </row>
    <row r="278" spans="5:12" ht="14.5" x14ac:dyDescent="0.35">
      <c r="E278" t="s">
        <v>27</v>
      </c>
      <c r="F278" s="29" t="s">
        <v>61</v>
      </c>
      <c r="G278" s="29">
        <v>337.75099999999998</v>
      </c>
      <c r="H278">
        <v>2050</v>
      </c>
      <c r="I278" s="26">
        <f t="shared" si="66"/>
        <v>0.7708760492551423</v>
      </c>
      <c r="J278" s="40">
        <f t="shared" si="67"/>
        <v>0.62815222968928819</v>
      </c>
      <c r="K278" s="10">
        <f t="shared" si="61"/>
        <v>0.14272381956585412</v>
      </c>
      <c r="L278" s="24">
        <f t="shared" si="62"/>
        <v>0.22721215148189733</v>
      </c>
    </row>
    <row r="279" spans="5:12" ht="14.5" x14ac:dyDescent="0.35">
      <c r="E279" t="s">
        <v>27</v>
      </c>
      <c r="F279" s="29" t="s">
        <v>61</v>
      </c>
      <c r="G279" s="29">
        <v>352.35199999999998</v>
      </c>
      <c r="H279">
        <v>2060</v>
      </c>
      <c r="I279" s="26">
        <f t="shared" si="66"/>
        <v>1.2883969329975484</v>
      </c>
      <c r="J279" s="40">
        <f t="shared" si="67"/>
        <v>0.9941748387417334</v>
      </c>
      <c r="K279" s="10">
        <f t="shared" si="61"/>
        <v>0.29422209425581503</v>
      </c>
      <c r="L279" s="24">
        <f t="shared" si="62"/>
        <v>0.29594602759027178</v>
      </c>
    </row>
    <row r="280" spans="5:12" ht="14.5" x14ac:dyDescent="0.35">
      <c r="E280" t="s">
        <v>27</v>
      </c>
      <c r="F280" s="29" t="s">
        <v>61</v>
      </c>
      <c r="G280" s="29">
        <v>358.93099999999998</v>
      </c>
      <c r="H280">
        <v>2070</v>
      </c>
      <c r="I280" s="26">
        <f t="shared" si="66"/>
        <v>1.7982313156429885</v>
      </c>
      <c r="J280" s="40">
        <f t="shared" si="67"/>
        <v>1.3140889818039596</v>
      </c>
      <c r="K280" s="10">
        <f t="shared" si="61"/>
        <v>0.48414233383902894</v>
      </c>
      <c r="L280" s="24">
        <f t="shared" si="62"/>
        <v>0.36842431566118633</v>
      </c>
    </row>
    <row r="281" spans="5:12" ht="14.5" x14ac:dyDescent="0.35">
      <c r="E281" t="s">
        <v>27</v>
      </c>
      <c r="F281" s="29" t="s">
        <v>61</v>
      </c>
      <c r="G281" s="29">
        <v>357.75400000000002</v>
      </c>
      <c r="H281">
        <v>2080</v>
      </c>
      <c r="I281" s="26">
        <f t="shared" si="66"/>
        <v>2.1690794723541789</v>
      </c>
      <c r="J281" s="40">
        <f t="shared" si="67"/>
        <v>1.5013059136355726</v>
      </c>
      <c r="K281" s="10">
        <f t="shared" si="61"/>
        <v>0.66777355871860622</v>
      </c>
      <c r="L281" s="24">
        <f t="shared" si="62"/>
        <v>0.44479512979571312</v>
      </c>
    </row>
    <row r="282" spans="5:12" ht="14.5" x14ac:dyDescent="0.35">
      <c r="E282" t="s">
        <v>27</v>
      </c>
      <c r="F282" s="29" t="s">
        <v>61</v>
      </c>
      <c r="G282" s="29">
        <v>349.95100000000002</v>
      </c>
      <c r="H282">
        <v>2090</v>
      </c>
      <c r="I282" s="26">
        <f t="shared" si="66"/>
        <v>2.3340351241596804</v>
      </c>
      <c r="J282" s="40">
        <f t="shared" si="67"/>
        <v>1.5283567498870128</v>
      </c>
      <c r="K282" s="10">
        <f t="shared" si="61"/>
        <v>0.80567837427266764</v>
      </c>
      <c r="L282" s="24">
        <f t="shared" si="62"/>
        <v>0.5271533457958878</v>
      </c>
    </row>
    <row r="283" spans="5:12" ht="14.5" x14ac:dyDescent="0.35">
      <c r="E283" t="s">
        <v>27</v>
      </c>
      <c r="F283" s="29" t="s">
        <v>61</v>
      </c>
      <c r="G283" s="29">
        <v>337.50200000000001</v>
      </c>
      <c r="H283">
        <v>2100</v>
      </c>
      <c r="I283" s="26">
        <f t="shared" si="66"/>
        <v>2.350281765596637</v>
      </c>
      <c r="J283" s="40">
        <f t="shared" si="67"/>
        <v>1.4551217053014984</v>
      </c>
      <c r="K283" s="10">
        <f t="shared" si="61"/>
        <v>0.89516006029513862</v>
      </c>
      <c r="L283" s="24">
        <f t="shared" si="62"/>
        <v>0.61517882458475404</v>
      </c>
    </row>
    <row r="284" spans="5:12" ht="14.5" x14ac:dyDescent="0.35">
      <c r="E284" t="s">
        <v>27</v>
      </c>
      <c r="F284" s="29" t="s">
        <v>26</v>
      </c>
      <c r="G284" s="29">
        <v>1509.3</v>
      </c>
      <c r="H284">
        <v>2030</v>
      </c>
      <c r="I284" s="26">
        <f>I268*G284/G268</f>
        <v>1.1844555470992943</v>
      </c>
      <c r="J284" s="40">
        <f>J268*G284/G268</f>
        <v>1.0745825331693399</v>
      </c>
      <c r="K284" s="10">
        <f t="shared" si="61"/>
        <v>0.10987301392995441</v>
      </c>
      <c r="L284" s="24">
        <f t="shared" si="62"/>
        <v>0.10224716160786496</v>
      </c>
    </row>
    <row r="285" spans="5:12" ht="14.5" x14ac:dyDescent="0.35">
      <c r="E285" t="s">
        <v>27</v>
      </c>
      <c r="F285" s="29" t="s">
        <v>26</v>
      </c>
      <c r="G285" s="29">
        <v>1607.76</v>
      </c>
      <c r="H285">
        <v>2040</v>
      </c>
      <c r="I285" s="26">
        <f t="shared" ref="I285:I291" si="68">I269*G285/G269</f>
        <v>2.0303255466455683</v>
      </c>
      <c r="J285" s="40">
        <f t="shared" ref="J285:J291" si="69">J269*G285/G269</f>
        <v>1.7451205631344566</v>
      </c>
      <c r="K285" s="10">
        <f t="shared" si="61"/>
        <v>0.28520498351111168</v>
      </c>
      <c r="L285" s="24">
        <f t="shared" si="62"/>
        <v>0.16342995981827613</v>
      </c>
    </row>
    <row r="286" spans="5:12" ht="14.5" x14ac:dyDescent="0.35">
      <c r="E286" t="s">
        <v>27</v>
      </c>
      <c r="F286" s="29" t="s">
        <v>26</v>
      </c>
      <c r="G286" s="29">
        <v>1668.48</v>
      </c>
      <c r="H286">
        <v>2050</v>
      </c>
      <c r="I286" s="26">
        <f t="shared" si="68"/>
        <v>3.8081049964655023</v>
      </c>
      <c r="J286" s="40">
        <f t="shared" si="69"/>
        <v>3.1030535281671514</v>
      </c>
      <c r="K286" s="10">
        <f t="shared" si="61"/>
        <v>0.70505146829835086</v>
      </c>
      <c r="L286" s="24">
        <f t="shared" si="62"/>
        <v>0.22721215148189736</v>
      </c>
    </row>
    <row r="287" spans="5:12" ht="14.5" x14ac:dyDescent="0.35">
      <c r="E287" t="s">
        <v>27</v>
      </c>
      <c r="F287" s="29" t="s">
        <v>26</v>
      </c>
      <c r="G287" s="29">
        <v>1694.79</v>
      </c>
      <c r="H287">
        <v>2060</v>
      </c>
      <c r="I287" s="26">
        <f t="shared" si="68"/>
        <v>6.1971047080048223</v>
      </c>
      <c r="J287" s="40">
        <f t="shared" si="69"/>
        <v>4.7819157403707155</v>
      </c>
      <c r="K287" s="10">
        <f t="shared" si="61"/>
        <v>1.4151889676341067</v>
      </c>
      <c r="L287" s="24">
        <f t="shared" si="62"/>
        <v>0.29594602759027178</v>
      </c>
    </row>
    <row r="288" spans="5:12" ht="14.5" x14ac:dyDescent="0.35">
      <c r="E288" t="s">
        <v>27</v>
      </c>
      <c r="F288" s="29" t="s">
        <v>26</v>
      </c>
      <c r="G288" s="29">
        <v>1691.27</v>
      </c>
      <c r="H288">
        <v>2070</v>
      </c>
      <c r="I288" s="26">
        <f t="shared" si="68"/>
        <v>8.4732014710557664</v>
      </c>
      <c r="J288" s="40">
        <f t="shared" si="69"/>
        <v>6.1919401563408636</v>
      </c>
      <c r="K288" s="10">
        <f t="shared" si="61"/>
        <v>2.2812613147149028</v>
      </c>
      <c r="L288" s="24">
        <f t="shared" si="62"/>
        <v>0.3684243156611865</v>
      </c>
    </row>
    <row r="289" spans="5:12" ht="14.5" x14ac:dyDescent="0.35">
      <c r="E289" t="s">
        <v>27</v>
      </c>
      <c r="F289" s="29" t="s">
        <v>26</v>
      </c>
      <c r="G289" s="29">
        <v>1657.29</v>
      </c>
      <c r="H289">
        <v>2080</v>
      </c>
      <c r="I289" s="26">
        <f t="shared" si="68"/>
        <v>10.048227884909341</v>
      </c>
      <c r="J289" s="40">
        <f t="shared" si="69"/>
        <v>6.9547769629664469</v>
      </c>
      <c r="K289" s="10">
        <f t="shared" si="61"/>
        <v>3.0934509219428943</v>
      </c>
      <c r="L289" s="24">
        <f t="shared" si="62"/>
        <v>0.44479512979571284</v>
      </c>
    </row>
    <row r="290" spans="5:12" ht="14.5" x14ac:dyDescent="0.35">
      <c r="E290" t="s">
        <v>27</v>
      </c>
      <c r="F290" s="29" t="s">
        <v>26</v>
      </c>
      <c r="G290" s="29">
        <v>1601.09</v>
      </c>
      <c r="H290">
        <v>2090</v>
      </c>
      <c r="I290" s="26">
        <f t="shared" si="68"/>
        <v>10.678638714965302</v>
      </c>
      <c r="J290" s="40">
        <f t="shared" si="69"/>
        <v>6.9925124050984193</v>
      </c>
      <c r="K290" s="10">
        <f t="shared" si="61"/>
        <v>3.6861263098668831</v>
      </c>
      <c r="L290" s="24">
        <f t="shared" si="62"/>
        <v>0.52715334579588791</v>
      </c>
    </row>
    <row r="291" spans="5:12" ht="14.5" x14ac:dyDescent="0.35">
      <c r="E291" t="s">
        <v>27</v>
      </c>
      <c r="F291" s="29" t="s">
        <v>26</v>
      </c>
      <c r="G291" s="29">
        <v>1533.4</v>
      </c>
      <c r="H291">
        <v>2100</v>
      </c>
      <c r="I291" s="26">
        <f t="shared" si="68"/>
        <v>10.67822430494007</v>
      </c>
      <c r="J291" s="40">
        <f t="shared" si="69"/>
        <v>6.6111715572331953</v>
      </c>
      <c r="K291" s="10">
        <f t="shared" si="61"/>
        <v>4.0670527477068745</v>
      </c>
      <c r="L291" s="24">
        <f t="shared" si="62"/>
        <v>0.61517882458475392</v>
      </c>
    </row>
    <row r="292" spans="5:12" ht="14.5" x14ac:dyDescent="0.35">
      <c r="E292" t="s">
        <v>27</v>
      </c>
      <c r="F292" s="29" t="s">
        <v>96</v>
      </c>
      <c r="G292" s="29">
        <v>271.60199999999998</v>
      </c>
      <c r="H292">
        <v>2030</v>
      </c>
      <c r="I292" s="26">
        <f>I268*G292/G268</f>
        <v>0.21314549493358675</v>
      </c>
      <c r="J292" s="40">
        <f>J268*G292/G268</f>
        <v>0.19337359383413436</v>
      </c>
      <c r="K292" s="10">
        <f t="shared" si="61"/>
        <v>1.9771901099452399E-2</v>
      </c>
      <c r="L292" s="24">
        <f t="shared" si="62"/>
        <v>0.10224716160786508</v>
      </c>
    </row>
    <row r="293" spans="5:12" ht="14.5" x14ac:dyDescent="0.35">
      <c r="E293" t="s">
        <v>27</v>
      </c>
      <c r="F293" s="29" t="s">
        <v>96</v>
      </c>
      <c r="G293" s="29">
        <v>320.226</v>
      </c>
      <c r="H293">
        <v>2040</v>
      </c>
      <c r="I293" s="26">
        <f t="shared" ref="I293:I299" si="70">I269*G293/G269</f>
        <v>0.40439059841028746</v>
      </c>
      <c r="J293" s="40">
        <f t="shared" ref="J293:J299" si="71">J269*G293/G269</f>
        <v>0.34758482450757233</v>
      </c>
      <c r="K293" s="10">
        <f t="shared" si="61"/>
        <v>5.6805773902715129E-2</v>
      </c>
      <c r="L293" s="24">
        <f t="shared" si="62"/>
        <v>0.16342995981827618</v>
      </c>
    </row>
    <row r="294" spans="5:12" ht="14.5" x14ac:dyDescent="0.35">
      <c r="E294" t="s">
        <v>27</v>
      </c>
      <c r="F294" s="29" t="s">
        <v>96</v>
      </c>
      <c r="G294" s="29">
        <v>365.678</v>
      </c>
      <c r="H294">
        <v>2050</v>
      </c>
      <c r="I294" s="26">
        <f t="shared" si="70"/>
        <v>0.83461606905537489</v>
      </c>
      <c r="J294" s="40">
        <f t="shared" si="71"/>
        <v>0.68009110572084019</v>
      </c>
      <c r="K294" s="10">
        <f t="shared" si="61"/>
        <v>0.15452496333453469</v>
      </c>
      <c r="L294" s="24">
        <f t="shared" si="62"/>
        <v>0.22721215148189747</v>
      </c>
    </row>
    <row r="295" spans="5:12" ht="14.5" x14ac:dyDescent="0.35">
      <c r="E295" t="s">
        <v>27</v>
      </c>
      <c r="F295" s="29" t="s">
        <v>96</v>
      </c>
      <c r="G295" s="29">
        <v>405.82799999999997</v>
      </c>
      <c r="H295">
        <v>2060</v>
      </c>
      <c r="I295" s="26">
        <f t="shared" si="70"/>
        <v>1.483935242384119</v>
      </c>
      <c r="J295" s="40">
        <f t="shared" si="71"/>
        <v>1.1450594475322411</v>
      </c>
      <c r="K295" s="10">
        <f t="shared" si="61"/>
        <v>0.33887579485187791</v>
      </c>
      <c r="L295" s="24">
        <f t="shared" si="62"/>
        <v>0.29594602759027172</v>
      </c>
    </row>
    <row r="296" spans="5:12" ht="14.5" x14ac:dyDescent="0.35">
      <c r="E296" t="s">
        <v>27</v>
      </c>
      <c r="F296" s="29" t="s">
        <v>96</v>
      </c>
      <c r="G296" s="29">
        <v>438.98</v>
      </c>
      <c r="H296">
        <v>2070</v>
      </c>
      <c r="I296" s="26">
        <f t="shared" si="70"/>
        <v>2.1992739076339438</v>
      </c>
      <c r="J296" s="40">
        <f t="shared" si="71"/>
        <v>1.6071578694297852</v>
      </c>
      <c r="K296" s="10">
        <f t="shared" si="61"/>
        <v>0.59211603820415859</v>
      </c>
      <c r="L296" s="24">
        <f t="shared" si="62"/>
        <v>0.36842431566118616</v>
      </c>
    </row>
    <row r="297" spans="5:12" ht="14.5" x14ac:dyDescent="0.35">
      <c r="E297" t="s">
        <v>27</v>
      </c>
      <c r="F297" s="29" t="s">
        <v>96</v>
      </c>
      <c r="G297" s="29">
        <v>462.84199999999998</v>
      </c>
      <c r="H297">
        <v>2080</v>
      </c>
      <c r="I297" s="26">
        <f t="shared" si="70"/>
        <v>2.8062330012895806</v>
      </c>
      <c r="J297" s="40">
        <f t="shared" si="71"/>
        <v>1.9423051361519805</v>
      </c>
      <c r="K297" s="10">
        <f t="shared" si="61"/>
        <v>0.86392786513760012</v>
      </c>
      <c r="L297" s="24">
        <f t="shared" si="62"/>
        <v>0.44479512979571295</v>
      </c>
    </row>
    <row r="298" spans="5:12" ht="14.5" x14ac:dyDescent="0.35">
      <c r="E298" t="s">
        <v>27</v>
      </c>
      <c r="F298" s="29" t="s">
        <v>96</v>
      </c>
      <c r="G298" s="29">
        <v>478.238</v>
      </c>
      <c r="H298">
        <v>2090</v>
      </c>
      <c r="I298" s="26">
        <f t="shared" si="70"/>
        <v>3.1896588085414166</v>
      </c>
      <c r="J298" s="40">
        <f t="shared" si="71"/>
        <v>2.0886303378257676</v>
      </c>
      <c r="K298" s="10">
        <f t="shared" si="61"/>
        <v>1.101028470715649</v>
      </c>
      <c r="L298" s="24">
        <f t="shared" si="62"/>
        <v>0.52715334579588791</v>
      </c>
    </row>
    <row r="299" spans="5:12" ht="14.5" x14ac:dyDescent="0.35">
      <c r="E299" t="s">
        <v>27</v>
      </c>
      <c r="F299" s="29" t="s">
        <v>96</v>
      </c>
      <c r="G299" s="29">
        <v>486.77199999999999</v>
      </c>
      <c r="H299">
        <v>2100</v>
      </c>
      <c r="I299" s="26">
        <f t="shared" si="70"/>
        <v>3.3897617069024957</v>
      </c>
      <c r="J299" s="40">
        <f t="shared" si="71"/>
        <v>2.0986912751125062</v>
      </c>
      <c r="K299" s="10">
        <f t="shared" si="61"/>
        <v>1.2910704317899895</v>
      </c>
      <c r="L299" s="24">
        <f t="shared" si="62"/>
        <v>0.6151788245847537</v>
      </c>
    </row>
    <row r="300" spans="5:12" x14ac:dyDescent="0.3">
      <c r="E300" t="s">
        <v>46</v>
      </c>
      <c r="G300">
        <f>G308+G316</f>
        <v>434.01600000000002</v>
      </c>
      <c r="H300">
        <v>2030</v>
      </c>
      <c r="I300" s="26" t="s">
        <v>442</v>
      </c>
      <c r="J300" s="38">
        <v>1.3784910779667501</v>
      </c>
      <c r="K300" s="10">
        <f t="shared" si="61"/>
        <v>0.4581377428903799</v>
      </c>
      <c r="L300" s="24">
        <f t="shared" si="62"/>
        <v>0.33234726739481329</v>
      </c>
    </row>
    <row r="301" spans="5:12" x14ac:dyDescent="0.3">
      <c r="E301" t="s">
        <v>46</v>
      </c>
      <c r="G301">
        <f t="shared" ref="G301:G307" si="72">G309+G317</f>
        <v>437.95699999999999</v>
      </c>
      <c r="H301">
        <v>2040</v>
      </c>
      <c r="I301">
        <v>2.2086626727991301</v>
      </c>
      <c r="J301" s="38">
        <v>1.4617283150179501</v>
      </c>
      <c r="K301" s="10">
        <f t="shared" si="61"/>
        <v>0.74693435778118</v>
      </c>
      <c r="L301" s="24">
        <f t="shared" si="62"/>
        <v>0.51099397207203145</v>
      </c>
    </row>
    <row r="302" spans="5:12" x14ac:dyDescent="0.3">
      <c r="E302" t="s">
        <v>46</v>
      </c>
      <c r="G302">
        <f t="shared" si="72"/>
        <v>437.97300000000001</v>
      </c>
      <c r="H302">
        <v>2050</v>
      </c>
      <c r="I302" s="26" t="s">
        <v>443</v>
      </c>
      <c r="J302" s="38">
        <v>1.4706588267934799</v>
      </c>
      <c r="K302" s="10">
        <f t="shared" si="61"/>
        <v>0.98466693508201986</v>
      </c>
      <c r="L302" s="24">
        <f t="shared" si="62"/>
        <v>0.66954137638361555</v>
      </c>
    </row>
    <row r="303" spans="5:12" x14ac:dyDescent="0.3">
      <c r="E303" t="s">
        <v>46</v>
      </c>
      <c r="G303">
        <f t="shared" si="72"/>
        <v>433.49</v>
      </c>
      <c r="H303">
        <v>2060</v>
      </c>
      <c r="I303" s="26" t="s">
        <v>444</v>
      </c>
      <c r="J303" s="38">
        <v>1.3792265845912399</v>
      </c>
      <c r="K303" s="10">
        <f t="shared" si="61"/>
        <v>1.26960892665012</v>
      </c>
      <c r="L303" s="24">
        <f t="shared" si="62"/>
        <v>0.92052237162060857</v>
      </c>
    </row>
    <row r="304" spans="5:12" x14ac:dyDescent="0.3">
      <c r="E304" t="s">
        <v>46</v>
      </c>
      <c r="G304">
        <f t="shared" si="72"/>
        <v>429.31700000000001</v>
      </c>
      <c r="H304">
        <v>2070</v>
      </c>
      <c r="I304" s="26" t="s">
        <v>445</v>
      </c>
      <c r="J304" s="38">
        <v>1.2754628868254101</v>
      </c>
      <c r="K304" s="10">
        <f t="shared" si="61"/>
        <v>1.5089771324322698</v>
      </c>
      <c r="L304" s="24">
        <f t="shared" si="62"/>
        <v>1.1830819602976217</v>
      </c>
    </row>
    <row r="305" spans="5:12" x14ac:dyDescent="0.3">
      <c r="E305" t="s">
        <v>46</v>
      </c>
      <c r="G305">
        <f t="shared" si="72"/>
        <v>427.55899999999997</v>
      </c>
      <c r="H305">
        <v>2080</v>
      </c>
      <c r="I305" s="26" t="s">
        <v>446</v>
      </c>
      <c r="J305" s="38">
        <v>1.17297526837536</v>
      </c>
      <c r="K305" s="10">
        <f t="shared" si="61"/>
        <v>1.71153015809611</v>
      </c>
      <c r="L305" s="24">
        <f t="shared" si="62"/>
        <v>1.4591357586479041</v>
      </c>
    </row>
    <row r="306" spans="5:12" x14ac:dyDescent="0.3">
      <c r="E306" t="s">
        <v>46</v>
      </c>
      <c r="G306">
        <f t="shared" si="72"/>
        <v>426.57799999999997</v>
      </c>
      <c r="H306">
        <v>2090</v>
      </c>
      <c r="I306" s="26" t="s">
        <v>447</v>
      </c>
      <c r="J306" s="38">
        <v>1.07634959151868</v>
      </c>
      <c r="K306" s="10">
        <f t="shared" si="61"/>
        <v>1.8899933702979899</v>
      </c>
      <c r="L306" s="24">
        <f t="shared" si="62"/>
        <v>1.7559289149088593</v>
      </c>
    </row>
    <row r="307" spans="5:12" x14ac:dyDescent="0.3">
      <c r="E307" t="s">
        <v>46</v>
      </c>
      <c r="G307">
        <f t="shared" si="72"/>
        <v>426.33499999999998</v>
      </c>
      <c r="H307">
        <v>2100</v>
      </c>
      <c r="I307" s="26" t="s">
        <v>448</v>
      </c>
      <c r="J307" s="38">
        <v>0.98348472643187501</v>
      </c>
      <c r="K307" s="10">
        <f t="shared" si="61"/>
        <v>2.038151558810235</v>
      </c>
      <c r="L307" s="24">
        <f t="shared" si="62"/>
        <v>2.0723774391542782</v>
      </c>
    </row>
    <row r="308" spans="5:12" ht="14.5" x14ac:dyDescent="0.35">
      <c r="E308" t="s">
        <v>46</v>
      </c>
      <c r="F308" s="29" t="s">
        <v>86</v>
      </c>
      <c r="G308" s="29">
        <v>349.22</v>
      </c>
      <c r="H308">
        <v>2030</v>
      </c>
      <c r="I308" s="26">
        <f>I300*G308/G300</f>
        <v>1.4777969402504216</v>
      </c>
      <c r="J308" s="40">
        <f>J300*G308/G300</f>
        <v>1.1091679897689219</v>
      </c>
      <c r="K308" s="10">
        <f t="shared" si="61"/>
        <v>0.36862895048149968</v>
      </c>
      <c r="L308" s="24">
        <f t="shared" si="62"/>
        <v>0.33234726739481352</v>
      </c>
    </row>
    <row r="309" spans="5:12" ht="14.5" x14ac:dyDescent="0.35">
      <c r="E309" t="s">
        <v>46</v>
      </c>
      <c r="F309" s="29" t="s">
        <v>86</v>
      </c>
      <c r="G309" s="29">
        <v>350.904</v>
      </c>
      <c r="H309">
        <v>2040</v>
      </c>
      <c r="I309" s="26">
        <f t="shared" ref="I309:I315" si="73">I301*G309/G301</f>
        <v>1.7696453454012744</v>
      </c>
      <c r="J309" s="40">
        <f t="shared" ref="J309:J315" si="74">J301*G309/G301</f>
        <v>1.1711796195815085</v>
      </c>
      <c r="K309" s="10">
        <f t="shared" si="61"/>
        <v>0.59846572581976587</v>
      </c>
      <c r="L309" s="24">
        <f t="shared" si="62"/>
        <v>0.51099397207203157</v>
      </c>
    </row>
    <row r="310" spans="5:12" ht="14.5" x14ac:dyDescent="0.35">
      <c r="E310" t="s">
        <v>46</v>
      </c>
      <c r="F310" s="29" t="s">
        <v>86</v>
      </c>
      <c r="G310" s="29">
        <v>349.35300000000001</v>
      </c>
      <c r="H310">
        <v>2050</v>
      </c>
      <c r="I310" s="26">
        <f t="shared" si="73"/>
        <v>1.958512102089607</v>
      </c>
      <c r="J310" s="40">
        <f t="shared" si="74"/>
        <v>1.1730838958492478</v>
      </c>
      <c r="K310" s="10">
        <f t="shared" si="61"/>
        <v>0.78542820624035925</v>
      </c>
      <c r="L310" s="24">
        <f t="shared" si="62"/>
        <v>0.66954137638361555</v>
      </c>
    </row>
    <row r="311" spans="5:12" ht="14.5" x14ac:dyDescent="0.35">
      <c r="E311" t="s">
        <v>46</v>
      </c>
      <c r="F311" s="29" t="s">
        <v>86</v>
      </c>
      <c r="G311" s="29">
        <v>344.459</v>
      </c>
      <c r="H311">
        <v>2060</v>
      </c>
      <c r="I311" s="26">
        <f t="shared" si="73"/>
        <v>2.1048126401224656</v>
      </c>
      <c r="J311" s="40">
        <f t="shared" si="74"/>
        <v>1.0959584075796764</v>
      </c>
      <c r="K311" s="10">
        <f t="shared" si="61"/>
        <v>1.0088542325427892</v>
      </c>
      <c r="L311" s="24">
        <f t="shared" si="62"/>
        <v>0.92052237162060846</v>
      </c>
    </row>
    <row r="312" spans="5:12" ht="14.5" x14ac:dyDescent="0.35">
      <c r="E312" t="s">
        <v>46</v>
      </c>
      <c r="F312" s="29" t="s">
        <v>86</v>
      </c>
      <c r="G312" s="29">
        <v>340.14400000000001</v>
      </c>
      <c r="H312">
        <v>2070</v>
      </c>
      <c r="I312" s="26">
        <f t="shared" si="73"/>
        <v>2.2060867981244261</v>
      </c>
      <c r="J312" s="40">
        <f t="shared" si="74"/>
        <v>1.0105377801865341</v>
      </c>
      <c r="K312" s="10">
        <f t="shared" si="61"/>
        <v>1.195549017937892</v>
      </c>
      <c r="L312" s="24">
        <f t="shared" si="62"/>
        <v>1.1830819602976219</v>
      </c>
    </row>
    <row r="313" spans="5:12" ht="14.5" x14ac:dyDescent="0.35">
      <c r="E313" t="s">
        <v>46</v>
      </c>
      <c r="F313" s="29" t="s">
        <v>86</v>
      </c>
      <c r="G313" s="29">
        <v>338.226</v>
      </c>
      <c r="H313">
        <v>2080</v>
      </c>
      <c r="I313" s="26">
        <f t="shared" si="73"/>
        <v>2.2818248063395683</v>
      </c>
      <c r="J313" s="40">
        <f t="shared" si="74"/>
        <v>0.92789704607206147</v>
      </c>
      <c r="K313" s="10">
        <f t="shared" si="61"/>
        <v>1.3539277602675068</v>
      </c>
      <c r="L313" s="24">
        <f t="shared" si="62"/>
        <v>1.4591357586479043</v>
      </c>
    </row>
    <row r="314" spans="5:12" ht="14.5" x14ac:dyDescent="0.35">
      <c r="E314" t="s">
        <v>46</v>
      </c>
      <c r="F314" s="29" t="s">
        <v>86</v>
      </c>
      <c r="G314" s="29">
        <v>337.52199999999999</v>
      </c>
      <c r="H314">
        <v>2090</v>
      </c>
      <c r="I314" s="26">
        <f t="shared" si="73"/>
        <v>2.3470643332714909</v>
      </c>
      <c r="J314" s="40">
        <f t="shared" si="74"/>
        <v>0.85164182594641069</v>
      </c>
      <c r="K314" s="10">
        <f t="shared" si="61"/>
        <v>1.4954225073250802</v>
      </c>
      <c r="L314" s="24">
        <f t="shared" si="62"/>
        <v>1.7559289149088588</v>
      </c>
    </row>
    <row r="315" spans="5:12" ht="14.5" x14ac:dyDescent="0.35">
      <c r="E315" t="s">
        <v>46</v>
      </c>
      <c r="F315" s="29" t="s">
        <v>86</v>
      </c>
      <c r="G315" s="29">
        <v>337.51499999999999</v>
      </c>
      <c r="H315">
        <v>2100</v>
      </c>
      <c r="I315" s="26">
        <f t="shared" si="73"/>
        <v>2.3921272492605365</v>
      </c>
      <c r="J315" s="40">
        <f t="shared" si="74"/>
        <v>0.77859159450116533</v>
      </c>
      <c r="K315" s="10">
        <f t="shared" si="61"/>
        <v>1.6135356547593713</v>
      </c>
      <c r="L315" s="24">
        <f t="shared" si="62"/>
        <v>2.0723774391542782</v>
      </c>
    </row>
    <row r="316" spans="5:12" ht="14.5" x14ac:dyDescent="0.35">
      <c r="E316" t="s">
        <v>46</v>
      </c>
      <c r="F316" s="29" t="s">
        <v>90</v>
      </c>
      <c r="G316" s="29">
        <v>84.796000000000006</v>
      </c>
      <c r="H316">
        <v>2030</v>
      </c>
      <c r="I316" s="26">
        <f>I300*G316/G300</f>
        <v>0.35883188060670851</v>
      </c>
      <c r="J316" s="40">
        <f>J300*G316/G300</f>
        <v>0.26932308819782808</v>
      </c>
      <c r="K316" s="10">
        <f t="shared" si="61"/>
        <v>8.9508792408880433E-2</v>
      </c>
      <c r="L316" s="24">
        <f t="shared" si="62"/>
        <v>0.33234726739481324</v>
      </c>
    </row>
    <row r="317" spans="5:12" ht="14.5" x14ac:dyDescent="0.35">
      <c r="E317" t="s">
        <v>46</v>
      </c>
      <c r="F317" s="29" t="s">
        <v>90</v>
      </c>
      <c r="G317" s="29">
        <v>87.052999999999997</v>
      </c>
      <c r="H317">
        <v>2040</v>
      </c>
      <c r="I317" s="26">
        <f t="shared" ref="I317:I323" si="75">I301*G317/G301</f>
        <v>0.43901732739785559</v>
      </c>
      <c r="J317" s="40">
        <f t="shared" ref="J317:J323" si="76">J301*G317/G301</f>
        <v>0.29054869543644152</v>
      </c>
      <c r="K317" s="10">
        <f t="shared" si="61"/>
        <v>0.14846863196141408</v>
      </c>
      <c r="L317" s="24">
        <f t="shared" si="62"/>
        <v>0.51099397207203112</v>
      </c>
    </row>
    <row r="318" spans="5:12" ht="14.5" x14ac:dyDescent="0.35">
      <c r="E318" t="s">
        <v>46</v>
      </c>
      <c r="F318" s="29" t="s">
        <v>90</v>
      </c>
      <c r="G318" s="29">
        <v>88.62</v>
      </c>
      <c r="H318">
        <v>2050</v>
      </c>
      <c r="I318" s="26">
        <f t="shared" si="75"/>
        <v>0.4968136597858927</v>
      </c>
      <c r="J318" s="40">
        <f t="shared" si="76"/>
        <v>0.29757493094423221</v>
      </c>
      <c r="K318" s="10">
        <f t="shared" si="61"/>
        <v>0.1992387288416605</v>
      </c>
      <c r="L318" s="24">
        <f t="shared" si="62"/>
        <v>0.66954137638361522</v>
      </c>
    </row>
    <row r="319" spans="5:12" ht="14.5" x14ac:dyDescent="0.35">
      <c r="E319" t="s">
        <v>46</v>
      </c>
      <c r="F319" s="29" t="s">
        <v>90</v>
      </c>
      <c r="G319" s="29">
        <v>89.031000000000006</v>
      </c>
      <c r="H319">
        <v>2060</v>
      </c>
      <c r="I319" s="26">
        <f t="shared" si="75"/>
        <v>0.54402287111889436</v>
      </c>
      <c r="J319" s="40">
        <f t="shared" si="76"/>
        <v>0.28326817701156354</v>
      </c>
      <c r="K319" s="10">
        <f t="shared" si="61"/>
        <v>0.26075469410733082</v>
      </c>
      <c r="L319" s="24">
        <f t="shared" si="62"/>
        <v>0.92052237162060857</v>
      </c>
    </row>
    <row r="320" spans="5:12" ht="14.5" x14ac:dyDescent="0.35">
      <c r="E320" t="s">
        <v>46</v>
      </c>
      <c r="F320" s="29" t="s">
        <v>90</v>
      </c>
      <c r="G320" s="29">
        <v>89.173000000000002</v>
      </c>
      <c r="H320">
        <v>2070</v>
      </c>
      <c r="I320" s="26">
        <f t="shared" si="75"/>
        <v>0.57835322113325371</v>
      </c>
      <c r="J320" s="40">
        <f t="shared" si="76"/>
        <v>0.26492510663887592</v>
      </c>
      <c r="K320" s="10">
        <f t="shared" si="61"/>
        <v>0.3134281144943778</v>
      </c>
      <c r="L320" s="24">
        <f t="shared" si="62"/>
        <v>1.1830819602976217</v>
      </c>
    </row>
    <row r="321" spans="5:12" ht="14.5" x14ac:dyDescent="0.35">
      <c r="E321" t="s">
        <v>46</v>
      </c>
      <c r="F321" s="29" t="s">
        <v>90</v>
      </c>
      <c r="G321" s="29">
        <v>89.332999999999998</v>
      </c>
      <c r="H321">
        <v>2080</v>
      </c>
      <c r="I321" s="26">
        <f t="shared" si="75"/>
        <v>0.60268062013190182</v>
      </c>
      <c r="J321" s="40">
        <f t="shared" si="76"/>
        <v>0.24507822230329859</v>
      </c>
      <c r="K321" s="10">
        <f t="shared" si="61"/>
        <v>0.35760239782860326</v>
      </c>
      <c r="L321" s="24">
        <f t="shared" si="62"/>
        <v>1.4591357586479039</v>
      </c>
    </row>
    <row r="322" spans="5:12" ht="14.5" x14ac:dyDescent="0.35">
      <c r="E322" t="s">
        <v>46</v>
      </c>
      <c r="F322" s="29" t="s">
        <v>90</v>
      </c>
      <c r="G322" s="29">
        <v>89.055999999999997</v>
      </c>
      <c r="H322">
        <v>2090</v>
      </c>
      <c r="I322" s="26">
        <f t="shared" si="75"/>
        <v>0.61927862854517901</v>
      </c>
      <c r="J322" s="40">
        <f t="shared" si="76"/>
        <v>0.22470776557226949</v>
      </c>
      <c r="K322" s="10">
        <f t="shared" si="61"/>
        <v>0.39457086297290955</v>
      </c>
      <c r="L322" s="24">
        <f t="shared" si="62"/>
        <v>1.7559289149088595</v>
      </c>
    </row>
    <row r="323" spans="5:12" ht="14.5" x14ac:dyDescent="0.35">
      <c r="E323" t="s">
        <v>46</v>
      </c>
      <c r="F323" s="29" t="s">
        <v>90</v>
      </c>
      <c r="G323" s="29">
        <v>88.820000000000007</v>
      </c>
      <c r="H323">
        <v>2100</v>
      </c>
      <c r="I323" s="26">
        <f t="shared" si="75"/>
        <v>0.62950903598157371</v>
      </c>
      <c r="J323" s="40">
        <f t="shared" si="76"/>
        <v>0.20489313193070979</v>
      </c>
      <c r="K323" s="10">
        <f t="shared" si="61"/>
        <v>0.42461590405086391</v>
      </c>
      <c r="L323" s="24">
        <f t="shared" si="62"/>
        <v>2.0723774391542777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32834-D528-446F-9994-A5161263BDDB}">
  <dimension ref="A1:X249"/>
  <sheetViews>
    <sheetView topLeftCell="A140" workbookViewId="0">
      <selection activeCell="M184" sqref="M184"/>
    </sheetView>
  </sheetViews>
  <sheetFormatPr defaultRowHeight="14" x14ac:dyDescent="0.3"/>
  <sheetData>
    <row r="1" spans="1:24" ht="14.5" x14ac:dyDescent="0.35">
      <c r="A1" s="1" t="s">
        <v>450</v>
      </c>
      <c r="B1" s="1" t="s">
        <v>451</v>
      </c>
      <c r="C1" s="1" t="s">
        <v>452</v>
      </c>
      <c r="D1" s="1" t="s">
        <v>453</v>
      </c>
      <c r="E1" s="1" t="s">
        <v>454</v>
      </c>
      <c r="F1" s="1" t="s">
        <v>455</v>
      </c>
      <c r="G1" s="1" t="s">
        <v>456</v>
      </c>
      <c r="H1" s="1" t="s">
        <v>457</v>
      </c>
      <c r="I1" s="1" t="s">
        <v>458</v>
      </c>
      <c r="J1" s="1" t="s">
        <v>459</v>
      </c>
      <c r="K1" s="1" t="s">
        <v>460</v>
      </c>
      <c r="L1" s="1" t="s">
        <v>461</v>
      </c>
      <c r="M1" s="1" t="s">
        <v>462</v>
      </c>
      <c r="N1" s="1" t="s">
        <v>463</v>
      </c>
      <c r="O1" s="1" t="s">
        <v>464</v>
      </c>
      <c r="P1" s="1" t="s">
        <v>465</v>
      </c>
      <c r="Q1" s="1" t="s">
        <v>466</v>
      </c>
      <c r="R1" s="1" t="s">
        <v>467</v>
      </c>
      <c r="S1" s="1" t="s">
        <v>468</v>
      </c>
      <c r="T1" s="1" t="s">
        <v>469</v>
      </c>
      <c r="U1" s="1" t="s">
        <v>470</v>
      </c>
      <c r="V1" s="1" t="s">
        <v>471</v>
      </c>
      <c r="W1" s="1" t="s">
        <v>472</v>
      </c>
      <c r="X1" s="1" t="s">
        <v>473</v>
      </c>
    </row>
    <row r="2" spans="1:24" ht="14.5" x14ac:dyDescent="0.35">
      <c r="A2" s="1" t="s">
        <v>474</v>
      </c>
      <c r="B2" s="1">
        <v>24</v>
      </c>
      <c r="C2" s="1" t="s">
        <v>475</v>
      </c>
      <c r="D2" s="1" t="s">
        <v>6</v>
      </c>
      <c r="E2" s="1" t="s">
        <v>476</v>
      </c>
      <c r="F2" s="1" t="s">
        <v>477</v>
      </c>
      <c r="G2" s="1" t="s">
        <v>6</v>
      </c>
      <c r="H2" s="1" t="s">
        <v>478</v>
      </c>
      <c r="I2" s="1" t="s">
        <v>62</v>
      </c>
      <c r="J2" s="1" t="s">
        <v>478</v>
      </c>
      <c r="K2" s="1" t="s">
        <v>479</v>
      </c>
      <c r="L2" s="1" t="s">
        <v>480</v>
      </c>
      <c r="M2" s="1" t="s">
        <v>6</v>
      </c>
      <c r="N2" s="1" t="s">
        <v>62</v>
      </c>
      <c r="O2" s="1" t="s">
        <v>481</v>
      </c>
      <c r="P2" s="1" t="s">
        <v>482</v>
      </c>
      <c r="Q2" s="1"/>
      <c r="R2" s="1"/>
      <c r="S2" s="1" t="s">
        <v>483</v>
      </c>
      <c r="T2" s="1" t="s">
        <v>484</v>
      </c>
      <c r="U2" s="1" t="s">
        <v>485</v>
      </c>
      <c r="V2" s="1"/>
      <c r="W2" s="1"/>
      <c r="X2" s="1" t="s">
        <v>486</v>
      </c>
    </row>
    <row r="3" spans="1:24" ht="14.5" x14ac:dyDescent="0.35">
      <c r="A3" s="1" t="s">
        <v>487</v>
      </c>
      <c r="B3" s="1">
        <v>108</v>
      </c>
      <c r="C3" s="1" t="s">
        <v>475</v>
      </c>
      <c r="D3" s="1" t="s">
        <v>6</v>
      </c>
      <c r="E3" s="1" t="s">
        <v>476</v>
      </c>
      <c r="F3" s="1" t="s">
        <v>477</v>
      </c>
      <c r="G3" s="1" t="s">
        <v>6</v>
      </c>
      <c r="H3" s="1" t="s">
        <v>478</v>
      </c>
      <c r="I3" s="1" t="s">
        <v>62</v>
      </c>
      <c r="J3" s="1" t="s">
        <v>478</v>
      </c>
      <c r="K3" s="1" t="s">
        <v>479</v>
      </c>
      <c r="L3" s="1" t="s">
        <v>488</v>
      </c>
      <c r="M3" s="1" t="s">
        <v>6</v>
      </c>
      <c r="N3" s="1" t="s">
        <v>62</v>
      </c>
      <c r="O3" s="1" t="s">
        <v>488</v>
      </c>
      <c r="P3" s="1" t="s">
        <v>482</v>
      </c>
      <c r="Q3" s="1"/>
      <c r="R3" s="1" t="s">
        <v>489</v>
      </c>
      <c r="S3" s="1" t="s">
        <v>483</v>
      </c>
      <c r="T3" s="1" t="s">
        <v>484</v>
      </c>
      <c r="U3" s="1" t="s">
        <v>485</v>
      </c>
      <c r="V3" s="1"/>
      <c r="W3" s="1"/>
      <c r="X3" s="1" t="s">
        <v>490</v>
      </c>
    </row>
    <row r="4" spans="1:24" ht="14.5" x14ac:dyDescent="0.35">
      <c r="A4" s="1" t="s">
        <v>491</v>
      </c>
      <c r="B4" s="1">
        <v>204</v>
      </c>
      <c r="C4" s="1" t="s">
        <v>475</v>
      </c>
      <c r="D4" s="1" t="s">
        <v>6</v>
      </c>
      <c r="E4" s="1" t="s">
        <v>476</v>
      </c>
      <c r="F4" s="1" t="s">
        <v>477</v>
      </c>
      <c r="G4" s="1" t="s">
        <v>6</v>
      </c>
      <c r="H4" s="1" t="s">
        <v>478</v>
      </c>
      <c r="I4" s="1" t="s">
        <v>62</v>
      </c>
      <c r="J4" s="1" t="s">
        <v>478</v>
      </c>
      <c r="K4" s="1" t="s">
        <v>479</v>
      </c>
      <c r="L4" s="1" t="s">
        <v>492</v>
      </c>
      <c r="M4" s="1" t="s">
        <v>6</v>
      </c>
      <c r="N4" s="1" t="s">
        <v>62</v>
      </c>
      <c r="O4" s="1" t="s">
        <v>492</v>
      </c>
      <c r="P4" s="1" t="s">
        <v>482</v>
      </c>
      <c r="Q4" s="1"/>
      <c r="R4" s="1"/>
      <c r="S4" s="1" t="s">
        <v>483</v>
      </c>
      <c r="T4" s="1" t="s">
        <v>484</v>
      </c>
      <c r="U4" s="1" t="s">
        <v>485</v>
      </c>
      <c r="V4" s="1"/>
      <c r="W4" s="1"/>
      <c r="X4" s="1" t="s">
        <v>486</v>
      </c>
    </row>
    <row r="5" spans="1:24" ht="14.5" x14ac:dyDescent="0.35">
      <c r="A5" s="1" t="s">
        <v>493</v>
      </c>
      <c r="B5" s="1">
        <v>854</v>
      </c>
      <c r="C5" s="1" t="s">
        <v>475</v>
      </c>
      <c r="D5" s="1" t="s">
        <v>6</v>
      </c>
      <c r="E5" s="1" t="s">
        <v>476</v>
      </c>
      <c r="F5" s="1" t="s">
        <v>477</v>
      </c>
      <c r="G5" s="1" t="s">
        <v>6</v>
      </c>
      <c r="H5" s="1" t="s">
        <v>478</v>
      </c>
      <c r="I5" s="1" t="s">
        <v>62</v>
      </c>
      <c r="J5" s="1" t="s">
        <v>478</v>
      </c>
      <c r="K5" s="1" t="s">
        <v>479</v>
      </c>
      <c r="L5" s="1" t="s">
        <v>492</v>
      </c>
      <c r="M5" s="1" t="s">
        <v>6</v>
      </c>
      <c r="N5" s="1" t="s">
        <v>62</v>
      </c>
      <c r="O5" s="1" t="s">
        <v>492</v>
      </c>
      <c r="P5" s="1" t="s">
        <v>482</v>
      </c>
      <c r="Q5" s="1"/>
      <c r="R5" s="1" t="s">
        <v>489</v>
      </c>
      <c r="S5" s="1" t="s">
        <v>483</v>
      </c>
      <c r="T5" s="1" t="s">
        <v>484</v>
      </c>
      <c r="U5" s="1" t="s">
        <v>485</v>
      </c>
      <c r="V5" s="1"/>
      <c r="W5" s="1"/>
      <c r="X5" s="1" t="s">
        <v>490</v>
      </c>
    </row>
    <row r="6" spans="1:24" ht="14.5" x14ac:dyDescent="0.35">
      <c r="A6" s="1" t="s">
        <v>494</v>
      </c>
      <c r="B6" s="1">
        <v>72</v>
      </c>
      <c r="C6" s="1" t="s">
        <v>475</v>
      </c>
      <c r="D6" s="1" t="s">
        <v>6</v>
      </c>
      <c r="E6" s="1" t="s">
        <v>476</v>
      </c>
      <c r="F6" s="1" t="s">
        <v>477</v>
      </c>
      <c r="G6" s="1" t="s">
        <v>6</v>
      </c>
      <c r="H6" s="1" t="s">
        <v>478</v>
      </c>
      <c r="I6" s="1" t="s">
        <v>62</v>
      </c>
      <c r="J6" s="1" t="s">
        <v>478</v>
      </c>
      <c r="K6" s="1" t="s">
        <v>479</v>
      </c>
      <c r="L6" s="1" t="s">
        <v>480</v>
      </c>
      <c r="M6" s="1" t="s">
        <v>6</v>
      </c>
      <c r="N6" s="1" t="s">
        <v>62</v>
      </c>
      <c r="O6" s="1" t="s">
        <v>495</v>
      </c>
      <c r="P6" s="1" t="s">
        <v>482</v>
      </c>
      <c r="Q6" s="1"/>
      <c r="R6" s="1" t="s">
        <v>489</v>
      </c>
      <c r="S6" s="1"/>
      <c r="T6" s="1" t="s">
        <v>484</v>
      </c>
      <c r="U6" s="1" t="s">
        <v>485</v>
      </c>
      <c r="V6" s="1"/>
      <c r="W6" s="1"/>
      <c r="X6" s="1" t="s">
        <v>496</v>
      </c>
    </row>
    <row r="7" spans="1:24" ht="14.5" x14ac:dyDescent="0.35">
      <c r="A7" s="1" t="s">
        <v>497</v>
      </c>
      <c r="B7" s="1">
        <v>140</v>
      </c>
      <c r="C7" s="1" t="s">
        <v>475</v>
      </c>
      <c r="D7" s="1" t="s">
        <v>6</v>
      </c>
      <c r="E7" s="1" t="s">
        <v>476</v>
      </c>
      <c r="F7" s="1" t="s">
        <v>477</v>
      </c>
      <c r="G7" s="1" t="s">
        <v>6</v>
      </c>
      <c r="H7" s="1" t="s">
        <v>478</v>
      </c>
      <c r="I7" s="1" t="s">
        <v>62</v>
      </c>
      <c r="J7" s="1" t="s">
        <v>478</v>
      </c>
      <c r="K7" s="1" t="s">
        <v>479</v>
      </c>
      <c r="L7" s="1" t="s">
        <v>480</v>
      </c>
      <c r="M7" s="1" t="s">
        <v>6</v>
      </c>
      <c r="N7" s="1" t="s">
        <v>62</v>
      </c>
      <c r="O7" s="1" t="s">
        <v>481</v>
      </c>
      <c r="P7" s="1" t="s">
        <v>482</v>
      </c>
      <c r="Q7" s="1"/>
      <c r="R7" s="1" t="s">
        <v>489</v>
      </c>
      <c r="S7" s="1" t="s">
        <v>483</v>
      </c>
      <c r="T7" s="1" t="s">
        <v>484</v>
      </c>
      <c r="U7" s="1" t="s">
        <v>485</v>
      </c>
      <c r="V7" s="1"/>
      <c r="W7" s="1"/>
      <c r="X7" s="1" t="s">
        <v>490</v>
      </c>
    </row>
    <row r="8" spans="1:24" ht="14.5" x14ac:dyDescent="0.35">
      <c r="A8" s="1" t="s">
        <v>498</v>
      </c>
      <c r="B8" s="1">
        <v>384</v>
      </c>
      <c r="C8" s="1" t="s">
        <v>475</v>
      </c>
      <c r="D8" s="1" t="s">
        <v>6</v>
      </c>
      <c r="E8" s="1" t="s">
        <v>476</v>
      </c>
      <c r="F8" s="1" t="s">
        <v>477</v>
      </c>
      <c r="G8" s="1" t="s">
        <v>6</v>
      </c>
      <c r="H8" s="1" t="s">
        <v>478</v>
      </c>
      <c r="I8" s="1" t="s">
        <v>62</v>
      </c>
      <c r="J8" s="1" t="s">
        <v>478</v>
      </c>
      <c r="K8" s="1" t="s">
        <v>479</v>
      </c>
      <c r="L8" s="1" t="s">
        <v>492</v>
      </c>
      <c r="M8" s="1" t="s">
        <v>6</v>
      </c>
      <c r="N8" s="1" t="s">
        <v>62</v>
      </c>
      <c r="O8" s="1" t="s">
        <v>492</v>
      </c>
      <c r="P8" s="1" t="s">
        <v>482</v>
      </c>
      <c r="Q8" s="1"/>
      <c r="R8" s="1"/>
      <c r="S8" s="1"/>
      <c r="T8" s="1" t="s">
        <v>484</v>
      </c>
      <c r="U8" s="1" t="s">
        <v>485</v>
      </c>
      <c r="V8" s="1"/>
      <c r="W8" s="1"/>
      <c r="X8" s="1" t="s">
        <v>486</v>
      </c>
    </row>
    <row r="9" spans="1:24" ht="14.5" x14ac:dyDescent="0.35">
      <c r="A9" s="1" t="s">
        <v>499</v>
      </c>
      <c r="B9" s="1">
        <v>120</v>
      </c>
      <c r="C9" s="1" t="s">
        <v>475</v>
      </c>
      <c r="D9" s="1" t="s">
        <v>6</v>
      </c>
      <c r="E9" s="1" t="s">
        <v>476</v>
      </c>
      <c r="F9" s="1" t="s">
        <v>477</v>
      </c>
      <c r="G9" s="1" t="s">
        <v>6</v>
      </c>
      <c r="H9" s="1" t="s">
        <v>478</v>
      </c>
      <c r="I9" s="1" t="s">
        <v>62</v>
      </c>
      <c r="J9" s="1" t="s">
        <v>478</v>
      </c>
      <c r="K9" s="1" t="s">
        <v>479</v>
      </c>
      <c r="L9" s="1" t="s">
        <v>480</v>
      </c>
      <c r="M9" s="1" t="s">
        <v>6</v>
      </c>
      <c r="N9" s="1" t="s">
        <v>62</v>
      </c>
      <c r="O9" s="1" t="s">
        <v>481</v>
      </c>
      <c r="P9" s="1" t="s">
        <v>482</v>
      </c>
      <c r="Q9" s="1"/>
      <c r="R9" s="1"/>
      <c r="S9" s="1"/>
      <c r="T9" s="1" t="s">
        <v>484</v>
      </c>
      <c r="U9" s="1" t="s">
        <v>485</v>
      </c>
      <c r="V9" s="1"/>
      <c r="W9" s="1"/>
      <c r="X9" s="1" t="s">
        <v>486</v>
      </c>
    </row>
    <row r="10" spans="1:24" ht="14.5" x14ac:dyDescent="0.35">
      <c r="A10" s="1" t="s">
        <v>500</v>
      </c>
      <c r="B10" s="1">
        <v>180</v>
      </c>
      <c r="C10" s="1" t="s">
        <v>475</v>
      </c>
      <c r="D10" s="1" t="s">
        <v>6</v>
      </c>
      <c r="E10" s="1" t="s">
        <v>476</v>
      </c>
      <c r="F10" s="1" t="s">
        <v>477</v>
      </c>
      <c r="G10" s="1" t="s">
        <v>6</v>
      </c>
      <c r="H10" s="1" t="s">
        <v>478</v>
      </c>
      <c r="I10" s="1" t="s">
        <v>62</v>
      </c>
      <c r="J10" s="1" t="s">
        <v>478</v>
      </c>
      <c r="K10" s="1" t="s">
        <v>479</v>
      </c>
      <c r="L10" s="1" t="s">
        <v>480</v>
      </c>
      <c r="M10" s="1" t="s">
        <v>6</v>
      </c>
      <c r="N10" s="1" t="s">
        <v>62</v>
      </c>
      <c r="O10" s="1" t="s">
        <v>481</v>
      </c>
      <c r="P10" s="1" t="s">
        <v>482</v>
      </c>
      <c r="Q10" s="1"/>
      <c r="R10" s="1"/>
      <c r="S10" s="1" t="s">
        <v>483</v>
      </c>
      <c r="T10" s="1" t="s">
        <v>484</v>
      </c>
      <c r="U10" s="1" t="s">
        <v>485</v>
      </c>
      <c r="V10" s="1"/>
      <c r="W10" s="1"/>
      <c r="X10" s="1" t="s">
        <v>490</v>
      </c>
    </row>
    <row r="11" spans="1:24" ht="14.5" x14ac:dyDescent="0.35">
      <c r="A11" s="1" t="s">
        <v>501</v>
      </c>
      <c r="B11" s="1">
        <v>178</v>
      </c>
      <c r="C11" s="1" t="s">
        <v>475</v>
      </c>
      <c r="D11" s="1" t="s">
        <v>6</v>
      </c>
      <c r="E11" s="1" t="s">
        <v>476</v>
      </c>
      <c r="F11" s="1" t="s">
        <v>477</v>
      </c>
      <c r="G11" s="1" t="s">
        <v>6</v>
      </c>
      <c r="H11" s="1" t="s">
        <v>478</v>
      </c>
      <c r="I11" s="1" t="s">
        <v>62</v>
      </c>
      <c r="J11" s="1" t="s">
        <v>478</v>
      </c>
      <c r="K11" s="1" t="s">
        <v>479</v>
      </c>
      <c r="L11" s="1" t="s">
        <v>480</v>
      </c>
      <c r="M11" s="1" t="s">
        <v>6</v>
      </c>
      <c r="N11" s="1" t="s">
        <v>62</v>
      </c>
      <c r="O11" s="1" t="s">
        <v>481</v>
      </c>
      <c r="P11" s="1" t="s">
        <v>482</v>
      </c>
      <c r="Q11" s="1"/>
      <c r="R11" s="1"/>
      <c r="S11" s="1"/>
      <c r="T11" s="1" t="s">
        <v>484</v>
      </c>
      <c r="U11" s="1" t="s">
        <v>485</v>
      </c>
      <c r="V11" s="1"/>
      <c r="W11" s="1"/>
      <c r="X11" s="1" t="s">
        <v>486</v>
      </c>
    </row>
    <row r="12" spans="1:24" ht="14.5" x14ac:dyDescent="0.35">
      <c r="A12" s="1" t="s">
        <v>502</v>
      </c>
      <c r="B12" s="1">
        <v>174</v>
      </c>
      <c r="C12" s="1" t="s">
        <v>475</v>
      </c>
      <c r="D12" s="1" t="s">
        <v>6</v>
      </c>
      <c r="E12" s="1" t="s">
        <v>476</v>
      </c>
      <c r="F12" s="1" t="s">
        <v>477</v>
      </c>
      <c r="G12" s="1" t="s">
        <v>6</v>
      </c>
      <c r="H12" s="1" t="s">
        <v>478</v>
      </c>
      <c r="I12" s="1" t="s">
        <v>62</v>
      </c>
      <c r="J12" s="1" t="s">
        <v>478</v>
      </c>
      <c r="K12" s="1" t="s">
        <v>479</v>
      </c>
      <c r="L12" s="1" t="s">
        <v>488</v>
      </c>
      <c r="M12" s="1" t="s">
        <v>6</v>
      </c>
      <c r="N12" s="1" t="s">
        <v>62</v>
      </c>
      <c r="O12" s="1" t="s">
        <v>488</v>
      </c>
      <c r="P12" s="1" t="s">
        <v>482</v>
      </c>
      <c r="Q12" s="1" t="s">
        <v>503</v>
      </c>
      <c r="R12" s="1"/>
      <c r="S12" s="1" t="s">
        <v>483</v>
      </c>
      <c r="T12" s="1" t="s">
        <v>484</v>
      </c>
      <c r="U12" s="1" t="s">
        <v>485</v>
      </c>
      <c r="V12" s="1"/>
      <c r="W12" s="1"/>
      <c r="X12" s="1" t="s">
        <v>486</v>
      </c>
    </row>
    <row r="13" spans="1:24" ht="14.5" x14ac:dyDescent="0.35">
      <c r="A13" s="1" t="s">
        <v>504</v>
      </c>
      <c r="B13" s="1">
        <v>132</v>
      </c>
      <c r="C13" s="1" t="s">
        <v>475</v>
      </c>
      <c r="D13" s="1" t="s">
        <v>6</v>
      </c>
      <c r="E13" s="1" t="s">
        <v>476</v>
      </c>
      <c r="F13" s="1" t="s">
        <v>477</v>
      </c>
      <c r="G13" s="1" t="s">
        <v>6</v>
      </c>
      <c r="H13" s="1" t="s">
        <v>478</v>
      </c>
      <c r="I13" s="1" t="s">
        <v>62</v>
      </c>
      <c r="J13" s="1" t="s">
        <v>478</v>
      </c>
      <c r="K13" s="1" t="s">
        <v>479</v>
      </c>
      <c r="L13" s="1" t="s">
        <v>492</v>
      </c>
      <c r="M13" s="1" t="s">
        <v>6</v>
      </c>
      <c r="N13" s="1" t="s">
        <v>62</v>
      </c>
      <c r="O13" s="1" t="s">
        <v>492</v>
      </c>
      <c r="P13" s="1" t="s">
        <v>482</v>
      </c>
      <c r="Q13" s="1" t="s">
        <v>503</v>
      </c>
      <c r="R13" s="1"/>
      <c r="S13" s="1"/>
      <c r="T13" s="1" t="s">
        <v>484</v>
      </c>
      <c r="U13" s="1" t="s">
        <v>485</v>
      </c>
      <c r="V13" s="1"/>
      <c r="W13" s="1"/>
      <c r="X13" s="1" t="s">
        <v>486</v>
      </c>
    </row>
    <row r="14" spans="1:24" ht="14.5" x14ac:dyDescent="0.35">
      <c r="A14" s="1" t="s">
        <v>505</v>
      </c>
      <c r="B14" s="1">
        <v>262</v>
      </c>
      <c r="C14" s="1" t="s">
        <v>475</v>
      </c>
      <c r="D14" s="1" t="s">
        <v>6</v>
      </c>
      <c r="E14" s="1" t="s">
        <v>476</v>
      </c>
      <c r="F14" s="1" t="s">
        <v>477</v>
      </c>
      <c r="G14" s="1" t="s">
        <v>6</v>
      </c>
      <c r="H14" s="1" t="s">
        <v>478</v>
      </c>
      <c r="I14" s="1" t="s">
        <v>62</v>
      </c>
      <c r="J14" s="1" t="s">
        <v>478</v>
      </c>
      <c r="K14" s="1" t="s">
        <v>506</v>
      </c>
      <c r="L14" s="1" t="s">
        <v>488</v>
      </c>
      <c r="M14" s="1" t="s">
        <v>6</v>
      </c>
      <c r="N14" s="1" t="s">
        <v>62</v>
      </c>
      <c r="O14" s="1" t="s">
        <v>488</v>
      </c>
      <c r="P14" s="1" t="s">
        <v>482</v>
      </c>
      <c r="Q14" s="1"/>
      <c r="R14" s="1"/>
      <c r="S14" s="1" t="s">
        <v>483</v>
      </c>
      <c r="T14" s="1" t="s">
        <v>484</v>
      </c>
      <c r="U14" s="1" t="s">
        <v>485</v>
      </c>
      <c r="V14" s="1"/>
      <c r="W14" s="1"/>
      <c r="X14" s="1" t="s">
        <v>486</v>
      </c>
    </row>
    <row r="15" spans="1:24" ht="14.5" x14ac:dyDescent="0.35">
      <c r="A15" s="1" t="s">
        <v>507</v>
      </c>
      <c r="B15" s="1">
        <v>12</v>
      </c>
      <c r="C15" s="1" t="s">
        <v>475</v>
      </c>
      <c r="D15" s="1" t="s">
        <v>6</v>
      </c>
      <c r="E15" s="1" t="s">
        <v>476</v>
      </c>
      <c r="F15" s="1" t="s">
        <v>477</v>
      </c>
      <c r="G15" s="1" t="s">
        <v>6</v>
      </c>
      <c r="H15" s="1" t="s">
        <v>508</v>
      </c>
      <c r="I15" s="1" t="s">
        <v>508</v>
      </c>
      <c r="J15" s="1" t="s">
        <v>509</v>
      </c>
      <c r="K15" s="1" t="s">
        <v>506</v>
      </c>
      <c r="L15" s="1" t="s">
        <v>510</v>
      </c>
      <c r="M15" s="1" t="s">
        <v>6</v>
      </c>
      <c r="N15" s="1" t="s">
        <v>511</v>
      </c>
      <c r="O15" s="1" t="s">
        <v>511</v>
      </c>
      <c r="P15" s="1" t="s">
        <v>482</v>
      </c>
      <c r="Q15" s="1"/>
      <c r="R15" s="1"/>
      <c r="S15" s="1"/>
      <c r="T15" s="1" t="s">
        <v>484</v>
      </c>
      <c r="U15" s="1" t="s">
        <v>485</v>
      </c>
      <c r="V15" s="1"/>
      <c r="W15" s="1"/>
      <c r="X15" s="1" t="s">
        <v>486</v>
      </c>
    </row>
    <row r="16" spans="1:24" ht="14.5" x14ac:dyDescent="0.35">
      <c r="A16" s="1" t="s">
        <v>512</v>
      </c>
      <c r="B16" s="1">
        <v>818</v>
      </c>
      <c r="C16" s="1" t="s">
        <v>475</v>
      </c>
      <c r="D16" s="1" t="s">
        <v>6</v>
      </c>
      <c r="E16" s="1" t="s">
        <v>476</v>
      </c>
      <c r="F16" s="1" t="s">
        <v>477</v>
      </c>
      <c r="G16" s="1" t="s">
        <v>6</v>
      </c>
      <c r="H16" s="1" t="s">
        <v>508</v>
      </c>
      <c r="I16" s="1" t="s">
        <v>508</v>
      </c>
      <c r="J16" s="1" t="s">
        <v>509</v>
      </c>
      <c r="K16" s="1" t="s">
        <v>506</v>
      </c>
      <c r="L16" s="1" t="s">
        <v>510</v>
      </c>
      <c r="M16" s="1" t="s">
        <v>6</v>
      </c>
      <c r="N16" s="1" t="s">
        <v>511</v>
      </c>
      <c r="O16" s="1" t="s">
        <v>511</v>
      </c>
      <c r="P16" s="1" t="s">
        <v>482</v>
      </c>
      <c r="Q16" s="1"/>
      <c r="R16" s="1"/>
      <c r="S16" s="1"/>
      <c r="T16" s="1" t="s">
        <v>484</v>
      </c>
      <c r="U16" s="1" t="s">
        <v>485</v>
      </c>
      <c r="V16" s="1"/>
      <c r="W16" s="1"/>
      <c r="X16" s="1" t="s">
        <v>486</v>
      </c>
    </row>
    <row r="17" spans="1:24" ht="14.5" x14ac:dyDescent="0.35">
      <c r="A17" s="1" t="s">
        <v>513</v>
      </c>
      <c r="B17" s="1">
        <v>232</v>
      </c>
      <c r="C17" s="1" t="s">
        <v>475</v>
      </c>
      <c r="D17" s="1" t="s">
        <v>6</v>
      </c>
      <c r="E17" s="1" t="s">
        <v>476</v>
      </c>
      <c r="F17" s="1" t="s">
        <v>477</v>
      </c>
      <c r="G17" s="1" t="s">
        <v>6</v>
      </c>
      <c r="H17" s="1" t="s">
        <v>478</v>
      </c>
      <c r="I17" s="1" t="s">
        <v>62</v>
      </c>
      <c r="J17" s="1" t="s">
        <v>478</v>
      </c>
      <c r="K17" s="1" t="s">
        <v>479</v>
      </c>
      <c r="L17" s="1" t="s">
        <v>488</v>
      </c>
      <c r="M17" s="1" t="s">
        <v>6</v>
      </c>
      <c r="N17" s="1" t="s">
        <v>62</v>
      </c>
      <c r="O17" s="1" t="s">
        <v>488</v>
      </c>
      <c r="P17" s="1" t="s">
        <v>482</v>
      </c>
      <c r="Q17" s="1"/>
      <c r="R17" s="1"/>
      <c r="S17" s="1" t="s">
        <v>483</v>
      </c>
      <c r="T17" s="1" t="s">
        <v>484</v>
      </c>
      <c r="U17" s="1" t="s">
        <v>485</v>
      </c>
      <c r="V17" s="1"/>
      <c r="W17" s="1"/>
      <c r="X17" s="1" t="s">
        <v>490</v>
      </c>
    </row>
    <row r="18" spans="1:24" ht="14.5" x14ac:dyDescent="0.35">
      <c r="A18" s="1" t="s">
        <v>514</v>
      </c>
      <c r="B18" s="1">
        <v>732</v>
      </c>
      <c r="C18" s="1" t="s">
        <v>475</v>
      </c>
      <c r="D18" s="1" t="s">
        <v>6</v>
      </c>
      <c r="E18" s="1" t="s">
        <v>476</v>
      </c>
      <c r="F18" s="1" t="s">
        <v>477</v>
      </c>
      <c r="G18" s="1" t="s">
        <v>6</v>
      </c>
      <c r="H18" s="1" t="s">
        <v>478</v>
      </c>
      <c r="I18" s="1" t="s">
        <v>508</v>
      </c>
      <c r="J18" s="1" t="s">
        <v>509</v>
      </c>
      <c r="K18" s="1" t="s">
        <v>506</v>
      </c>
      <c r="L18" s="1" t="s">
        <v>510</v>
      </c>
      <c r="M18" s="1" t="s">
        <v>6</v>
      </c>
      <c r="N18" s="1" t="s">
        <v>511</v>
      </c>
      <c r="O18" s="1" t="s">
        <v>511</v>
      </c>
      <c r="P18" s="1" t="s">
        <v>482</v>
      </c>
      <c r="Q18" s="1"/>
      <c r="R18" s="1"/>
      <c r="S18" s="1"/>
      <c r="T18" s="1" t="s">
        <v>515</v>
      </c>
      <c r="U18" s="1"/>
      <c r="V18" s="1"/>
      <c r="W18" s="1"/>
      <c r="X18" s="1"/>
    </row>
    <row r="19" spans="1:24" ht="14.5" x14ac:dyDescent="0.35">
      <c r="A19" s="1" t="s">
        <v>516</v>
      </c>
      <c r="B19" s="1">
        <v>231</v>
      </c>
      <c r="C19" s="1" t="s">
        <v>475</v>
      </c>
      <c r="D19" s="1" t="s">
        <v>6</v>
      </c>
      <c r="E19" s="1" t="s">
        <v>476</v>
      </c>
      <c r="F19" s="1" t="s">
        <v>477</v>
      </c>
      <c r="G19" s="1" t="s">
        <v>6</v>
      </c>
      <c r="H19" s="1" t="s">
        <v>478</v>
      </c>
      <c r="I19" s="1" t="s">
        <v>62</v>
      </c>
      <c r="J19" s="1" t="s">
        <v>478</v>
      </c>
      <c r="K19" s="1" t="s">
        <v>479</v>
      </c>
      <c r="L19" s="1" t="s">
        <v>488</v>
      </c>
      <c r="M19" s="1" t="s">
        <v>6</v>
      </c>
      <c r="N19" s="1" t="s">
        <v>62</v>
      </c>
      <c r="O19" s="1" t="s">
        <v>488</v>
      </c>
      <c r="P19" s="1" t="s">
        <v>482</v>
      </c>
      <c r="Q19" s="1"/>
      <c r="R19" s="1" t="s">
        <v>489</v>
      </c>
      <c r="S19" s="1" t="s">
        <v>483</v>
      </c>
      <c r="T19" s="1" t="s">
        <v>484</v>
      </c>
      <c r="U19" s="1" t="s">
        <v>485</v>
      </c>
      <c r="V19" s="1"/>
      <c r="W19" s="1"/>
      <c r="X19" s="1" t="s">
        <v>490</v>
      </c>
    </row>
    <row r="20" spans="1:24" ht="14.5" x14ac:dyDescent="0.35">
      <c r="A20" s="1" t="s">
        <v>517</v>
      </c>
      <c r="B20" s="1">
        <v>266</v>
      </c>
      <c r="C20" s="1" t="s">
        <v>475</v>
      </c>
      <c r="D20" s="1" t="s">
        <v>6</v>
      </c>
      <c r="E20" s="1" t="s">
        <v>476</v>
      </c>
      <c r="F20" s="1" t="s">
        <v>477</v>
      </c>
      <c r="G20" s="1" t="s">
        <v>6</v>
      </c>
      <c r="H20" s="1" t="s">
        <v>478</v>
      </c>
      <c r="I20" s="1" t="s">
        <v>62</v>
      </c>
      <c r="J20" s="1" t="s">
        <v>478</v>
      </c>
      <c r="K20" s="1" t="s">
        <v>479</v>
      </c>
      <c r="L20" s="1" t="s">
        <v>480</v>
      </c>
      <c r="M20" s="1" t="s">
        <v>6</v>
      </c>
      <c r="N20" s="1" t="s">
        <v>62</v>
      </c>
      <c r="O20" s="1" t="s">
        <v>481</v>
      </c>
      <c r="P20" s="1" t="s">
        <v>482</v>
      </c>
      <c r="Q20" s="1"/>
      <c r="R20" s="1"/>
      <c r="S20" s="1"/>
      <c r="T20" s="1" t="s">
        <v>484</v>
      </c>
      <c r="U20" s="1" t="s">
        <v>485</v>
      </c>
      <c r="V20" s="1"/>
      <c r="W20" s="1"/>
      <c r="X20" s="1" t="s">
        <v>496</v>
      </c>
    </row>
    <row r="21" spans="1:24" ht="14.5" x14ac:dyDescent="0.35">
      <c r="A21" s="1" t="s">
        <v>518</v>
      </c>
      <c r="B21" s="1">
        <v>288</v>
      </c>
      <c r="C21" s="1" t="s">
        <v>475</v>
      </c>
      <c r="D21" s="1" t="s">
        <v>6</v>
      </c>
      <c r="E21" s="1" t="s">
        <v>476</v>
      </c>
      <c r="F21" s="1" t="s">
        <v>477</v>
      </c>
      <c r="G21" s="1" t="s">
        <v>6</v>
      </c>
      <c r="H21" s="1" t="s">
        <v>478</v>
      </c>
      <c r="I21" s="1" t="s">
        <v>62</v>
      </c>
      <c r="J21" s="1" t="s">
        <v>478</v>
      </c>
      <c r="K21" s="1" t="s">
        <v>479</v>
      </c>
      <c r="L21" s="1" t="s">
        <v>492</v>
      </c>
      <c r="M21" s="1" t="s">
        <v>6</v>
      </c>
      <c r="N21" s="1" t="s">
        <v>62</v>
      </c>
      <c r="O21" s="1" t="s">
        <v>492</v>
      </c>
      <c r="P21" s="1" t="s">
        <v>482</v>
      </c>
      <c r="Q21" s="1"/>
      <c r="R21" s="1"/>
      <c r="S21" s="1"/>
      <c r="T21" s="1" t="s">
        <v>484</v>
      </c>
      <c r="U21" s="1" t="s">
        <v>485</v>
      </c>
      <c r="V21" s="1"/>
      <c r="W21" s="1"/>
      <c r="X21" s="1" t="s">
        <v>486</v>
      </c>
    </row>
    <row r="22" spans="1:24" ht="14.5" x14ac:dyDescent="0.35">
      <c r="A22" s="1" t="s">
        <v>519</v>
      </c>
      <c r="B22" s="1">
        <v>324</v>
      </c>
      <c r="C22" s="1" t="s">
        <v>475</v>
      </c>
      <c r="D22" s="1" t="s">
        <v>6</v>
      </c>
      <c r="E22" s="1" t="s">
        <v>476</v>
      </c>
      <c r="F22" s="1" t="s">
        <v>477</v>
      </c>
      <c r="G22" s="1" t="s">
        <v>6</v>
      </c>
      <c r="H22" s="1" t="s">
        <v>478</v>
      </c>
      <c r="I22" s="1" t="s">
        <v>62</v>
      </c>
      <c r="J22" s="1" t="s">
        <v>478</v>
      </c>
      <c r="K22" s="1" t="s">
        <v>479</v>
      </c>
      <c r="L22" s="1" t="s">
        <v>492</v>
      </c>
      <c r="M22" s="1" t="s">
        <v>6</v>
      </c>
      <c r="N22" s="1" t="s">
        <v>62</v>
      </c>
      <c r="O22" s="1" t="s">
        <v>492</v>
      </c>
      <c r="P22" s="1" t="s">
        <v>482</v>
      </c>
      <c r="Q22" s="1"/>
      <c r="R22" s="1"/>
      <c r="S22" s="1" t="s">
        <v>483</v>
      </c>
      <c r="T22" s="1" t="s">
        <v>484</v>
      </c>
      <c r="U22" s="1" t="s">
        <v>485</v>
      </c>
      <c r="V22" s="1"/>
      <c r="W22" s="1"/>
      <c r="X22" s="1" t="s">
        <v>490</v>
      </c>
    </row>
    <row r="23" spans="1:24" ht="14.5" x14ac:dyDescent="0.35">
      <c r="A23" s="1" t="s">
        <v>520</v>
      </c>
      <c r="B23" s="1">
        <v>270</v>
      </c>
      <c r="C23" s="1" t="s">
        <v>475</v>
      </c>
      <c r="D23" s="1" t="s">
        <v>6</v>
      </c>
      <c r="E23" s="1" t="s">
        <v>476</v>
      </c>
      <c r="F23" s="1" t="s">
        <v>477</v>
      </c>
      <c r="G23" s="1" t="s">
        <v>6</v>
      </c>
      <c r="H23" s="1" t="s">
        <v>478</v>
      </c>
      <c r="I23" s="1" t="s">
        <v>62</v>
      </c>
      <c r="J23" s="1" t="s">
        <v>478</v>
      </c>
      <c r="K23" s="1" t="s">
        <v>479</v>
      </c>
      <c r="L23" s="1" t="s">
        <v>492</v>
      </c>
      <c r="M23" s="1" t="s">
        <v>6</v>
      </c>
      <c r="N23" s="1" t="s">
        <v>62</v>
      </c>
      <c r="O23" s="1" t="s">
        <v>492</v>
      </c>
      <c r="P23" s="1" t="s">
        <v>482</v>
      </c>
      <c r="Q23" s="1"/>
      <c r="R23" s="1"/>
      <c r="S23" s="1" t="s">
        <v>483</v>
      </c>
      <c r="T23" s="1" t="s">
        <v>484</v>
      </c>
      <c r="U23" s="1" t="s">
        <v>485</v>
      </c>
      <c r="V23" s="1"/>
      <c r="W23" s="1"/>
      <c r="X23" s="1" t="s">
        <v>490</v>
      </c>
    </row>
    <row r="24" spans="1:24" ht="14.5" x14ac:dyDescent="0.35">
      <c r="A24" s="1" t="s">
        <v>521</v>
      </c>
      <c r="B24" s="1">
        <v>624</v>
      </c>
      <c r="C24" s="1" t="s">
        <v>475</v>
      </c>
      <c r="D24" s="1" t="s">
        <v>6</v>
      </c>
      <c r="E24" s="1" t="s">
        <v>476</v>
      </c>
      <c r="F24" s="1" t="s">
        <v>477</v>
      </c>
      <c r="G24" s="1" t="s">
        <v>6</v>
      </c>
      <c r="H24" s="1" t="s">
        <v>478</v>
      </c>
      <c r="I24" s="1" t="s">
        <v>62</v>
      </c>
      <c r="J24" s="1" t="s">
        <v>478</v>
      </c>
      <c r="K24" s="1" t="s">
        <v>479</v>
      </c>
      <c r="L24" s="1" t="s">
        <v>492</v>
      </c>
      <c r="M24" s="1" t="s">
        <v>6</v>
      </c>
      <c r="N24" s="1" t="s">
        <v>62</v>
      </c>
      <c r="O24" s="1" t="s">
        <v>492</v>
      </c>
      <c r="P24" s="1" t="s">
        <v>482</v>
      </c>
      <c r="Q24" s="1" t="s">
        <v>503</v>
      </c>
      <c r="R24" s="1"/>
      <c r="S24" s="1" t="s">
        <v>483</v>
      </c>
      <c r="T24" s="1" t="s">
        <v>484</v>
      </c>
      <c r="U24" s="1" t="s">
        <v>485</v>
      </c>
      <c r="V24" s="1"/>
      <c r="W24" s="1"/>
      <c r="X24" s="1" t="s">
        <v>490</v>
      </c>
    </row>
    <row r="25" spans="1:24" ht="14.5" x14ac:dyDescent="0.35">
      <c r="A25" s="1" t="s">
        <v>522</v>
      </c>
      <c r="B25" s="1">
        <v>226</v>
      </c>
      <c r="C25" s="1" t="s">
        <v>475</v>
      </c>
      <c r="D25" s="1" t="s">
        <v>6</v>
      </c>
      <c r="E25" s="1" t="s">
        <v>476</v>
      </c>
      <c r="F25" s="1" t="s">
        <v>477</v>
      </c>
      <c r="G25" s="1" t="s">
        <v>6</v>
      </c>
      <c r="H25" s="1" t="s">
        <v>478</v>
      </c>
      <c r="I25" s="1" t="s">
        <v>62</v>
      </c>
      <c r="J25" s="1" t="s">
        <v>478</v>
      </c>
      <c r="K25" s="1" t="s">
        <v>479</v>
      </c>
      <c r="L25" s="1" t="s">
        <v>480</v>
      </c>
      <c r="M25" s="1" t="s">
        <v>6</v>
      </c>
      <c r="N25" s="1" t="s">
        <v>62</v>
      </c>
      <c r="O25" s="1" t="s">
        <v>481</v>
      </c>
      <c r="P25" s="1" t="s">
        <v>482</v>
      </c>
      <c r="Q25" s="1"/>
      <c r="R25" s="1"/>
      <c r="S25" s="1"/>
      <c r="T25" s="1" t="s">
        <v>484</v>
      </c>
      <c r="U25" s="1" t="s">
        <v>485</v>
      </c>
      <c r="V25" s="1"/>
      <c r="W25" s="1"/>
      <c r="X25" s="1" t="s">
        <v>496</v>
      </c>
    </row>
    <row r="26" spans="1:24" ht="14.5" x14ac:dyDescent="0.35">
      <c r="A26" s="1" t="s">
        <v>523</v>
      </c>
      <c r="B26" s="1">
        <v>404</v>
      </c>
      <c r="C26" s="1" t="s">
        <v>475</v>
      </c>
      <c r="D26" s="1" t="s">
        <v>6</v>
      </c>
      <c r="E26" s="1" t="s">
        <v>476</v>
      </c>
      <c r="F26" s="1" t="s">
        <v>477</v>
      </c>
      <c r="G26" s="1" t="s">
        <v>6</v>
      </c>
      <c r="H26" s="1" t="s">
        <v>478</v>
      </c>
      <c r="I26" s="1" t="s">
        <v>62</v>
      </c>
      <c r="J26" s="1" t="s">
        <v>478</v>
      </c>
      <c r="K26" s="1" t="s">
        <v>479</v>
      </c>
      <c r="L26" s="1" t="s">
        <v>488</v>
      </c>
      <c r="M26" s="1" t="s">
        <v>6</v>
      </c>
      <c r="N26" s="1" t="s">
        <v>62</v>
      </c>
      <c r="O26" s="1" t="s">
        <v>488</v>
      </c>
      <c r="P26" s="1" t="s">
        <v>482</v>
      </c>
      <c r="Q26" s="1"/>
      <c r="R26" s="1"/>
      <c r="S26" s="1"/>
      <c r="T26" s="1" t="s">
        <v>484</v>
      </c>
      <c r="U26" s="1" t="s">
        <v>485</v>
      </c>
      <c r="V26" s="1"/>
      <c r="W26" s="1"/>
      <c r="X26" s="1" t="s">
        <v>486</v>
      </c>
    </row>
    <row r="27" spans="1:24" ht="14.5" x14ac:dyDescent="0.35">
      <c r="A27" s="1" t="s">
        <v>524</v>
      </c>
      <c r="B27" s="1">
        <v>430</v>
      </c>
      <c r="C27" s="1" t="s">
        <v>475</v>
      </c>
      <c r="D27" s="1" t="s">
        <v>6</v>
      </c>
      <c r="E27" s="1" t="s">
        <v>476</v>
      </c>
      <c r="F27" s="1" t="s">
        <v>477</v>
      </c>
      <c r="G27" s="1" t="s">
        <v>6</v>
      </c>
      <c r="H27" s="1" t="s">
        <v>478</v>
      </c>
      <c r="I27" s="1" t="s">
        <v>62</v>
      </c>
      <c r="J27" s="1" t="s">
        <v>478</v>
      </c>
      <c r="K27" s="1" t="s">
        <v>479</v>
      </c>
      <c r="L27" s="1" t="s">
        <v>492</v>
      </c>
      <c r="M27" s="1" t="s">
        <v>6</v>
      </c>
      <c r="N27" s="1" t="s">
        <v>62</v>
      </c>
      <c r="O27" s="1" t="s">
        <v>492</v>
      </c>
      <c r="P27" s="1" t="s">
        <v>482</v>
      </c>
      <c r="Q27" s="1"/>
      <c r="R27" s="1"/>
      <c r="S27" s="1" t="s">
        <v>483</v>
      </c>
      <c r="T27" s="1" t="s">
        <v>484</v>
      </c>
      <c r="U27" s="1" t="s">
        <v>485</v>
      </c>
      <c r="V27" s="1"/>
      <c r="W27" s="1"/>
      <c r="X27" s="1" t="s">
        <v>490</v>
      </c>
    </row>
    <row r="28" spans="1:24" ht="14.5" x14ac:dyDescent="0.35">
      <c r="A28" s="1" t="s">
        <v>525</v>
      </c>
      <c r="B28" s="1">
        <v>434</v>
      </c>
      <c r="C28" s="1" t="s">
        <v>475</v>
      </c>
      <c r="D28" s="1" t="s">
        <v>6</v>
      </c>
      <c r="E28" s="1" t="s">
        <v>476</v>
      </c>
      <c r="F28" s="1" t="s">
        <v>477</v>
      </c>
      <c r="G28" s="1" t="s">
        <v>6</v>
      </c>
      <c r="H28" s="1" t="s">
        <v>508</v>
      </c>
      <c r="I28" s="1" t="s">
        <v>508</v>
      </c>
      <c r="J28" s="1" t="s">
        <v>509</v>
      </c>
      <c r="K28" s="1" t="s">
        <v>506</v>
      </c>
      <c r="L28" s="1" t="s">
        <v>510</v>
      </c>
      <c r="M28" s="1" t="s">
        <v>6</v>
      </c>
      <c r="N28" s="1" t="s">
        <v>511</v>
      </c>
      <c r="O28" s="1" t="s">
        <v>511</v>
      </c>
      <c r="P28" s="1" t="s">
        <v>482</v>
      </c>
      <c r="Q28" s="1"/>
      <c r="R28" s="1"/>
      <c r="S28" s="1"/>
      <c r="T28" s="1" t="s">
        <v>484</v>
      </c>
      <c r="U28" s="1" t="s">
        <v>485</v>
      </c>
      <c r="V28" s="1"/>
      <c r="W28" s="1"/>
      <c r="X28" s="1" t="s">
        <v>496</v>
      </c>
    </row>
    <row r="29" spans="1:24" ht="14.5" x14ac:dyDescent="0.35">
      <c r="A29" s="1" t="s">
        <v>526</v>
      </c>
      <c r="B29" s="1">
        <v>426</v>
      </c>
      <c r="C29" s="1" t="s">
        <v>475</v>
      </c>
      <c r="D29" s="1" t="s">
        <v>6</v>
      </c>
      <c r="E29" s="1" t="s">
        <v>476</v>
      </c>
      <c r="F29" s="1" t="s">
        <v>477</v>
      </c>
      <c r="G29" s="1" t="s">
        <v>6</v>
      </c>
      <c r="H29" s="1" t="s">
        <v>478</v>
      </c>
      <c r="I29" s="1" t="s">
        <v>62</v>
      </c>
      <c r="J29" s="1" t="s">
        <v>478</v>
      </c>
      <c r="K29" s="1" t="s">
        <v>479</v>
      </c>
      <c r="L29" s="1" t="s">
        <v>480</v>
      </c>
      <c r="M29" s="1" t="s">
        <v>6</v>
      </c>
      <c r="N29" s="1" t="s">
        <v>62</v>
      </c>
      <c r="O29" s="1" t="s">
        <v>495</v>
      </c>
      <c r="P29" s="1" t="s">
        <v>482</v>
      </c>
      <c r="Q29" s="1"/>
      <c r="R29" s="1" t="s">
        <v>489</v>
      </c>
      <c r="S29" s="1" t="s">
        <v>483</v>
      </c>
      <c r="T29" s="1" t="s">
        <v>484</v>
      </c>
      <c r="U29" s="1" t="s">
        <v>485</v>
      </c>
      <c r="V29" s="1"/>
      <c r="W29" s="1"/>
      <c r="X29" s="1" t="s">
        <v>486</v>
      </c>
    </row>
    <row r="30" spans="1:24" ht="14.5" x14ac:dyDescent="0.35">
      <c r="A30" s="1" t="s">
        <v>527</v>
      </c>
      <c r="B30" s="1">
        <v>504</v>
      </c>
      <c r="C30" s="1" t="s">
        <v>475</v>
      </c>
      <c r="D30" s="1" t="s">
        <v>6</v>
      </c>
      <c r="E30" s="1" t="s">
        <v>476</v>
      </c>
      <c r="F30" s="1" t="s">
        <v>477</v>
      </c>
      <c r="G30" s="1" t="s">
        <v>6</v>
      </c>
      <c r="H30" s="1" t="s">
        <v>508</v>
      </c>
      <c r="I30" s="1" t="s">
        <v>508</v>
      </c>
      <c r="J30" s="1" t="s">
        <v>509</v>
      </c>
      <c r="K30" s="1" t="s">
        <v>506</v>
      </c>
      <c r="L30" s="1" t="s">
        <v>510</v>
      </c>
      <c r="M30" s="1" t="s">
        <v>6</v>
      </c>
      <c r="N30" s="1" t="s">
        <v>511</v>
      </c>
      <c r="O30" s="1" t="s">
        <v>511</v>
      </c>
      <c r="P30" s="1" t="s">
        <v>482</v>
      </c>
      <c r="Q30" s="1"/>
      <c r="R30" s="1"/>
      <c r="S30" s="1"/>
      <c r="T30" s="1" t="s">
        <v>484</v>
      </c>
      <c r="U30" s="1" t="s">
        <v>485</v>
      </c>
      <c r="V30" s="1"/>
      <c r="W30" s="1"/>
      <c r="X30" s="1" t="s">
        <v>486</v>
      </c>
    </row>
    <row r="31" spans="1:24" ht="14.5" x14ac:dyDescent="0.35">
      <c r="A31" s="1" t="s">
        <v>528</v>
      </c>
      <c r="B31" s="1">
        <v>450</v>
      </c>
      <c r="C31" s="1" t="s">
        <v>475</v>
      </c>
      <c r="D31" s="1" t="s">
        <v>6</v>
      </c>
      <c r="E31" s="1" t="s">
        <v>476</v>
      </c>
      <c r="F31" s="1" t="s">
        <v>477</v>
      </c>
      <c r="G31" s="1" t="s">
        <v>6</v>
      </c>
      <c r="H31" s="1" t="s">
        <v>478</v>
      </c>
      <c r="I31" s="1" t="s">
        <v>62</v>
      </c>
      <c r="J31" s="1" t="s">
        <v>478</v>
      </c>
      <c r="K31" s="1" t="s">
        <v>479</v>
      </c>
      <c r="L31" s="1" t="s">
        <v>488</v>
      </c>
      <c r="M31" s="1" t="s">
        <v>6</v>
      </c>
      <c r="N31" s="1" t="s">
        <v>62</v>
      </c>
      <c r="O31" s="1" t="s">
        <v>488</v>
      </c>
      <c r="P31" s="1" t="s">
        <v>482</v>
      </c>
      <c r="Q31" s="1"/>
      <c r="R31" s="1"/>
      <c r="S31" s="1" t="s">
        <v>483</v>
      </c>
      <c r="T31" s="1" t="s">
        <v>484</v>
      </c>
      <c r="U31" s="1" t="s">
        <v>485</v>
      </c>
      <c r="V31" s="1"/>
      <c r="W31" s="1"/>
      <c r="X31" s="1" t="s">
        <v>490</v>
      </c>
    </row>
    <row r="32" spans="1:24" ht="14.5" x14ac:dyDescent="0.35">
      <c r="A32" s="1" t="s">
        <v>529</v>
      </c>
      <c r="B32" s="1">
        <v>466</v>
      </c>
      <c r="C32" s="1" t="s">
        <v>475</v>
      </c>
      <c r="D32" s="1" t="s">
        <v>6</v>
      </c>
      <c r="E32" s="1" t="s">
        <v>476</v>
      </c>
      <c r="F32" s="1" t="s">
        <v>477</v>
      </c>
      <c r="G32" s="1" t="s">
        <v>6</v>
      </c>
      <c r="H32" s="1" t="s">
        <v>478</v>
      </c>
      <c r="I32" s="1" t="s">
        <v>62</v>
      </c>
      <c r="J32" s="1" t="s">
        <v>478</v>
      </c>
      <c r="K32" s="1" t="s">
        <v>479</v>
      </c>
      <c r="L32" s="1" t="s">
        <v>492</v>
      </c>
      <c r="M32" s="1" t="s">
        <v>6</v>
      </c>
      <c r="N32" s="1" t="s">
        <v>62</v>
      </c>
      <c r="O32" s="1" t="s">
        <v>492</v>
      </c>
      <c r="P32" s="1" t="s">
        <v>482</v>
      </c>
      <c r="Q32" s="1"/>
      <c r="R32" s="1" t="s">
        <v>489</v>
      </c>
      <c r="S32" s="1" t="s">
        <v>483</v>
      </c>
      <c r="T32" s="1" t="s">
        <v>484</v>
      </c>
      <c r="U32" s="1" t="s">
        <v>485</v>
      </c>
      <c r="V32" s="1"/>
      <c r="W32" s="1"/>
      <c r="X32" s="1" t="s">
        <v>490</v>
      </c>
    </row>
    <row r="33" spans="1:24" ht="14.5" x14ac:dyDescent="0.35">
      <c r="A33" s="1" t="s">
        <v>530</v>
      </c>
      <c r="B33" s="1">
        <v>508</v>
      </c>
      <c r="C33" s="1" t="s">
        <v>475</v>
      </c>
      <c r="D33" s="1" t="s">
        <v>6</v>
      </c>
      <c r="E33" s="1" t="s">
        <v>476</v>
      </c>
      <c r="F33" s="1" t="s">
        <v>477</v>
      </c>
      <c r="G33" s="1" t="s">
        <v>6</v>
      </c>
      <c r="H33" s="1" t="s">
        <v>478</v>
      </c>
      <c r="I33" s="1" t="s">
        <v>62</v>
      </c>
      <c r="J33" s="1" t="s">
        <v>478</v>
      </c>
      <c r="K33" s="1" t="s">
        <v>479</v>
      </c>
      <c r="L33" s="1" t="s">
        <v>488</v>
      </c>
      <c r="M33" s="1" t="s">
        <v>6</v>
      </c>
      <c r="N33" s="1" t="s">
        <v>62</v>
      </c>
      <c r="O33" s="1" t="s">
        <v>488</v>
      </c>
      <c r="P33" s="1" t="s">
        <v>482</v>
      </c>
      <c r="Q33" s="1"/>
      <c r="R33" s="1"/>
      <c r="S33" s="1" t="s">
        <v>483</v>
      </c>
      <c r="T33" s="1" t="s">
        <v>484</v>
      </c>
      <c r="U33" s="1" t="s">
        <v>485</v>
      </c>
      <c r="V33" s="1"/>
      <c r="W33" s="1"/>
      <c r="X33" s="1" t="s">
        <v>490</v>
      </c>
    </row>
    <row r="34" spans="1:24" ht="14.5" x14ac:dyDescent="0.35">
      <c r="A34" s="1" t="s">
        <v>531</v>
      </c>
      <c r="B34" s="1">
        <v>478</v>
      </c>
      <c r="C34" s="1" t="s">
        <v>475</v>
      </c>
      <c r="D34" s="1" t="s">
        <v>6</v>
      </c>
      <c r="E34" s="1" t="s">
        <v>476</v>
      </c>
      <c r="F34" s="1" t="s">
        <v>477</v>
      </c>
      <c r="G34" s="1" t="s">
        <v>6</v>
      </c>
      <c r="H34" s="1" t="s">
        <v>478</v>
      </c>
      <c r="I34" s="1" t="s">
        <v>62</v>
      </c>
      <c r="J34" s="1" t="s">
        <v>478</v>
      </c>
      <c r="K34" s="1" t="s">
        <v>479</v>
      </c>
      <c r="L34" s="1" t="s">
        <v>492</v>
      </c>
      <c r="M34" s="1" t="s">
        <v>6</v>
      </c>
      <c r="N34" s="1" t="s">
        <v>62</v>
      </c>
      <c r="O34" s="1" t="s">
        <v>492</v>
      </c>
      <c r="P34" s="1" t="s">
        <v>482</v>
      </c>
      <c r="Q34" s="1"/>
      <c r="R34" s="1"/>
      <c r="S34" s="1" t="s">
        <v>483</v>
      </c>
      <c r="T34" s="1" t="s">
        <v>484</v>
      </c>
      <c r="U34" s="1" t="s">
        <v>485</v>
      </c>
      <c r="V34" s="1"/>
      <c r="W34" s="1"/>
      <c r="X34" s="1" t="s">
        <v>486</v>
      </c>
    </row>
    <row r="35" spans="1:24" ht="14.5" x14ac:dyDescent="0.35">
      <c r="A35" s="1" t="s">
        <v>532</v>
      </c>
      <c r="B35" s="1">
        <v>480</v>
      </c>
      <c r="C35" s="1" t="s">
        <v>475</v>
      </c>
      <c r="D35" s="1" t="s">
        <v>6</v>
      </c>
      <c r="E35" s="1" t="s">
        <v>476</v>
      </c>
      <c r="F35" s="1" t="s">
        <v>477</v>
      </c>
      <c r="G35" s="1" t="s">
        <v>6</v>
      </c>
      <c r="H35" s="1" t="s">
        <v>478</v>
      </c>
      <c r="I35" s="1" t="s">
        <v>62</v>
      </c>
      <c r="J35" s="1" t="s">
        <v>478</v>
      </c>
      <c r="K35" s="1" t="s">
        <v>479</v>
      </c>
      <c r="L35" s="1" t="s">
        <v>488</v>
      </c>
      <c r="M35" s="1" t="s">
        <v>6</v>
      </c>
      <c r="N35" s="1" t="s">
        <v>62</v>
      </c>
      <c r="O35" s="1" t="s">
        <v>488</v>
      </c>
      <c r="P35" s="1" t="s">
        <v>482</v>
      </c>
      <c r="Q35" s="1" t="s">
        <v>503</v>
      </c>
      <c r="R35" s="1"/>
      <c r="S35" s="1"/>
      <c r="T35" s="1" t="s">
        <v>484</v>
      </c>
      <c r="U35" s="1" t="s">
        <v>485</v>
      </c>
      <c r="V35" s="1"/>
      <c r="W35" s="1"/>
      <c r="X35" s="1" t="s">
        <v>496</v>
      </c>
    </row>
    <row r="36" spans="1:24" ht="14.5" x14ac:dyDescent="0.35">
      <c r="A36" s="1" t="s">
        <v>533</v>
      </c>
      <c r="B36" s="1">
        <v>454</v>
      </c>
      <c r="C36" s="1" t="s">
        <v>475</v>
      </c>
      <c r="D36" s="1" t="s">
        <v>6</v>
      </c>
      <c r="E36" s="1" t="s">
        <v>476</v>
      </c>
      <c r="F36" s="1" t="s">
        <v>477</v>
      </c>
      <c r="G36" s="1" t="s">
        <v>6</v>
      </c>
      <c r="H36" s="1" t="s">
        <v>478</v>
      </c>
      <c r="I36" s="1" t="s">
        <v>62</v>
      </c>
      <c r="J36" s="1" t="s">
        <v>478</v>
      </c>
      <c r="K36" s="1" t="s">
        <v>479</v>
      </c>
      <c r="L36" s="1" t="s">
        <v>488</v>
      </c>
      <c r="M36" s="1" t="s">
        <v>6</v>
      </c>
      <c r="N36" s="1" t="s">
        <v>62</v>
      </c>
      <c r="O36" s="1" t="s">
        <v>488</v>
      </c>
      <c r="P36" s="1" t="s">
        <v>482</v>
      </c>
      <c r="Q36" s="1"/>
      <c r="R36" s="1" t="s">
        <v>489</v>
      </c>
      <c r="S36" s="1" t="s">
        <v>483</v>
      </c>
      <c r="T36" s="1" t="s">
        <v>484</v>
      </c>
      <c r="U36" s="1" t="s">
        <v>485</v>
      </c>
      <c r="V36" s="1"/>
      <c r="W36" s="1"/>
      <c r="X36" s="1" t="s">
        <v>490</v>
      </c>
    </row>
    <row r="37" spans="1:24" ht="14.5" x14ac:dyDescent="0.35">
      <c r="A37" s="1" t="s">
        <v>534</v>
      </c>
      <c r="B37" s="1">
        <v>175</v>
      </c>
      <c r="C37" s="1" t="s">
        <v>475</v>
      </c>
      <c r="D37" s="1" t="s">
        <v>6</v>
      </c>
      <c r="E37" s="1" t="s">
        <v>476</v>
      </c>
      <c r="F37" s="1" t="s">
        <v>477</v>
      </c>
      <c r="G37" s="1" t="s">
        <v>6</v>
      </c>
      <c r="H37" s="1" t="s">
        <v>535</v>
      </c>
      <c r="I37" s="1" t="s">
        <v>62</v>
      </c>
      <c r="J37" s="1" t="s">
        <v>478</v>
      </c>
      <c r="K37" s="1" t="s">
        <v>479</v>
      </c>
      <c r="L37" s="1" t="s">
        <v>488</v>
      </c>
      <c r="M37" s="1" t="s">
        <v>6</v>
      </c>
      <c r="N37" s="1" t="s">
        <v>62</v>
      </c>
      <c r="O37" s="1" t="s">
        <v>488</v>
      </c>
      <c r="P37" s="1" t="s">
        <v>482</v>
      </c>
      <c r="Q37" s="1"/>
      <c r="R37" s="1"/>
      <c r="S37" s="1"/>
      <c r="T37" s="1" t="s">
        <v>515</v>
      </c>
      <c r="U37" s="1"/>
      <c r="V37" s="1"/>
      <c r="W37" s="1"/>
      <c r="X37" s="1"/>
    </row>
    <row r="38" spans="1:24" ht="14.5" x14ac:dyDescent="0.35">
      <c r="A38" s="1" t="s">
        <v>14</v>
      </c>
      <c r="B38" s="1">
        <v>516</v>
      </c>
      <c r="C38" s="1" t="s">
        <v>475</v>
      </c>
      <c r="D38" s="1" t="s">
        <v>6</v>
      </c>
      <c r="E38" s="1" t="s">
        <v>476</v>
      </c>
      <c r="F38" s="1" t="s">
        <v>477</v>
      </c>
      <c r="G38" s="1" t="s">
        <v>6</v>
      </c>
      <c r="H38" s="1" t="s">
        <v>478</v>
      </c>
      <c r="I38" s="1" t="s">
        <v>62</v>
      </c>
      <c r="J38" s="1" t="s">
        <v>478</v>
      </c>
      <c r="K38" s="1" t="s">
        <v>479</v>
      </c>
      <c r="L38" s="1" t="s">
        <v>480</v>
      </c>
      <c r="M38" s="1" t="s">
        <v>6</v>
      </c>
      <c r="N38" s="1" t="s">
        <v>62</v>
      </c>
      <c r="O38" s="1" t="s">
        <v>495</v>
      </c>
      <c r="P38" s="1" t="s">
        <v>482</v>
      </c>
      <c r="Q38" s="1"/>
      <c r="R38" s="1"/>
      <c r="S38" s="1"/>
      <c r="T38" s="1" t="s">
        <v>484</v>
      </c>
      <c r="U38" s="1" t="s">
        <v>485</v>
      </c>
      <c r="V38" s="1"/>
      <c r="W38" s="1"/>
      <c r="X38" s="1" t="s">
        <v>496</v>
      </c>
    </row>
    <row r="39" spans="1:24" ht="14.5" x14ac:dyDescent="0.35">
      <c r="A39" s="1" t="s">
        <v>536</v>
      </c>
      <c r="B39" s="1">
        <v>562</v>
      </c>
      <c r="C39" s="1" t="s">
        <v>475</v>
      </c>
      <c r="D39" s="1" t="s">
        <v>6</v>
      </c>
      <c r="E39" s="1" t="s">
        <v>476</v>
      </c>
      <c r="F39" s="1" t="s">
        <v>477</v>
      </c>
      <c r="G39" s="1" t="s">
        <v>6</v>
      </c>
      <c r="H39" s="1" t="s">
        <v>478</v>
      </c>
      <c r="I39" s="1" t="s">
        <v>62</v>
      </c>
      <c r="J39" s="1" t="s">
        <v>478</v>
      </c>
      <c r="K39" s="1" t="s">
        <v>479</v>
      </c>
      <c r="L39" s="1" t="s">
        <v>492</v>
      </c>
      <c r="M39" s="1" t="s">
        <v>6</v>
      </c>
      <c r="N39" s="1" t="s">
        <v>62</v>
      </c>
      <c r="O39" s="1" t="s">
        <v>492</v>
      </c>
      <c r="P39" s="1" t="s">
        <v>482</v>
      </c>
      <c r="Q39" s="1"/>
      <c r="R39" s="1" t="s">
        <v>489</v>
      </c>
      <c r="S39" s="1" t="s">
        <v>483</v>
      </c>
      <c r="T39" s="1" t="s">
        <v>484</v>
      </c>
      <c r="U39" s="1" t="s">
        <v>485</v>
      </c>
      <c r="V39" s="1"/>
      <c r="W39" s="1"/>
      <c r="X39" s="1" t="s">
        <v>490</v>
      </c>
    </row>
    <row r="40" spans="1:24" ht="14.5" x14ac:dyDescent="0.35">
      <c r="A40" s="1" t="s">
        <v>537</v>
      </c>
      <c r="B40" s="1">
        <v>566</v>
      </c>
      <c r="C40" s="1" t="s">
        <v>475</v>
      </c>
      <c r="D40" s="1" t="s">
        <v>6</v>
      </c>
      <c r="E40" s="1" t="s">
        <v>476</v>
      </c>
      <c r="F40" s="1" t="s">
        <v>477</v>
      </c>
      <c r="G40" s="1" t="s">
        <v>6</v>
      </c>
      <c r="H40" s="1" t="s">
        <v>478</v>
      </c>
      <c r="I40" s="1" t="s">
        <v>62</v>
      </c>
      <c r="J40" s="1" t="s">
        <v>478</v>
      </c>
      <c r="K40" s="1" t="s">
        <v>479</v>
      </c>
      <c r="L40" s="1" t="s">
        <v>492</v>
      </c>
      <c r="M40" s="1" t="s">
        <v>6</v>
      </c>
      <c r="N40" s="1" t="s">
        <v>62</v>
      </c>
      <c r="O40" s="1" t="s">
        <v>492</v>
      </c>
      <c r="P40" s="1" t="s">
        <v>482</v>
      </c>
      <c r="Q40" s="1"/>
      <c r="R40" s="1"/>
      <c r="S40" s="1"/>
      <c r="T40" s="1" t="s">
        <v>484</v>
      </c>
      <c r="U40" s="1" t="s">
        <v>485</v>
      </c>
      <c r="V40" s="1"/>
      <c r="W40" s="1"/>
      <c r="X40" s="1" t="s">
        <v>486</v>
      </c>
    </row>
    <row r="41" spans="1:24" ht="14.5" x14ac:dyDescent="0.35">
      <c r="A41" s="1" t="s">
        <v>538</v>
      </c>
      <c r="B41" s="1">
        <v>638</v>
      </c>
      <c r="C41" s="1" t="s">
        <v>475</v>
      </c>
      <c r="D41" s="1" t="s">
        <v>6</v>
      </c>
      <c r="E41" s="1" t="s">
        <v>476</v>
      </c>
      <c r="F41" s="1" t="s">
        <v>477</v>
      </c>
      <c r="G41" s="1" t="s">
        <v>6</v>
      </c>
      <c r="H41" s="1" t="s">
        <v>535</v>
      </c>
      <c r="I41" s="1" t="s">
        <v>62</v>
      </c>
      <c r="J41" s="1" t="s">
        <v>478</v>
      </c>
      <c r="K41" s="1" t="s">
        <v>479</v>
      </c>
      <c r="L41" s="1" t="s">
        <v>488</v>
      </c>
      <c r="M41" s="1" t="s">
        <v>6</v>
      </c>
      <c r="N41" s="1" t="s">
        <v>62</v>
      </c>
      <c r="O41" s="1" t="s">
        <v>488</v>
      </c>
      <c r="P41" s="1" t="s">
        <v>482</v>
      </c>
      <c r="Q41" s="1"/>
      <c r="R41" s="1"/>
      <c r="S41" s="1"/>
      <c r="T41" s="1" t="s">
        <v>515</v>
      </c>
      <c r="U41" s="1"/>
      <c r="V41" s="1"/>
      <c r="W41" s="1"/>
      <c r="X41" s="1"/>
    </row>
    <row r="42" spans="1:24" ht="14.5" x14ac:dyDescent="0.35">
      <c r="A42" s="1" t="s">
        <v>539</v>
      </c>
      <c r="B42" s="1">
        <v>646</v>
      </c>
      <c r="C42" s="1" t="s">
        <v>475</v>
      </c>
      <c r="D42" s="1" t="s">
        <v>6</v>
      </c>
      <c r="E42" s="1" t="s">
        <v>476</v>
      </c>
      <c r="F42" s="1" t="s">
        <v>477</v>
      </c>
      <c r="G42" s="1" t="s">
        <v>6</v>
      </c>
      <c r="H42" s="1" t="s">
        <v>478</v>
      </c>
      <c r="I42" s="1" t="s">
        <v>62</v>
      </c>
      <c r="J42" s="1" t="s">
        <v>478</v>
      </c>
      <c r="K42" s="1" t="s">
        <v>479</v>
      </c>
      <c r="L42" s="1" t="s">
        <v>488</v>
      </c>
      <c r="M42" s="1" t="s">
        <v>6</v>
      </c>
      <c r="N42" s="1" t="s">
        <v>62</v>
      </c>
      <c r="O42" s="1" t="s">
        <v>488</v>
      </c>
      <c r="P42" s="1" t="s">
        <v>482</v>
      </c>
      <c r="Q42" s="1"/>
      <c r="R42" s="1" t="s">
        <v>489</v>
      </c>
      <c r="S42" s="1" t="s">
        <v>483</v>
      </c>
      <c r="T42" s="1" t="s">
        <v>484</v>
      </c>
      <c r="U42" s="1" t="s">
        <v>485</v>
      </c>
      <c r="V42" s="1"/>
      <c r="W42" s="1"/>
      <c r="X42" s="1" t="s">
        <v>490</v>
      </c>
    </row>
    <row r="43" spans="1:24" ht="14.5" x14ac:dyDescent="0.35">
      <c r="A43" s="1" t="s">
        <v>540</v>
      </c>
      <c r="B43" s="1">
        <v>729</v>
      </c>
      <c r="C43" s="1" t="s">
        <v>475</v>
      </c>
      <c r="D43" s="1" t="s">
        <v>6</v>
      </c>
      <c r="E43" s="1" t="s">
        <v>476</v>
      </c>
      <c r="F43" s="1" t="s">
        <v>477</v>
      </c>
      <c r="G43" s="1" t="s">
        <v>6</v>
      </c>
      <c r="H43" s="1" t="s">
        <v>508</v>
      </c>
      <c r="I43" s="1" t="s">
        <v>508</v>
      </c>
      <c r="J43" s="1" t="s">
        <v>509</v>
      </c>
      <c r="K43" s="1" t="s">
        <v>479</v>
      </c>
      <c r="L43" s="1" t="s">
        <v>510</v>
      </c>
      <c r="M43" s="1" t="s">
        <v>6</v>
      </c>
      <c r="N43" s="1" t="s">
        <v>511</v>
      </c>
      <c r="O43" s="1" t="s">
        <v>511</v>
      </c>
      <c r="P43" s="1" t="s">
        <v>482</v>
      </c>
      <c r="Q43" s="1"/>
      <c r="R43" s="1"/>
      <c r="S43" s="1" t="s">
        <v>483</v>
      </c>
      <c r="T43" s="1" t="s">
        <v>484</v>
      </c>
      <c r="U43" s="1" t="s">
        <v>485</v>
      </c>
      <c r="V43" s="1"/>
      <c r="W43" s="1"/>
      <c r="X43" s="1" t="s">
        <v>490</v>
      </c>
    </row>
    <row r="44" spans="1:24" ht="14.5" x14ac:dyDescent="0.35">
      <c r="A44" s="1" t="s">
        <v>541</v>
      </c>
      <c r="B44" s="1">
        <v>686</v>
      </c>
      <c r="C44" s="1" t="s">
        <v>475</v>
      </c>
      <c r="D44" s="1" t="s">
        <v>6</v>
      </c>
      <c r="E44" s="1" t="s">
        <v>476</v>
      </c>
      <c r="F44" s="1" t="s">
        <v>477</v>
      </c>
      <c r="G44" s="1" t="s">
        <v>6</v>
      </c>
      <c r="H44" s="1" t="s">
        <v>478</v>
      </c>
      <c r="I44" s="1" t="s">
        <v>62</v>
      </c>
      <c r="J44" s="1" t="s">
        <v>478</v>
      </c>
      <c r="K44" s="1" t="s">
        <v>479</v>
      </c>
      <c r="L44" s="1" t="s">
        <v>492</v>
      </c>
      <c r="M44" s="1" t="s">
        <v>6</v>
      </c>
      <c r="N44" s="1" t="s">
        <v>62</v>
      </c>
      <c r="O44" s="1" t="s">
        <v>492</v>
      </c>
      <c r="P44" s="1" t="s">
        <v>482</v>
      </c>
      <c r="Q44" s="1"/>
      <c r="R44" s="1"/>
      <c r="S44" s="1" t="s">
        <v>483</v>
      </c>
      <c r="T44" s="1" t="s">
        <v>484</v>
      </c>
      <c r="U44" s="1" t="s">
        <v>485</v>
      </c>
      <c r="V44" s="1"/>
      <c r="W44" s="1"/>
      <c r="X44" s="1" t="s">
        <v>486</v>
      </c>
    </row>
    <row r="45" spans="1:24" ht="14.5" x14ac:dyDescent="0.35">
      <c r="A45" s="1" t="s">
        <v>542</v>
      </c>
      <c r="B45" s="1">
        <v>694</v>
      </c>
      <c r="C45" s="1" t="s">
        <v>475</v>
      </c>
      <c r="D45" s="1" t="s">
        <v>6</v>
      </c>
      <c r="E45" s="1" t="s">
        <v>476</v>
      </c>
      <c r="F45" s="1" t="s">
        <v>477</v>
      </c>
      <c r="G45" s="1" t="s">
        <v>6</v>
      </c>
      <c r="H45" s="1" t="s">
        <v>478</v>
      </c>
      <c r="I45" s="1" t="s">
        <v>62</v>
      </c>
      <c r="J45" s="1" t="s">
        <v>478</v>
      </c>
      <c r="K45" s="1" t="s">
        <v>479</v>
      </c>
      <c r="L45" s="1" t="s">
        <v>492</v>
      </c>
      <c r="M45" s="1" t="s">
        <v>6</v>
      </c>
      <c r="N45" s="1" t="s">
        <v>62</v>
      </c>
      <c r="O45" s="1" t="s">
        <v>492</v>
      </c>
      <c r="P45" s="1" t="s">
        <v>482</v>
      </c>
      <c r="Q45" s="1"/>
      <c r="R45" s="1"/>
      <c r="S45" s="1" t="s">
        <v>483</v>
      </c>
      <c r="T45" s="1" t="s">
        <v>484</v>
      </c>
      <c r="U45" s="1" t="s">
        <v>485</v>
      </c>
      <c r="V45" s="1"/>
      <c r="W45" s="1"/>
      <c r="X45" s="1" t="s">
        <v>490</v>
      </c>
    </row>
    <row r="46" spans="1:24" ht="14.5" x14ac:dyDescent="0.35">
      <c r="A46" s="1" t="s">
        <v>543</v>
      </c>
      <c r="B46" s="1">
        <v>706</v>
      </c>
      <c r="C46" s="1" t="s">
        <v>475</v>
      </c>
      <c r="D46" s="1" t="s">
        <v>6</v>
      </c>
      <c r="E46" s="1" t="s">
        <v>476</v>
      </c>
      <c r="F46" s="1" t="s">
        <v>477</v>
      </c>
      <c r="G46" s="1" t="s">
        <v>6</v>
      </c>
      <c r="H46" s="1" t="s">
        <v>478</v>
      </c>
      <c r="I46" s="1" t="s">
        <v>62</v>
      </c>
      <c r="J46" s="1" t="s">
        <v>478</v>
      </c>
      <c r="K46" s="1" t="s">
        <v>479</v>
      </c>
      <c r="L46" s="1" t="s">
        <v>488</v>
      </c>
      <c r="M46" s="1" t="s">
        <v>6</v>
      </c>
      <c r="N46" s="1" t="s">
        <v>62</v>
      </c>
      <c r="O46" s="1" t="s">
        <v>488</v>
      </c>
      <c r="P46" s="1" t="s">
        <v>482</v>
      </c>
      <c r="Q46" s="1"/>
      <c r="R46" s="1"/>
      <c r="S46" s="1" t="s">
        <v>483</v>
      </c>
      <c r="T46" s="1" t="s">
        <v>484</v>
      </c>
      <c r="U46" s="1" t="s">
        <v>485</v>
      </c>
      <c r="V46" s="1"/>
      <c r="W46" s="1"/>
      <c r="X46" s="1" t="s">
        <v>490</v>
      </c>
    </row>
    <row r="47" spans="1:24" ht="14.5" x14ac:dyDescent="0.35">
      <c r="A47" s="1" t="s">
        <v>544</v>
      </c>
      <c r="B47" s="1">
        <v>728</v>
      </c>
      <c r="C47" s="1" t="s">
        <v>475</v>
      </c>
      <c r="D47" s="1" t="s">
        <v>6</v>
      </c>
      <c r="E47" s="1" t="s">
        <v>476</v>
      </c>
      <c r="F47" s="1" t="s">
        <v>477</v>
      </c>
      <c r="G47" s="1" t="s">
        <v>6</v>
      </c>
      <c r="H47" s="1" t="s">
        <v>508</v>
      </c>
      <c r="I47" s="1" t="s">
        <v>508</v>
      </c>
      <c r="J47" s="1" t="s">
        <v>478</v>
      </c>
      <c r="K47" s="1" t="s">
        <v>479</v>
      </c>
      <c r="L47" s="1" t="s">
        <v>488</v>
      </c>
      <c r="M47" s="1" t="s">
        <v>6</v>
      </c>
      <c r="N47" s="1" t="s">
        <v>62</v>
      </c>
      <c r="O47" s="1" t="s">
        <v>488</v>
      </c>
      <c r="P47" s="1" t="s">
        <v>482</v>
      </c>
      <c r="Q47" s="1"/>
      <c r="R47" s="1" t="s">
        <v>489</v>
      </c>
      <c r="S47" s="1" t="s">
        <v>483</v>
      </c>
      <c r="T47" s="1" t="s">
        <v>484</v>
      </c>
      <c r="U47" s="1" t="s">
        <v>485</v>
      </c>
      <c r="V47" s="1"/>
      <c r="W47" s="1"/>
      <c r="X47" s="1" t="s">
        <v>490</v>
      </c>
    </row>
    <row r="48" spans="1:24" ht="14.5" x14ac:dyDescent="0.35">
      <c r="A48" s="1" t="s">
        <v>545</v>
      </c>
      <c r="B48" s="1">
        <v>678</v>
      </c>
      <c r="C48" s="1" t="s">
        <v>475</v>
      </c>
      <c r="D48" s="1" t="s">
        <v>6</v>
      </c>
      <c r="E48" s="1" t="s">
        <v>476</v>
      </c>
      <c r="F48" s="1" t="s">
        <v>477</v>
      </c>
      <c r="G48" s="1" t="s">
        <v>6</v>
      </c>
      <c r="H48" s="1" t="s">
        <v>478</v>
      </c>
      <c r="I48" s="1" t="s">
        <v>62</v>
      </c>
      <c r="J48" s="1" t="s">
        <v>478</v>
      </c>
      <c r="K48" s="1" t="s">
        <v>479</v>
      </c>
      <c r="L48" s="1" t="s">
        <v>480</v>
      </c>
      <c r="M48" s="1" t="s">
        <v>6</v>
      </c>
      <c r="N48" s="1" t="s">
        <v>62</v>
      </c>
      <c r="O48" s="1" t="s">
        <v>481</v>
      </c>
      <c r="P48" s="1" t="s">
        <v>482</v>
      </c>
      <c r="Q48" s="1" t="s">
        <v>503</v>
      </c>
      <c r="R48" s="1"/>
      <c r="S48" s="1" t="s">
        <v>483</v>
      </c>
      <c r="T48" s="1" t="s">
        <v>484</v>
      </c>
      <c r="U48" s="1" t="s">
        <v>485</v>
      </c>
      <c r="V48" s="1"/>
      <c r="W48" s="1"/>
      <c r="X48" s="1" t="s">
        <v>486</v>
      </c>
    </row>
    <row r="49" spans="1:24" ht="14.5" x14ac:dyDescent="0.35">
      <c r="A49" s="1" t="s">
        <v>546</v>
      </c>
      <c r="B49" s="1">
        <v>748</v>
      </c>
      <c r="C49" s="1" t="s">
        <v>475</v>
      </c>
      <c r="D49" s="1" t="s">
        <v>6</v>
      </c>
      <c r="E49" s="1" t="s">
        <v>476</v>
      </c>
      <c r="F49" s="1" t="s">
        <v>477</v>
      </c>
      <c r="G49" s="1" t="s">
        <v>6</v>
      </c>
      <c r="H49" s="1" t="s">
        <v>478</v>
      </c>
      <c r="I49" s="1" t="s">
        <v>62</v>
      </c>
      <c r="J49" s="1" t="s">
        <v>478</v>
      </c>
      <c r="K49" s="1" t="s">
        <v>479</v>
      </c>
      <c r="L49" s="1" t="s">
        <v>480</v>
      </c>
      <c r="M49" s="1" t="s">
        <v>6</v>
      </c>
      <c r="N49" s="1" t="s">
        <v>62</v>
      </c>
      <c r="O49" s="1" t="s">
        <v>495</v>
      </c>
      <c r="P49" s="1" t="s">
        <v>482</v>
      </c>
      <c r="Q49" s="1"/>
      <c r="R49" s="1" t="s">
        <v>489</v>
      </c>
      <c r="S49" s="1"/>
      <c r="T49" s="1" t="s">
        <v>484</v>
      </c>
      <c r="U49" s="1" t="s">
        <v>485</v>
      </c>
      <c r="V49" s="1"/>
      <c r="W49" s="1"/>
      <c r="X49" s="1" t="s">
        <v>486</v>
      </c>
    </row>
    <row r="50" spans="1:24" ht="14.5" x14ac:dyDescent="0.35">
      <c r="A50" s="1" t="s">
        <v>547</v>
      </c>
      <c r="B50" s="1">
        <v>148</v>
      </c>
      <c r="C50" s="1" t="s">
        <v>475</v>
      </c>
      <c r="D50" s="1" t="s">
        <v>6</v>
      </c>
      <c r="E50" s="1" t="s">
        <v>476</v>
      </c>
      <c r="F50" s="1" t="s">
        <v>477</v>
      </c>
      <c r="G50" s="1" t="s">
        <v>6</v>
      </c>
      <c r="H50" s="1" t="s">
        <v>478</v>
      </c>
      <c r="I50" s="1" t="s">
        <v>62</v>
      </c>
      <c r="J50" s="1" t="s">
        <v>478</v>
      </c>
      <c r="K50" s="1" t="s">
        <v>479</v>
      </c>
      <c r="L50" s="1" t="s">
        <v>480</v>
      </c>
      <c r="M50" s="1" t="s">
        <v>6</v>
      </c>
      <c r="N50" s="1" t="s">
        <v>62</v>
      </c>
      <c r="O50" s="1" t="s">
        <v>481</v>
      </c>
      <c r="P50" s="1" t="s">
        <v>482</v>
      </c>
      <c r="Q50" s="1"/>
      <c r="R50" s="1" t="s">
        <v>489</v>
      </c>
      <c r="S50" s="1" t="s">
        <v>483</v>
      </c>
      <c r="T50" s="1" t="s">
        <v>484</v>
      </c>
      <c r="U50" s="1" t="s">
        <v>485</v>
      </c>
      <c r="V50" s="1"/>
      <c r="W50" s="1"/>
      <c r="X50" s="1" t="s">
        <v>490</v>
      </c>
    </row>
    <row r="51" spans="1:24" ht="14.5" x14ac:dyDescent="0.35">
      <c r="A51" s="1" t="s">
        <v>548</v>
      </c>
      <c r="B51" s="1">
        <v>768</v>
      </c>
      <c r="C51" s="1" t="s">
        <v>475</v>
      </c>
      <c r="D51" s="1" t="s">
        <v>6</v>
      </c>
      <c r="E51" s="1" t="s">
        <v>476</v>
      </c>
      <c r="F51" s="1" t="s">
        <v>477</v>
      </c>
      <c r="G51" s="1" t="s">
        <v>6</v>
      </c>
      <c r="H51" s="1" t="s">
        <v>478</v>
      </c>
      <c r="I51" s="1" t="s">
        <v>62</v>
      </c>
      <c r="J51" s="1" t="s">
        <v>478</v>
      </c>
      <c r="K51" s="1" t="s">
        <v>479</v>
      </c>
      <c r="L51" s="1" t="s">
        <v>492</v>
      </c>
      <c r="M51" s="1" t="s">
        <v>6</v>
      </c>
      <c r="N51" s="1" t="s">
        <v>62</v>
      </c>
      <c r="O51" s="1" t="s">
        <v>492</v>
      </c>
      <c r="P51" s="1" t="s">
        <v>482</v>
      </c>
      <c r="Q51" s="1"/>
      <c r="R51" s="1"/>
      <c r="S51" s="1" t="s">
        <v>483</v>
      </c>
      <c r="T51" s="1" t="s">
        <v>484</v>
      </c>
      <c r="U51" s="1" t="s">
        <v>485</v>
      </c>
      <c r="V51" s="1"/>
      <c r="W51" s="1"/>
      <c r="X51" s="1" t="s">
        <v>490</v>
      </c>
    </row>
    <row r="52" spans="1:24" ht="14.5" x14ac:dyDescent="0.35">
      <c r="A52" s="1" t="s">
        <v>549</v>
      </c>
      <c r="B52" s="1">
        <v>788</v>
      </c>
      <c r="C52" s="1" t="s">
        <v>475</v>
      </c>
      <c r="D52" s="1" t="s">
        <v>6</v>
      </c>
      <c r="E52" s="1" t="s">
        <v>476</v>
      </c>
      <c r="F52" s="1" t="s">
        <v>477</v>
      </c>
      <c r="G52" s="1" t="s">
        <v>6</v>
      </c>
      <c r="H52" s="1" t="s">
        <v>508</v>
      </c>
      <c r="I52" s="1" t="s">
        <v>508</v>
      </c>
      <c r="J52" s="1" t="s">
        <v>509</v>
      </c>
      <c r="K52" s="1" t="s">
        <v>506</v>
      </c>
      <c r="L52" s="1" t="s">
        <v>510</v>
      </c>
      <c r="M52" s="1" t="s">
        <v>6</v>
      </c>
      <c r="N52" s="1" t="s">
        <v>511</v>
      </c>
      <c r="O52" s="1" t="s">
        <v>511</v>
      </c>
      <c r="P52" s="1" t="s">
        <v>482</v>
      </c>
      <c r="Q52" s="1"/>
      <c r="R52" s="1"/>
      <c r="S52" s="1"/>
      <c r="T52" s="1" t="s">
        <v>484</v>
      </c>
      <c r="U52" s="1" t="s">
        <v>485</v>
      </c>
      <c r="V52" s="1"/>
      <c r="W52" s="1"/>
      <c r="X52" s="1" t="s">
        <v>486</v>
      </c>
    </row>
    <row r="53" spans="1:24" ht="14.5" x14ac:dyDescent="0.35">
      <c r="A53" s="1" t="s">
        <v>550</v>
      </c>
      <c r="B53" s="1">
        <v>834</v>
      </c>
      <c r="C53" s="1" t="s">
        <v>475</v>
      </c>
      <c r="D53" s="1" t="s">
        <v>6</v>
      </c>
      <c r="E53" s="1" t="s">
        <v>476</v>
      </c>
      <c r="F53" s="1" t="s">
        <v>477</v>
      </c>
      <c r="G53" s="1" t="s">
        <v>6</v>
      </c>
      <c r="H53" s="1" t="s">
        <v>478</v>
      </c>
      <c r="I53" s="1" t="s">
        <v>62</v>
      </c>
      <c r="J53" s="1" t="s">
        <v>478</v>
      </c>
      <c r="K53" s="1" t="s">
        <v>479</v>
      </c>
      <c r="L53" s="1" t="s">
        <v>488</v>
      </c>
      <c r="M53" s="1" t="s">
        <v>6</v>
      </c>
      <c r="N53" s="1" t="s">
        <v>62</v>
      </c>
      <c r="O53" s="1" t="s">
        <v>488</v>
      </c>
      <c r="P53" s="1" t="s">
        <v>482</v>
      </c>
      <c r="Q53" s="1"/>
      <c r="R53" s="1"/>
      <c r="S53" s="1" t="s">
        <v>483</v>
      </c>
      <c r="T53" s="1" t="s">
        <v>484</v>
      </c>
      <c r="U53" s="1" t="s">
        <v>485</v>
      </c>
      <c r="V53" s="1"/>
      <c r="W53" s="1"/>
      <c r="X53" s="1" t="s">
        <v>486</v>
      </c>
    </row>
    <row r="54" spans="1:24" ht="14.5" x14ac:dyDescent="0.35">
      <c r="A54" s="1" t="s">
        <v>551</v>
      </c>
      <c r="B54" s="1">
        <v>800</v>
      </c>
      <c r="C54" s="1" t="s">
        <v>475</v>
      </c>
      <c r="D54" s="1" t="s">
        <v>6</v>
      </c>
      <c r="E54" s="1" t="s">
        <v>476</v>
      </c>
      <c r="F54" s="1" t="s">
        <v>477</v>
      </c>
      <c r="G54" s="1" t="s">
        <v>6</v>
      </c>
      <c r="H54" s="1" t="s">
        <v>478</v>
      </c>
      <c r="I54" s="1" t="s">
        <v>62</v>
      </c>
      <c r="J54" s="1" t="s">
        <v>478</v>
      </c>
      <c r="K54" s="1" t="s">
        <v>479</v>
      </c>
      <c r="L54" s="1" t="s">
        <v>488</v>
      </c>
      <c r="M54" s="1" t="s">
        <v>6</v>
      </c>
      <c r="N54" s="1" t="s">
        <v>62</v>
      </c>
      <c r="O54" s="1" t="s">
        <v>488</v>
      </c>
      <c r="P54" s="1" t="s">
        <v>482</v>
      </c>
      <c r="Q54" s="1"/>
      <c r="R54" s="1" t="s">
        <v>489</v>
      </c>
      <c r="S54" s="1" t="s">
        <v>483</v>
      </c>
      <c r="T54" s="1" t="s">
        <v>484</v>
      </c>
      <c r="U54" s="1" t="s">
        <v>485</v>
      </c>
      <c r="V54" s="1"/>
      <c r="W54" s="1"/>
      <c r="X54" s="1" t="s">
        <v>490</v>
      </c>
    </row>
    <row r="55" spans="1:24" ht="14.5" x14ac:dyDescent="0.35">
      <c r="A55" s="1" t="s">
        <v>552</v>
      </c>
      <c r="B55" s="1">
        <v>710</v>
      </c>
      <c r="C55" s="1" t="s">
        <v>475</v>
      </c>
      <c r="D55" s="1" t="s">
        <v>6</v>
      </c>
      <c r="E55" s="1" t="s">
        <v>476</v>
      </c>
      <c r="F55" s="1" t="s">
        <v>477</v>
      </c>
      <c r="G55" s="1" t="s">
        <v>6</v>
      </c>
      <c r="H55" s="1" t="s">
        <v>478</v>
      </c>
      <c r="I55" s="1" t="s">
        <v>62</v>
      </c>
      <c r="J55" s="1" t="s">
        <v>478</v>
      </c>
      <c r="K55" s="1" t="s">
        <v>553</v>
      </c>
      <c r="L55" s="1" t="s">
        <v>480</v>
      </c>
      <c r="M55" s="1" t="s">
        <v>6</v>
      </c>
      <c r="N55" s="1" t="s">
        <v>62</v>
      </c>
      <c r="O55" s="1" t="s">
        <v>495</v>
      </c>
      <c r="P55" s="1" t="s">
        <v>482</v>
      </c>
      <c r="Q55" s="1"/>
      <c r="R55" s="1"/>
      <c r="S55" s="1"/>
      <c r="T55" s="1" t="s">
        <v>484</v>
      </c>
      <c r="U55" s="1" t="s">
        <v>485</v>
      </c>
      <c r="V55" s="1"/>
      <c r="W55" s="1"/>
      <c r="X55" s="1" t="s">
        <v>496</v>
      </c>
    </row>
    <row r="56" spans="1:24" ht="14.5" x14ac:dyDescent="0.35">
      <c r="A56" s="1" t="s">
        <v>554</v>
      </c>
      <c r="B56" s="1">
        <v>894</v>
      </c>
      <c r="C56" s="1" t="s">
        <v>475</v>
      </c>
      <c r="D56" s="1" t="s">
        <v>6</v>
      </c>
      <c r="E56" s="1" t="s">
        <v>476</v>
      </c>
      <c r="F56" s="1" t="s">
        <v>477</v>
      </c>
      <c r="G56" s="1" t="s">
        <v>6</v>
      </c>
      <c r="H56" s="1" t="s">
        <v>478</v>
      </c>
      <c r="I56" s="1" t="s">
        <v>62</v>
      </c>
      <c r="J56" s="1" t="s">
        <v>478</v>
      </c>
      <c r="K56" s="1" t="s">
        <v>479</v>
      </c>
      <c r="L56" s="1" t="s">
        <v>488</v>
      </c>
      <c r="M56" s="1" t="s">
        <v>6</v>
      </c>
      <c r="N56" s="1" t="s">
        <v>62</v>
      </c>
      <c r="O56" s="1" t="s">
        <v>488</v>
      </c>
      <c r="P56" s="1" t="s">
        <v>482</v>
      </c>
      <c r="Q56" s="1"/>
      <c r="R56" s="1" t="s">
        <v>489</v>
      </c>
      <c r="S56" s="1" t="s">
        <v>483</v>
      </c>
      <c r="T56" s="1" t="s">
        <v>484</v>
      </c>
      <c r="U56" s="1" t="s">
        <v>485</v>
      </c>
      <c r="V56" s="1"/>
      <c r="W56" s="1"/>
      <c r="X56" s="1" t="s">
        <v>486</v>
      </c>
    </row>
    <row r="57" spans="1:24" ht="14.5" x14ac:dyDescent="0.35">
      <c r="A57" s="1" t="s">
        <v>555</v>
      </c>
      <c r="B57" s="1">
        <v>716</v>
      </c>
      <c r="C57" s="1" t="s">
        <v>475</v>
      </c>
      <c r="D57" s="1" t="s">
        <v>6</v>
      </c>
      <c r="E57" s="1" t="s">
        <v>476</v>
      </c>
      <c r="F57" s="1" t="s">
        <v>477</v>
      </c>
      <c r="G57" s="1" t="s">
        <v>6</v>
      </c>
      <c r="H57" s="1" t="s">
        <v>478</v>
      </c>
      <c r="I57" s="1" t="s">
        <v>62</v>
      </c>
      <c r="J57" s="1" t="s">
        <v>478</v>
      </c>
      <c r="K57" s="1" t="s">
        <v>479</v>
      </c>
      <c r="L57" s="1" t="s">
        <v>488</v>
      </c>
      <c r="M57" s="1" t="s">
        <v>6</v>
      </c>
      <c r="N57" s="1" t="s">
        <v>62</v>
      </c>
      <c r="O57" s="1" t="s">
        <v>488</v>
      </c>
      <c r="P57" s="1" t="s">
        <v>482</v>
      </c>
      <c r="Q57" s="1"/>
      <c r="R57" s="1" t="s">
        <v>489</v>
      </c>
      <c r="S57" s="1"/>
      <c r="T57" s="1" t="s">
        <v>484</v>
      </c>
      <c r="U57" s="1" t="s">
        <v>485</v>
      </c>
      <c r="V57" s="1"/>
      <c r="W57" s="1"/>
      <c r="X57" s="1" t="s">
        <v>486</v>
      </c>
    </row>
    <row r="58" spans="1:24" ht="14.5" x14ac:dyDescent="0.35">
      <c r="A58" s="1" t="s">
        <v>556</v>
      </c>
      <c r="B58" s="1">
        <v>156</v>
      </c>
      <c r="C58" s="1" t="s">
        <v>557</v>
      </c>
      <c r="D58" s="1" t="s">
        <v>558</v>
      </c>
      <c r="E58" s="1" t="s">
        <v>559</v>
      </c>
      <c r="F58" s="1" t="s">
        <v>560</v>
      </c>
      <c r="G58" s="1" t="s">
        <v>561</v>
      </c>
      <c r="H58" s="1" t="s">
        <v>562</v>
      </c>
      <c r="I58" s="1" t="s">
        <v>16</v>
      </c>
      <c r="J58" s="1" t="s">
        <v>16</v>
      </c>
      <c r="K58" s="1" t="s">
        <v>563</v>
      </c>
      <c r="L58" s="1" t="s">
        <v>561</v>
      </c>
      <c r="M58" s="1" t="s">
        <v>564</v>
      </c>
      <c r="N58" s="1" t="s">
        <v>561</v>
      </c>
      <c r="O58" s="1" t="s">
        <v>561</v>
      </c>
      <c r="P58" s="1" t="s">
        <v>482</v>
      </c>
      <c r="Q58" s="1"/>
      <c r="R58" s="1"/>
      <c r="S58" s="1"/>
      <c r="T58" s="1" t="s">
        <v>484</v>
      </c>
      <c r="U58" s="1" t="s">
        <v>565</v>
      </c>
      <c r="V58" s="1"/>
      <c r="W58" s="1"/>
      <c r="X58" s="1" t="s">
        <v>496</v>
      </c>
    </row>
    <row r="59" spans="1:24" ht="14.5" x14ac:dyDescent="0.35">
      <c r="A59" s="1" t="s">
        <v>566</v>
      </c>
      <c r="B59" s="1">
        <v>344</v>
      </c>
      <c r="C59" s="1" t="s">
        <v>557</v>
      </c>
      <c r="D59" s="1" t="s">
        <v>558</v>
      </c>
      <c r="E59" s="1" t="s">
        <v>559</v>
      </c>
      <c r="F59" s="1" t="s">
        <v>560</v>
      </c>
      <c r="G59" s="1" t="s">
        <v>561</v>
      </c>
      <c r="H59" s="1" t="s">
        <v>562</v>
      </c>
      <c r="I59" s="1" t="s">
        <v>16</v>
      </c>
      <c r="J59" s="1" t="s">
        <v>16</v>
      </c>
      <c r="K59" s="1" t="s">
        <v>563</v>
      </c>
      <c r="L59" s="1" t="s">
        <v>561</v>
      </c>
      <c r="M59" s="1" t="s">
        <v>564</v>
      </c>
      <c r="N59" s="1" t="s">
        <v>561</v>
      </c>
      <c r="O59" s="1" t="s">
        <v>561</v>
      </c>
      <c r="P59" s="1" t="s">
        <v>482</v>
      </c>
      <c r="Q59" s="1"/>
      <c r="R59" s="1"/>
      <c r="S59" s="1"/>
      <c r="T59" s="1" t="s">
        <v>515</v>
      </c>
      <c r="U59" s="1"/>
      <c r="V59" s="1"/>
      <c r="W59" s="1"/>
      <c r="X59" s="1" t="s">
        <v>567</v>
      </c>
    </row>
    <row r="60" spans="1:24" ht="14.5" x14ac:dyDescent="0.35">
      <c r="A60" s="1" t="s">
        <v>568</v>
      </c>
      <c r="B60" s="1">
        <v>116</v>
      </c>
      <c r="C60" s="1" t="s">
        <v>557</v>
      </c>
      <c r="D60" s="1" t="s">
        <v>558</v>
      </c>
      <c r="E60" s="1" t="s">
        <v>559</v>
      </c>
      <c r="F60" s="1" t="s">
        <v>560</v>
      </c>
      <c r="G60" s="1" t="s">
        <v>569</v>
      </c>
      <c r="H60" s="1" t="s">
        <v>562</v>
      </c>
      <c r="I60" s="1" t="s">
        <v>570</v>
      </c>
      <c r="J60" s="1" t="s">
        <v>571</v>
      </c>
      <c r="K60" s="1" t="s">
        <v>572</v>
      </c>
      <c r="L60" s="1" t="s">
        <v>573</v>
      </c>
      <c r="M60" s="1" t="s">
        <v>564</v>
      </c>
      <c r="N60" s="1" t="s">
        <v>574</v>
      </c>
      <c r="O60" s="1" t="s">
        <v>574</v>
      </c>
      <c r="P60" s="1" t="s">
        <v>482</v>
      </c>
      <c r="Q60" s="1"/>
      <c r="R60" s="1"/>
      <c r="S60" s="1" t="s">
        <v>483</v>
      </c>
      <c r="T60" s="1" t="s">
        <v>484</v>
      </c>
      <c r="U60" s="1" t="s">
        <v>565</v>
      </c>
      <c r="V60" s="1"/>
      <c r="W60" s="1"/>
      <c r="X60" s="1" t="s">
        <v>486</v>
      </c>
    </row>
    <row r="61" spans="1:24" ht="14.5" x14ac:dyDescent="0.35">
      <c r="A61" s="1" t="s">
        <v>575</v>
      </c>
      <c r="B61" s="1">
        <v>418</v>
      </c>
      <c r="C61" s="1" t="s">
        <v>557</v>
      </c>
      <c r="D61" s="1" t="s">
        <v>558</v>
      </c>
      <c r="E61" s="1" t="s">
        <v>559</v>
      </c>
      <c r="F61" s="1" t="s">
        <v>560</v>
      </c>
      <c r="G61" s="1" t="s">
        <v>569</v>
      </c>
      <c r="H61" s="1" t="s">
        <v>562</v>
      </c>
      <c r="I61" s="1" t="s">
        <v>570</v>
      </c>
      <c r="J61" s="1" t="s">
        <v>571</v>
      </c>
      <c r="K61" s="1" t="s">
        <v>572</v>
      </c>
      <c r="L61" s="1" t="s">
        <v>573</v>
      </c>
      <c r="M61" s="1" t="s">
        <v>564</v>
      </c>
      <c r="N61" s="1" t="s">
        <v>574</v>
      </c>
      <c r="O61" s="1" t="s">
        <v>574</v>
      </c>
      <c r="P61" s="1" t="s">
        <v>482</v>
      </c>
      <c r="Q61" s="1"/>
      <c r="R61" s="1" t="s">
        <v>489</v>
      </c>
      <c r="S61" s="1" t="s">
        <v>483</v>
      </c>
      <c r="T61" s="1" t="s">
        <v>484</v>
      </c>
      <c r="U61" s="1" t="s">
        <v>565</v>
      </c>
      <c r="V61" s="1"/>
      <c r="W61" s="1"/>
      <c r="X61" s="1" t="s">
        <v>486</v>
      </c>
    </row>
    <row r="62" spans="1:24" ht="14.5" x14ac:dyDescent="0.35">
      <c r="A62" s="1" t="s">
        <v>576</v>
      </c>
      <c r="B62" s="1">
        <v>446</v>
      </c>
      <c r="C62" s="1" t="s">
        <v>557</v>
      </c>
      <c r="D62" s="1" t="s">
        <v>558</v>
      </c>
      <c r="E62" s="1" t="s">
        <v>559</v>
      </c>
      <c r="F62" s="1" t="s">
        <v>560</v>
      </c>
      <c r="G62" s="1" t="s">
        <v>561</v>
      </c>
      <c r="H62" s="1" t="s">
        <v>562</v>
      </c>
      <c r="I62" s="1" t="s">
        <v>59</v>
      </c>
      <c r="J62" s="1" t="s">
        <v>16</v>
      </c>
      <c r="K62" s="1" t="s">
        <v>563</v>
      </c>
      <c r="L62" s="1" t="s">
        <v>561</v>
      </c>
      <c r="M62" s="1" t="s">
        <v>564</v>
      </c>
      <c r="N62" s="1" t="s">
        <v>561</v>
      </c>
      <c r="O62" s="1" t="s">
        <v>561</v>
      </c>
      <c r="P62" s="1" t="s">
        <v>482</v>
      </c>
      <c r="Q62" s="1"/>
      <c r="R62" s="1"/>
      <c r="S62" s="1"/>
      <c r="T62" s="1" t="s">
        <v>515</v>
      </c>
      <c r="U62" s="1"/>
      <c r="V62" s="1"/>
      <c r="W62" s="1"/>
      <c r="X62" s="1" t="s">
        <v>567</v>
      </c>
    </row>
    <row r="63" spans="1:24" ht="14.5" x14ac:dyDescent="0.35">
      <c r="A63" s="1" t="s">
        <v>577</v>
      </c>
      <c r="B63" s="1">
        <v>104</v>
      </c>
      <c r="C63" s="1" t="s">
        <v>557</v>
      </c>
      <c r="D63" s="1" t="s">
        <v>558</v>
      </c>
      <c r="E63" s="1" t="s">
        <v>559</v>
      </c>
      <c r="F63" s="1" t="s">
        <v>560</v>
      </c>
      <c r="G63" s="1" t="s">
        <v>569</v>
      </c>
      <c r="H63" s="1" t="s">
        <v>59</v>
      </c>
      <c r="I63" s="1" t="s">
        <v>59</v>
      </c>
      <c r="J63" s="1" t="s">
        <v>571</v>
      </c>
      <c r="K63" s="1" t="s">
        <v>572</v>
      </c>
      <c r="L63" s="1" t="s">
        <v>573</v>
      </c>
      <c r="M63" s="1" t="s">
        <v>564</v>
      </c>
      <c r="N63" s="1" t="s">
        <v>574</v>
      </c>
      <c r="O63" s="1" t="s">
        <v>574</v>
      </c>
      <c r="P63" s="1" t="s">
        <v>482</v>
      </c>
      <c r="Q63" s="1"/>
      <c r="R63" s="1"/>
      <c r="S63" s="1" t="s">
        <v>483</v>
      </c>
      <c r="T63" s="1" t="s">
        <v>484</v>
      </c>
      <c r="U63" s="1" t="s">
        <v>565</v>
      </c>
      <c r="V63" s="1"/>
      <c r="W63" s="1"/>
      <c r="X63" s="1" t="s">
        <v>486</v>
      </c>
    </row>
    <row r="64" spans="1:24" ht="14.5" x14ac:dyDescent="0.35">
      <c r="A64" s="1" t="s">
        <v>578</v>
      </c>
      <c r="B64" s="1">
        <v>496</v>
      </c>
      <c r="C64" s="1" t="s">
        <v>557</v>
      </c>
      <c r="D64" s="1" t="s">
        <v>558</v>
      </c>
      <c r="E64" s="1" t="s">
        <v>559</v>
      </c>
      <c r="F64" s="1" t="s">
        <v>560</v>
      </c>
      <c r="G64" s="1" t="s">
        <v>561</v>
      </c>
      <c r="H64" s="1" t="s">
        <v>562</v>
      </c>
      <c r="I64" s="1" t="s">
        <v>570</v>
      </c>
      <c r="J64" s="1" t="s">
        <v>571</v>
      </c>
      <c r="K64" s="1" t="s">
        <v>572</v>
      </c>
      <c r="L64" s="1" t="s">
        <v>561</v>
      </c>
      <c r="M64" s="1" t="s">
        <v>564</v>
      </c>
      <c r="N64" s="1" t="s">
        <v>561</v>
      </c>
      <c r="O64" s="1" t="s">
        <v>561</v>
      </c>
      <c r="P64" s="1" t="s">
        <v>482</v>
      </c>
      <c r="Q64" s="1"/>
      <c r="R64" s="1" t="s">
        <v>489</v>
      </c>
      <c r="S64" s="1"/>
      <c r="T64" s="1" t="s">
        <v>484</v>
      </c>
      <c r="U64" s="1" t="s">
        <v>565</v>
      </c>
      <c r="V64" s="1"/>
      <c r="W64" s="1"/>
      <c r="X64" s="1" t="s">
        <v>486</v>
      </c>
    </row>
    <row r="65" spans="1:24" ht="14.5" x14ac:dyDescent="0.35">
      <c r="A65" s="1" t="s">
        <v>579</v>
      </c>
      <c r="B65" s="1">
        <v>408</v>
      </c>
      <c r="C65" s="1" t="s">
        <v>557</v>
      </c>
      <c r="D65" s="1" t="s">
        <v>558</v>
      </c>
      <c r="E65" s="1" t="s">
        <v>559</v>
      </c>
      <c r="F65" s="1" t="s">
        <v>560</v>
      </c>
      <c r="G65" s="1" t="s">
        <v>561</v>
      </c>
      <c r="H65" s="1" t="s">
        <v>562</v>
      </c>
      <c r="I65" s="1" t="s">
        <v>570</v>
      </c>
      <c r="J65" s="1" t="s">
        <v>571</v>
      </c>
      <c r="K65" s="1" t="s">
        <v>572</v>
      </c>
      <c r="L65" s="1" t="s">
        <v>561</v>
      </c>
      <c r="M65" s="1" t="s">
        <v>564</v>
      </c>
      <c r="N65" s="1" t="s">
        <v>561</v>
      </c>
      <c r="O65" s="1" t="s">
        <v>561</v>
      </c>
      <c r="P65" s="1" t="s">
        <v>482</v>
      </c>
      <c r="Q65" s="1"/>
      <c r="R65" s="1"/>
      <c r="S65" s="1"/>
      <c r="T65" s="1" t="s">
        <v>484</v>
      </c>
      <c r="U65" s="1" t="s">
        <v>565</v>
      </c>
      <c r="V65" s="1"/>
      <c r="W65" s="1"/>
      <c r="X65" s="1" t="s">
        <v>490</v>
      </c>
    </row>
    <row r="66" spans="1:24" ht="14.5" x14ac:dyDescent="0.35">
      <c r="A66" s="1" t="s">
        <v>580</v>
      </c>
      <c r="B66" s="1">
        <v>704</v>
      </c>
      <c r="C66" s="1" t="s">
        <v>557</v>
      </c>
      <c r="D66" s="1" t="s">
        <v>558</v>
      </c>
      <c r="E66" s="1" t="s">
        <v>559</v>
      </c>
      <c r="F66" s="1" t="s">
        <v>560</v>
      </c>
      <c r="G66" s="1" t="s">
        <v>569</v>
      </c>
      <c r="H66" s="1" t="s">
        <v>562</v>
      </c>
      <c r="I66" s="1" t="s">
        <v>570</v>
      </c>
      <c r="J66" s="1" t="s">
        <v>571</v>
      </c>
      <c r="K66" s="1" t="s">
        <v>572</v>
      </c>
      <c r="L66" s="1" t="s">
        <v>573</v>
      </c>
      <c r="M66" s="1" t="s">
        <v>564</v>
      </c>
      <c r="N66" s="1" t="s">
        <v>574</v>
      </c>
      <c r="O66" s="1" t="s">
        <v>574</v>
      </c>
      <c r="P66" s="1" t="s">
        <v>482</v>
      </c>
      <c r="Q66" s="1"/>
      <c r="R66" s="1"/>
      <c r="S66" s="1"/>
      <c r="T66" s="1" t="s">
        <v>484</v>
      </c>
      <c r="U66" s="1" t="s">
        <v>565</v>
      </c>
      <c r="V66" s="1"/>
      <c r="W66" s="1"/>
      <c r="X66" s="1" t="s">
        <v>486</v>
      </c>
    </row>
    <row r="67" spans="1:24" ht="14.5" x14ac:dyDescent="0.35">
      <c r="A67" s="1" t="s">
        <v>581</v>
      </c>
      <c r="B67" s="1">
        <v>40</v>
      </c>
      <c r="C67" s="1" t="s">
        <v>582</v>
      </c>
      <c r="D67" s="1" t="s">
        <v>583</v>
      </c>
      <c r="E67" s="1" t="s">
        <v>584</v>
      </c>
      <c r="F67" s="1" t="s">
        <v>585</v>
      </c>
      <c r="G67" s="1" t="s">
        <v>535</v>
      </c>
      <c r="H67" s="1" t="s">
        <v>535</v>
      </c>
      <c r="I67" s="1" t="s">
        <v>47</v>
      </c>
      <c r="J67" s="1" t="s">
        <v>586</v>
      </c>
      <c r="K67" s="1" t="s">
        <v>587</v>
      </c>
      <c r="L67" s="1" t="s">
        <v>588</v>
      </c>
      <c r="M67" s="1" t="s">
        <v>535</v>
      </c>
      <c r="N67" s="1" t="s">
        <v>47</v>
      </c>
      <c r="O67" s="1" t="s">
        <v>47</v>
      </c>
      <c r="P67" s="1" t="s">
        <v>589</v>
      </c>
      <c r="Q67" s="1"/>
      <c r="R67" s="1"/>
      <c r="S67" s="1"/>
      <c r="T67" s="1" t="s">
        <v>590</v>
      </c>
      <c r="U67" s="1" t="s">
        <v>591</v>
      </c>
      <c r="V67" s="1" t="s">
        <v>592</v>
      </c>
      <c r="W67" s="1" t="s">
        <v>593</v>
      </c>
      <c r="X67" s="1" t="s">
        <v>567</v>
      </c>
    </row>
    <row r="68" spans="1:24" ht="14.5" x14ac:dyDescent="0.35">
      <c r="A68" s="1" t="s">
        <v>594</v>
      </c>
      <c r="B68" s="1">
        <v>56</v>
      </c>
      <c r="C68" s="1" t="s">
        <v>582</v>
      </c>
      <c r="D68" s="1" t="s">
        <v>583</v>
      </c>
      <c r="E68" s="1" t="s">
        <v>584</v>
      </c>
      <c r="F68" s="1" t="s">
        <v>585</v>
      </c>
      <c r="G68" s="1" t="s">
        <v>535</v>
      </c>
      <c r="H68" s="1" t="s">
        <v>535</v>
      </c>
      <c r="I68" s="1" t="s">
        <v>47</v>
      </c>
      <c r="J68" s="1" t="s">
        <v>586</v>
      </c>
      <c r="K68" s="1" t="s">
        <v>587</v>
      </c>
      <c r="L68" s="1" t="s">
        <v>588</v>
      </c>
      <c r="M68" s="1" t="s">
        <v>535</v>
      </c>
      <c r="N68" s="1" t="s">
        <v>47</v>
      </c>
      <c r="O68" s="1" t="s">
        <v>47</v>
      </c>
      <c r="P68" s="1" t="s">
        <v>589</v>
      </c>
      <c r="Q68" s="1"/>
      <c r="R68" s="1"/>
      <c r="S68" s="1"/>
      <c r="T68" s="1" t="s">
        <v>590</v>
      </c>
      <c r="U68" s="1" t="s">
        <v>591</v>
      </c>
      <c r="V68" s="1" t="s">
        <v>592</v>
      </c>
      <c r="W68" s="1" t="s">
        <v>593</v>
      </c>
      <c r="X68" s="1" t="s">
        <v>567</v>
      </c>
    </row>
    <row r="69" spans="1:24" ht="14.5" x14ac:dyDescent="0.35">
      <c r="A69" s="1" t="s">
        <v>595</v>
      </c>
      <c r="B69" s="1">
        <v>100</v>
      </c>
      <c r="C69" s="1" t="s">
        <v>582</v>
      </c>
      <c r="D69" s="1" t="s">
        <v>583</v>
      </c>
      <c r="E69" s="1" t="s">
        <v>584</v>
      </c>
      <c r="F69" s="1" t="s">
        <v>585</v>
      </c>
      <c r="G69" s="1" t="s">
        <v>535</v>
      </c>
      <c r="H69" s="1" t="s">
        <v>535</v>
      </c>
      <c r="I69" s="1" t="s">
        <v>51</v>
      </c>
      <c r="J69" s="1" t="s">
        <v>586</v>
      </c>
      <c r="K69" s="1" t="s">
        <v>587</v>
      </c>
      <c r="L69" s="1" t="s">
        <v>596</v>
      </c>
      <c r="M69" s="1" t="s">
        <v>535</v>
      </c>
      <c r="N69" s="1" t="s">
        <v>23</v>
      </c>
      <c r="O69" s="1" t="s">
        <v>23</v>
      </c>
      <c r="P69" s="1" t="s">
        <v>589</v>
      </c>
      <c r="Q69" s="1"/>
      <c r="R69" s="1"/>
      <c r="S69" s="1"/>
      <c r="T69" s="1" t="s">
        <v>590</v>
      </c>
      <c r="U69" s="1" t="s">
        <v>591</v>
      </c>
      <c r="V69" s="1" t="s">
        <v>592</v>
      </c>
      <c r="W69" s="1"/>
      <c r="X69" s="1" t="s">
        <v>496</v>
      </c>
    </row>
    <row r="70" spans="1:24" ht="14.5" x14ac:dyDescent="0.35">
      <c r="A70" s="1" t="s">
        <v>597</v>
      </c>
      <c r="B70" s="1">
        <v>70</v>
      </c>
      <c r="C70" s="1" t="s">
        <v>582</v>
      </c>
      <c r="D70" s="1" t="s">
        <v>583</v>
      </c>
      <c r="E70" s="1" t="s">
        <v>584</v>
      </c>
      <c r="F70" s="1" t="s">
        <v>585</v>
      </c>
      <c r="G70" s="1" t="s">
        <v>535</v>
      </c>
      <c r="H70" s="1" t="s">
        <v>535</v>
      </c>
      <c r="I70" s="1" t="s">
        <v>51</v>
      </c>
      <c r="J70" s="1" t="s">
        <v>598</v>
      </c>
      <c r="K70" s="1" t="s">
        <v>599</v>
      </c>
      <c r="L70" s="1" t="s">
        <v>596</v>
      </c>
      <c r="M70" s="1" t="s">
        <v>535</v>
      </c>
      <c r="N70" s="1" t="s">
        <v>600</v>
      </c>
      <c r="O70" s="1" t="s">
        <v>600</v>
      </c>
      <c r="P70" s="1" t="s">
        <v>589</v>
      </c>
      <c r="Q70" s="1"/>
      <c r="R70" s="1"/>
      <c r="S70" s="1"/>
      <c r="T70" s="1" t="s">
        <v>484</v>
      </c>
      <c r="U70" s="1" t="s">
        <v>591</v>
      </c>
      <c r="V70" s="1"/>
      <c r="W70" s="1"/>
      <c r="X70" s="1" t="s">
        <v>496</v>
      </c>
    </row>
    <row r="71" spans="1:24" ht="14.5" x14ac:dyDescent="0.35">
      <c r="A71" s="1" t="s">
        <v>601</v>
      </c>
      <c r="B71" s="1">
        <v>756</v>
      </c>
      <c r="C71" s="1" t="s">
        <v>582</v>
      </c>
      <c r="D71" s="1" t="s">
        <v>583</v>
      </c>
      <c r="E71" s="1" t="s">
        <v>584</v>
      </c>
      <c r="F71" s="1" t="s">
        <v>585</v>
      </c>
      <c r="G71" s="1" t="s">
        <v>535</v>
      </c>
      <c r="H71" s="1" t="s">
        <v>535</v>
      </c>
      <c r="I71" s="1" t="s">
        <v>47</v>
      </c>
      <c r="J71" s="1" t="s">
        <v>598</v>
      </c>
      <c r="K71" s="1" t="s">
        <v>587</v>
      </c>
      <c r="L71" s="1" t="s">
        <v>588</v>
      </c>
      <c r="M71" s="1" t="s">
        <v>535</v>
      </c>
      <c r="N71" s="1" t="s">
        <v>47</v>
      </c>
      <c r="O71" s="1" t="s">
        <v>47</v>
      </c>
      <c r="P71" s="1" t="s">
        <v>589</v>
      </c>
      <c r="Q71" s="1"/>
      <c r="R71" s="1"/>
      <c r="S71" s="1"/>
      <c r="T71" s="1" t="s">
        <v>590</v>
      </c>
      <c r="U71" s="1" t="s">
        <v>591</v>
      </c>
      <c r="V71" s="1"/>
      <c r="W71" s="1" t="s">
        <v>593</v>
      </c>
      <c r="X71" s="1" t="s">
        <v>567</v>
      </c>
    </row>
    <row r="72" spans="1:24" ht="14.5" x14ac:dyDescent="0.35">
      <c r="A72" s="1" t="s">
        <v>602</v>
      </c>
      <c r="B72" s="1">
        <v>196</v>
      </c>
      <c r="C72" s="1" t="s">
        <v>582</v>
      </c>
      <c r="D72" s="1" t="s">
        <v>583</v>
      </c>
      <c r="E72" s="1" t="s">
        <v>584</v>
      </c>
      <c r="F72" s="1" t="s">
        <v>585</v>
      </c>
      <c r="G72" s="1" t="s">
        <v>535</v>
      </c>
      <c r="H72" s="1" t="s">
        <v>535</v>
      </c>
      <c r="I72" s="1" t="s">
        <v>47</v>
      </c>
      <c r="J72" s="1" t="s">
        <v>586</v>
      </c>
      <c r="K72" s="1" t="s">
        <v>587</v>
      </c>
      <c r="L72" s="1" t="s">
        <v>596</v>
      </c>
      <c r="M72" s="1" t="s">
        <v>564</v>
      </c>
      <c r="N72" s="1" t="s">
        <v>603</v>
      </c>
      <c r="O72" s="1" t="s">
        <v>603</v>
      </c>
      <c r="P72" s="1" t="s">
        <v>589</v>
      </c>
      <c r="Q72" s="1"/>
      <c r="R72" s="1"/>
      <c r="S72" s="1"/>
      <c r="T72" s="1" t="s">
        <v>590</v>
      </c>
      <c r="U72" s="1" t="s">
        <v>591</v>
      </c>
      <c r="V72" s="1" t="s">
        <v>592</v>
      </c>
      <c r="W72" s="1"/>
      <c r="X72" s="1" t="s">
        <v>567</v>
      </c>
    </row>
    <row r="73" spans="1:24" ht="14.5" x14ac:dyDescent="0.35">
      <c r="A73" s="1" t="s">
        <v>604</v>
      </c>
      <c r="B73" s="1">
        <v>276</v>
      </c>
      <c r="C73" s="1" t="s">
        <v>582</v>
      </c>
      <c r="D73" s="1" t="s">
        <v>583</v>
      </c>
      <c r="E73" s="1" t="s">
        <v>584</v>
      </c>
      <c r="F73" s="1" t="s">
        <v>585</v>
      </c>
      <c r="G73" s="1" t="s">
        <v>535</v>
      </c>
      <c r="H73" s="1" t="s">
        <v>535</v>
      </c>
      <c r="I73" s="1" t="s">
        <v>47</v>
      </c>
      <c r="J73" s="1" t="s">
        <v>586</v>
      </c>
      <c r="K73" s="1" t="s">
        <v>587</v>
      </c>
      <c r="L73" s="1" t="s">
        <v>588</v>
      </c>
      <c r="M73" s="1" t="s">
        <v>535</v>
      </c>
      <c r="N73" s="1" t="s">
        <v>47</v>
      </c>
      <c r="O73" s="1" t="s">
        <v>47</v>
      </c>
      <c r="P73" s="1" t="s">
        <v>589</v>
      </c>
      <c r="Q73" s="1"/>
      <c r="R73" s="1"/>
      <c r="S73" s="1"/>
      <c r="T73" s="1" t="s">
        <v>590</v>
      </c>
      <c r="U73" s="1" t="s">
        <v>591</v>
      </c>
      <c r="V73" s="1" t="s">
        <v>592</v>
      </c>
      <c r="W73" s="1" t="s">
        <v>593</v>
      </c>
      <c r="X73" s="1" t="s">
        <v>567</v>
      </c>
    </row>
    <row r="74" spans="1:24" ht="14.5" x14ac:dyDescent="0.35">
      <c r="A74" s="1" t="s">
        <v>605</v>
      </c>
      <c r="B74" s="1">
        <v>208</v>
      </c>
      <c r="C74" s="1" t="s">
        <v>582</v>
      </c>
      <c r="D74" s="1" t="s">
        <v>583</v>
      </c>
      <c r="E74" s="1" t="s">
        <v>584</v>
      </c>
      <c r="F74" s="1" t="s">
        <v>585</v>
      </c>
      <c r="G74" s="1" t="s">
        <v>535</v>
      </c>
      <c r="H74" s="1" t="s">
        <v>535</v>
      </c>
      <c r="I74" s="1" t="s">
        <v>47</v>
      </c>
      <c r="J74" s="1" t="s">
        <v>586</v>
      </c>
      <c r="K74" s="1" t="s">
        <v>587</v>
      </c>
      <c r="L74" s="1" t="s">
        <v>588</v>
      </c>
      <c r="M74" s="1" t="s">
        <v>535</v>
      </c>
      <c r="N74" s="1" t="s">
        <v>606</v>
      </c>
      <c r="O74" s="1" t="s">
        <v>606</v>
      </c>
      <c r="P74" s="1" t="s">
        <v>589</v>
      </c>
      <c r="Q74" s="1"/>
      <c r="R74" s="1"/>
      <c r="S74" s="1"/>
      <c r="T74" s="1" t="s">
        <v>590</v>
      </c>
      <c r="U74" s="1" t="s">
        <v>591</v>
      </c>
      <c r="V74" s="1" t="s">
        <v>592</v>
      </c>
      <c r="W74" s="1" t="s">
        <v>593</v>
      </c>
      <c r="X74" s="1" t="s">
        <v>567</v>
      </c>
    </row>
    <row r="75" spans="1:24" ht="14.5" x14ac:dyDescent="0.35">
      <c r="A75" s="1" t="s">
        <v>607</v>
      </c>
      <c r="B75" s="1">
        <v>724</v>
      </c>
      <c r="C75" s="1" t="s">
        <v>582</v>
      </c>
      <c r="D75" s="1" t="s">
        <v>583</v>
      </c>
      <c r="E75" s="1" t="s">
        <v>584</v>
      </c>
      <c r="F75" s="1" t="s">
        <v>585</v>
      </c>
      <c r="G75" s="1" t="s">
        <v>535</v>
      </c>
      <c r="H75" s="1" t="s">
        <v>535</v>
      </c>
      <c r="I75" s="1" t="s">
        <v>47</v>
      </c>
      <c r="J75" s="1" t="s">
        <v>586</v>
      </c>
      <c r="K75" s="1" t="s">
        <v>587</v>
      </c>
      <c r="L75" s="1" t="s">
        <v>596</v>
      </c>
      <c r="M75" s="1" t="s">
        <v>535</v>
      </c>
      <c r="N75" s="1" t="s">
        <v>600</v>
      </c>
      <c r="O75" s="1" t="s">
        <v>600</v>
      </c>
      <c r="P75" s="1" t="s">
        <v>589</v>
      </c>
      <c r="Q75" s="1"/>
      <c r="R75" s="1"/>
      <c r="S75" s="1"/>
      <c r="T75" s="1" t="s">
        <v>590</v>
      </c>
      <c r="U75" s="1" t="s">
        <v>591</v>
      </c>
      <c r="V75" s="1" t="s">
        <v>592</v>
      </c>
      <c r="W75" s="1" t="s">
        <v>593</v>
      </c>
      <c r="X75" s="1" t="s">
        <v>567</v>
      </c>
    </row>
    <row r="76" spans="1:24" ht="14.5" x14ac:dyDescent="0.35">
      <c r="A76" s="1" t="s">
        <v>608</v>
      </c>
      <c r="B76" s="1">
        <v>233</v>
      </c>
      <c r="C76" s="1" t="s">
        <v>582</v>
      </c>
      <c r="D76" s="1" t="s">
        <v>583</v>
      </c>
      <c r="E76" s="1" t="s">
        <v>584</v>
      </c>
      <c r="F76" s="1" t="s">
        <v>585</v>
      </c>
      <c r="G76" s="1" t="s">
        <v>535</v>
      </c>
      <c r="H76" s="1" t="s">
        <v>535</v>
      </c>
      <c r="I76" s="1" t="s">
        <v>51</v>
      </c>
      <c r="J76" s="1" t="s">
        <v>586</v>
      </c>
      <c r="K76" s="1" t="s">
        <v>587</v>
      </c>
      <c r="L76" s="1" t="s">
        <v>588</v>
      </c>
      <c r="M76" s="1" t="s">
        <v>535</v>
      </c>
      <c r="N76" s="1" t="s">
        <v>606</v>
      </c>
      <c r="O76" s="1" t="s">
        <v>606</v>
      </c>
      <c r="P76" s="1" t="s">
        <v>589</v>
      </c>
      <c r="Q76" s="1"/>
      <c r="R76" s="1"/>
      <c r="S76" s="1"/>
      <c r="T76" s="1" t="s">
        <v>590</v>
      </c>
      <c r="U76" s="1" t="s">
        <v>591</v>
      </c>
      <c r="V76" s="1" t="s">
        <v>592</v>
      </c>
      <c r="W76" s="1" t="s">
        <v>593</v>
      </c>
      <c r="X76" s="1" t="s">
        <v>567</v>
      </c>
    </row>
    <row r="77" spans="1:24" ht="14.5" x14ac:dyDescent="0.35">
      <c r="A77" s="1" t="s">
        <v>609</v>
      </c>
      <c r="B77" s="1">
        <v>246</v>
      </c>
      <c r="C77" s="1" t="s">
        <v>582</v>
      </c>
      <c r="D77" s="1" t="s">
        <v>583</v>
      </c>
      <c r="E77" s="1" t="s">
        <v>584</v>
      </c>
      <c r="F77" s="1" t="s">
        <v>585</v>
      </c>
      <c r="G77" s="1" t="s">
        <v>535</v>
      </c>
      <c r="H77" s="1" t="s">
        <v>535</v>
      </c>
      <c r="I77" s="1" t="s">
        <v>47</v>
      </c>
      <c r="J77" s="1" t="s">
        <v>586</v>
      </c>
      <c r="K77" s="1" t="s">
        <v>587</v>
      </c>
      <c r="L77" s="1" t="s">
        <v>588</v>
      </c>
      <c r="M77" s="1" t="s">
        <v>535</v>
      </c>
      <c r="N77" s="1" t="s">
        <v>606</v>
      </c>
      <c r="O77" s="1" t="s">
        <v>606</v>
      </c>
      <c r="P77" s="1" t="s">
        <v>589</v>
      </c>
      <c r="Q77" s="1"/>
      <c r="R77" s="1"/>
      <c r="S77" s="1"/>
      <c r="T77" s="1" t="s">
        <v>590</v>
      </c>
      <c r="U77" s="1" t="s">
        <v>591</v>
      </c>
      <c r="V77" s="1" t="s">
        <v>592</v>
      </c>
      <c r="W77" s="1" t="s">
        <v>593</v>
      </c>
      <c r="X77" s="1" t="s">
        <v>567</v>
      </c>
    </row>
    <row r="78" spans="1:24" ht="14.5" x14ac:dyDescent="0.35">
      <c r="A78" s="1" t="s">
        <v>610</v>
      </c>
      <c r="B78" s="1">
        <v>250</v>
      </c>
      <c r="C78" s="1" t="s">
        <v>582</v>
      </c>
      <c r="D78" s="1" t="s">
        <v>583</v>
      </c>
      <c r="E78" s="1" t="s">
        <v>584</v>
      </c>
      <c r="F78" s="1" t="s">
        <v>585</v>
      </c>
      <c r="G78" s="1" t="s">
        <v>535</v>
      </c>
      <c r="H78" s="1" t="s">
        <v>535</v>
      </c>
      <c r="I78" s="1" t="s">
        <v>47</v>
      </c>
      <c r="J78" s="1" t="s">
        <v>586</v>
      </c>
      <c r="K78" s="1" t="s">
        <v>587</v>
      </c>
      <c r="L78" s="1" t="s">
        <v>588</v>
      </c>
      <c r="M78" s="1" t="s">
        <v>535</v>
      </c>
      <c r="N78" s="1" t="s">
        <v>47</v>
      </c>
      <c r="O78" s="1" t="s">
        <v>47</v>
      </c>
      <c r="P78" s="1" t="s">
        <v>589</v>
      </c>
      <c r="Q78" s="1"/>
      <c r="R78" s="1"/>
      <c r="S78" s="1"/>
      <c r="T78" s="1" t="s">
        <v>590</v>
      </c>
      <c r="U78" s="1" t="s">
        <v>591</v>
      </c>
      <c r="V78" s="1" t="s">
        <v>592</v>
      </c>
      <c r="W78" s="1" t="s">
        <v>593</v>
      </c>
      <c r="X78" s="1" t="s">
        <v>567</v>
      </c>
    </row>
    <row r="79" spans="1:24" ht="14.5" x14ac:dyDescent="0.35">
      <c r="A79" s="1" t="s">
        <v>611</v>
      </c>
      <c r="B79" s="1">
        <v>826</v>
      </c>
      <c r="C79" s="1" t="s">
        <v>582</v>
      </c>
      <c r="D79" s="1" t="s">
        <v>583</v>
      </c>
      <c r="E79" s="1" t="s">
        <v>584</v>
      </c>
      <c r="F79" s="1" t="s">
        <v>585</v>
      </c>
      <c r="G79" s="1" t="s">
        <v>535</v>
      </c>
      <c r="H79" s="1" t="s">
        <v>535</v>
      </c>
      <c r="I79" s="1" t="s">
        <v>47</v>
      </c>
      <c r="J79" s="1" t="s">
        <v>586</v>
      </c>
      <c r="K79" s="1" t="s">
        <v>587</v>
      </c>
      <c r="L79" s="1" t="s">
        <v>588</v>
      </c>
      <c r="M79" s="1" t="s">
        <v>535</v>
      </c>
      <c r="N79" s="1" t="s">
        <v>606</v>
      </c>
      <c r="O79" s="1" t="s">
        <v>606</v>
      </c>
      <c r="P79" s="1" t="s">
        <v>589</v>
      </c>
      <c r="Q79" s="1"/>
      <c r="R79" s="1"/>
      <c r="S79" s="1"/>
      <c r="T79" s="1" t="s">
        <v>590</v>
      </c>
      <c r="U79" s="1" t="s">
        <v>591</v>
      </c>
      <c r="V79" s="1"/>
      <c r="W79" s="1" t="s">
        <v>593</v>
      </c>
      <c r="X79" s="1" t="s">
        <v>567</v>
      </c>
    </row>
    <row r="80" spans="1:24" ht="14.5" x14ac:dyDescent="0.35">
      <c r="A80" s="1" t="s">
        <v>612</v>
      </c>
      <c r="B80" s="1">
        <v>300</v>
      </c>
      <c r="C80" s="1" t="s">
        <v>582</v>
      </c>
      <c r="D80" s="1" t="s">
        <v>583</v>
      </c>
      <c r="E80" s="1" t="s">
        <v>584</v>
      </c>
      <c r="F80" s="1" t="s">
        <v>585</v>
      </c>
      <c r="G80" s="1" t="s">
        <v>535</v>
      </c>
      <c r="H80" s="1" t="s">
        <v>535</v>
      </c>
      <c r="I80" s="1" t="s">
        <v>47</v>
      </c>
      <c r="J80" s="1" t="s">
        <v>586</v>
      </c>
      <c r="K80" s="1" t="s">
        <v>587</v>
      </c>
      <c r="L80" s="1" t="s">
        <v>596</v>
      </c>
      <c r="M80" s="1" t="s">
        <v>535</v>
      </c>
      <c r="N80" s="1" t="s">
        <v>600</v>
      </c>
      <c r="O80" s="1" t="s">
        <v>600</v>
      </c>
      <c r="P80" s="1" t="s">
        <v>589</v>
      </c>
      <c r="Q80" s="1"/>
      <c r="R80" s="1"/>
      <c r="S80" s="1"/>
      <c r="T80" s="1" t="s">
        <v>590</v>
      </c>
      <c r="U80" s="1" t="s">
        <v>591</v>
      </c>
      <c r="V80" s="1" t="s">
        <v>592</v>
      </c>
      <c r="W80" s="1" t="s">
        <v>593</v>
      </c>
      <c r="X80" s="1" t="s">
        <v>567</v>
      </c>
    </row>
    <row r="81" spans="1:24" ht="14.5" x14ac:dyDescent="0.35">
      <c r="A81" s="1" t="s">
        <v>613</v>
      </c>
      <c r="B81" s="1">
        <v>191</v>
      </c>
      <c r="C81" s="1" t="s">
        <v>582</v>
      </c>
      <c r="D81" s="1" t="s">
        <v>583</v>
      </c>
      <c r="E81" s="1" t="s">
        <v>584</v>
      </c>
      <c r="F81" s="1" t="s">
        <v>585</v>
      </c>
      <c r="G81" s="1" t="s">
        <v>535</v>
      </c>
      <c r="H81" s="1" t="s">
        <v>535</v>
      </c>
      <c r="I81" s="1" t="s">
        <v>51</v>
      </c>
      <c r="J81" s="1" t="s">
        <v>586</v>
      </c>
      <c r="K81" s="1" t="s">
        <v>587</v>
      </c>
      <c r="L81" s="1" t="s">
        <v>596</v>
      </c>
      <c r="M81" s="1" t="s">
        <v>535</v>
      </c>
      <c r="N81" s="1" t="s">
        <v>600</v>
      </c>
      <c r="O81" s="1" t="s">
        <v>600</v>
      </c>
      <c r="P81" s="1" t="s">
        <v>589</v>
      </c>
      <c r="Q81" s="1"/>
      <c r="R81" s="1"/>
      <c r="S81" s="1"/>
      <c r="T81" s="1" t="s">
        <v>590</v>
      </c>
      <c r="U81" s="1" t="s">
        <v>591</v>
      </c>
      <c r="V81" s="1" t="s">
        <v>592</v>
      </c>
      <c r="W81" s="1"/>
      <c r="X81" s="1" t="s">
        <v>567</v>
      </c>
    </row>
    <row r="82" spans="1:24" ht="14.5" x14ac:dyDescent="0.35">
      <c r="A82" s="1" t="s">
        <v>614</v>
      </c>
      <c r="B82" s="1">
        <v>348</v>
      </c>
      <c r="C82" s="1" t="s">
        <v>582</v>
      </c>
      <c r="D82" s="1" t="s">
        <v>583</v>
      </c>
      <c r="E82" s="1" t="s">
        <v>584</v>
      </c>
      <c r="F82" s="1" t="s">
        <v>585</v>
      </c>
      <c r="G82" s="1" t="s">
        <v>535</v>
      </c>
      <c r="H82" s="1" t="s">
        <v>535</v>
      </c>
      <c r="I82" s="1" t="s">
        <v>51</v>
      </c>
      <c r="J82" s="1" t="s">
        <v>586</v>
      </c>
      <c r="K82" s="1" t="s">
        <v>587</v>
      </c>
      <c r="L82" s="1" t="s">
        <v>596</v>
      </c>
      <c r="M82" s="1" t="s">
        <v>535</v>
      </c>
      <c r="N82" s="1" t="s">
        <v>23</v>
      </c>
      <c r="O82" s="1" t="s">
        <v>23</v>
      </c>
      <c r="P82" s="1" t="s">
        <v>589</v>
      </c>
      <c r="Q82" s="1"/>
      <c r="R82" s="1"/>
      <c r="S82" s="1"/>
      <c r="T82" s="1" t="s">
        <v>590</v>
      </c>
      <c r="U82" s="1" t="s">
        <v>591</v>
      </c>
      <c r="V82" s="1" t="s">
        <v>592</v>
      </c>
      <c r="W82" s="1" t="s">
        <v>593</v>
      </c>
      <c r="X82" s="1" t="s">
        <v>567</v>
      </c>
    </row>
    <row r="83" spans="1:24" ht="14.5" x14ac:dyDescent="0.35">
      <c r="A83" s="1" t="s">
        <v>615</v>
      </c>
      <c r="B83" s="1">
        <v>372</v>
      </c>
      <c r="C83" s="1" t="s">
        <v>582</v>
      </c>
      <c r="D83" s="1" t="s">
        <v>583</v>
      </c>
      <c r="E83" s="1" t="s">
        <v>584</v>
      </c>
      <c r="F83" s="1" t="s">
        <v>585</v>
      </c>
      <c r="G83" s="1" t="s">
        <v>535</v>
      </c>
      <c r="H83" s="1" t="s">
        <v>535</v>
      </c>
      <c r="I83" s="1" t="s">
        <v>47</v>
      </c>
      <c r="J83" s="1" t="s">
        <v>586</v>
      </c>
      <c r="K83" s="1" t="s">
        <v>587</v>
      </c>
      <c r="L83" s="1" t="s">
        <v>588</v>
      </c>
      <c r="M83" s="1" t="s">
        <v>535</v>
      </c>
      <c r="N83" s="1" t="s">
        <v>606</v>
      </c>
      <c r="O83" s="1" t="s">
        <v>606</v>
      </c>
      <c r="P83" s="1" t="s">
        <v>589</v>
      </c>
      <c r="Q83" s="1"/>
      <c r="R83" s="1"/>
      <c r="S83" s="1"/>
      <c r="T83" s="1" t="s">
        <v>590</v>
      </c>
      <c r="U83" s="1" t="s">
        <v>591</v>
      </c>
      <c r="V83" s="1" t="s">
        <v>592</v>
      </c>
      <c r="W83" s="1" t="s">
        <v>593</v>
      </c>
      <c r="X83" s="1" t="s">
        <v>567</v>
      </c>
    </row>
    <row r="84" spans="1:24" ht="14.5" x14ac:dyDescent="0.35">
      <c r="A84" s="1" t="s">
        <v>616</v>
      </c>
      <c r="B84" s="1">
        <v>352</v>
      </c>
      <c r="C84" s="1" t="s">
        <v>582</v>
      </c>
      <c r="D84" s="1" t="s">
        <v>583</v>
      </c>
      <c r="E84" s="1" t="s">
        <v>584</v>
      </c>
      <c r="F84" s="1" t="s">
        <v>585</v>
      </c>
      <c r="G84" s="1" t="s">
        <v>535</v>
      </c>
      <c r="H84" s="1" t="s">
        <v>535</v>
      </c>
      <c r="I84" s="1" t="s">
        <v>47</v>
      </c>
      <c r="J84" s="1" t="s">
        <v>598</v>
      </c>
      <c r="K84" s="1" t="s">
        <v>587</v>
      </c>
      <c r="L84" s="1" t="s">
        <v>588</v>
      </c>
      <c r="M84" s="1" t="s">
        <v>535</v>
      </c>
      <c r="N84" s="1" t="s">
        <v>606</v>
      </c>
      <c r="O84" s="1" t="s">
        <v>606</v>
      </c>
      <c r="P84" s="1" t="s">
        <v>589</v>
      </c>
      <c r="Q84" s="1"/>
      <c r="R84" s="1"/>
      <c r="S84" s="1"/>
      <c r="T84" s="1" t="s">
        <v>590</v>
      </c>
      <c r="U84" s="1" t="s">
        <v>591</v>
      </c>
      <c r="V84" s="1"/>
      <c r="W84" s="1" t="s">
        <v>593</v>
      </c>
      <c r="X84" s="1" t="s">
        <v>567</v>
      </c>
    </row>
    <row r="85" spans="1:24" ht="14.5" x14ac:dyDescent="0.35">
      <c r="A85" s="1" t="s">
        <v>617</v>
      </c>
      <c r="B85" s="1">
        <v>380</v>
      </c>
      <c r="C85" s="1" t="s">
        <v>582</v>
      </c>
      <c r="D85" s="1" t="s">
        <v>583</v>
      </c>
      <c r="E85" s="1" t="s">
        <v>584</v>
      </c>
      <c r="F85" s="1" t="s">
        <v>585</v>
      </c>
      <c r="G85" s="1" t="s">
        <v>535</v>
      </c>
      <c r="H85" s="1" t="s">
        <v>535</v>
      </c>
      <c r="I85" s="1" t="s">
        <v>47</v>
      </c>
      <c r="J85" s="1" t="s">
        <v>586</v>
      </c>
      <c r="K85" s="1" t="s">
        <v>587</v>
      </c>
      <c r="L85" s="1" t="s">
        <v>596</v>
      </c>
      <c r="M85" s="1" t="s">
        <v>535</v>
      </c>
      <c r="N85" s="1" t="s">
        <v>600</v>
      </c>
      <c r="O85" s="1" t="s">
        <v>600</v>
      </c>
      <c r="P85" s="1" t="s">
        <v>589</v>
      </c>
      <c r="Q85" s="1"/>
      <c r="R85" s="1"/>
      <c r="S85" s="1"/>
      <c r="T85" s="1" t="s">
        <v>590</v>
      </c>
      <c r="U85" s="1" t="s">
        <v>591</v>
      </c>
      <c r="V85" s="1" t="s">
        <v>592</v>
      </c>
      <c r="W85" s="1" t="s">
        <v>593</v>
      </c>
      <c r="X85" s="1" t="s">
        <v>567</v>
      </c>
    </row>
    <row r="86" spans="1:24" ht="14.5" x14ac:dyDescent="0.35">
      <c r="A86" s="1" t="s">
        <v>618</v>
      </c>
      <c r="B86" s="1">
        <v>440</v>
      </c>
      <c r="C86" s="1" t="s">
        <v>582</v>
      </c>
      <c r="D86" s="1" t="s">
        <v>583</v>
      </c>
      <c r="E86" s="1" t="s">
        <v>584</v>
      </c>
      <c r="F86" s="1" t="s">
        <v>585</v>
      </c>
      <c r="G86" s="1" t="s">
        <v>535</v>
      </c>
      <c r="H86" s="1" t="s">
        <v>535</v>
      </c>
      <c r="I86" s="1" t="s">
        <v>51</v>
      </c>
      <c r="J86" s="1" t="s">
        <v>586</v>
      </c>
      <c r="K86" s="1" t="s">
        <v>587</v>
      </c>
      <c r="L86" s="1" t="s">
        <v>588</v>
      </c>
      <c r="M86" s="1" t="s">
        <v>535</v>
      </c>
      <c r="N86" s="1" t="s">
        <v>606</v>
      </c>
      <c r="O86" s="1" t="s">
        <v>606</v>
      </c>
      <c r="P86" s="1" t="s">
        <v>589</v>
      </c>
      <c r="Q86" s="1"/>
      <c r="R86" s="1"/>
      <c r="S86" s="1"/>
      <c r="T86" s="1" t="s">
        <v>590</v>
      </c>
      <c r="U86" s="1" t="s">
        <v>591</v>
      </c>
      <c r="V86" s="1" t="s">
        <v>592</v>
      </c>
      <c r="W86" s="1" t="s">
        <v>593</v>
      </c>
      <c r="X86" s="1" t="s">
        <v>567</v>
      </c>
    </row>
    <row r="87" spans="1:24" ht="14.5" x14ac:dyDescent="0.35">
      <c r="A87" s="1" t="s">
        <v>619</v>
      </c>
      <c r="B87" s="1">
        <v>442</v>
      </c>
      <c r="C87" s="1" t="s">
        <v>582</v>
      </c>
      <c r="D87" s="1" t="s">
        <v>583</v>
      </c>
      <c r="E87" s="1" t="s">
        <v>584</v>
      </c>
      <c r="F87" s="1" t="s">
        <v>585</v>
      </c>
      <c r="G87" s="1" t="s">
        <v>535</v>
      </c>
      <c r="H87" s="1" t="s">
        <v>535</v>
      </c>
      <c r="I87" s="1" t="s">
        <v>47</v>
      </c>
      <c r="J87" s="1" t="s">
        <v>586</v>
      </c>
      <c r="K87" s="1" t="s">
        <v>587</v>
      </c>
      <c r="L87" s="1" t="s">
        <v>588</v>
      </c>
      <c r="M87" s="1" t="s">
        <v>535</v>
      </c>
      <c r="N87" s="1" t="s">
        <v>47</v>
      </c>
      <c r="O87" s="1" t="s">
        <v>47</v>
      </c>
      <c r="P87" s="1" t="s">
        <v>589</v>
      </c>
      <c r="Q87" s="1"/>
      <c r="R87" s="1"/>
      <c r="S87" s="1"/>
      <c r="T87" s="1" t="s">
        <v>590</v>
      </c>
      <c r="U87" s="1" t="s">
        <v>591</v>
      </c>
      <c r="V87" s="1" t="s">
        <v>592</v>
      </c>
      <c r="W87" s="1" t="s">
        <v>593</v>
      </c>
      <c r="X87" s="1" t="s">
        <v>567</v>
      </c>
    </row>
    <row r="88" spans="1:24" ht="14.5" x14ac:dyDescent="0.35">
      <c r="A88" s="1" t="s">
        <v>620</v>
      </c>
      <c r="B88" s="1">
        <v>428</v>
      </c>
      <c r="C88" s="1" t="s">
        <v>582</v>
      </c>
      <c r="D88" s="1" t="s">
        <v>583</v>
      </c>
      <c r="E88" s="1" t="s">
        <v>584</v>
      </c>
      <c r="F88" s="1" t="s">
        <v>585</v>
      </c>
      <c r="G88" s="1" t="s">
        <v>535</v>
      </c>
      <c r="H88" s="1" t="s">
        <v>535</v>
      </c>
      <c r="I88" s="1" t="s">
        <v>51</v>
      </c>
      <c r="J88" s="1" t="s">
        <v>586</v>
      </c>
      <c r="K88" s="1" t="s">
        <v>587</v>
      </c>
      <c r="L88" s="1" t="s">
        <v>588</v>
      </c>
      <c r="M88" s="1" t="s">
        <v>535</v>
      </c>
      <c r="N88" s="1" t="s">
        <v>606</v>
      </c>
      <c r="O88" s="1" t="s">
        <v>606</v>
      </c>
      <c r="P88" s="1" t="s">
        <v>589</v>
      </c>
      <c r="Q88" s="1"/>
      <c r="R88" s="1"/>
      <c r="S88" s="1"/>
      <c r="T88" s="1" t="s">
        <v>590</v>
      </c>
      <c r="U88" s="1" t="s">
        <v>591</v>
      </c>
      <c r="V88" s="1" t="s">
        <v>592</v>
      </c>
      <c r="W88" s="1" t="s">
        <v>593</v>
      </c>
      <c r="X88" s="1" t="s">
        <v>567</v>
      </c>
    </row>
    <row r="89" spans="1:24" ht="14.5" x14ac:dyDescent="0.35">
      <c r="A89" s="1" t="s">
        <v>621</v>
      </c>
      <c r="B89" s="1">
        <v>807</v>
      </c>
      <c r="C89" s="1" t="s">
        <v>582</v>
      </c>
      <c r="D89" s="1" t="s">
        <v>535</v>
      </c>
      <c r="E89" s="1" t="s">
        <v>584</v>
      </c>
      <c r="F89" s="1" t="s">
        <v>585</v>
      </c>
      <c r="G89" s="1" t="s">
        <v>535</v>
      </c>
      <c r="H89" s="1" t="s">
        <v>535</v>
      </c>
      <c r="I89" s="1" t="s">
        <v>51</v>
      </c>
      <c r="J89" s="1" t="s">
        <v>598</v>
      </c>
      <c r="K89" s="1" t="s">
        <v>599</v>
      </c>
      <c r="L89" s="1" t="s">
        <v>596</v>
      </c>
      <c r="M89" s="1" t="s">
        <v>535</v>
      </c>
      <c r="N89" s="1" t="s">
        <v>600</v>
      </c>
      <c r="O89" s="1" t="s">
        <v>600</v>
      </c>
      <c r="P89" s="1" t="s">
        <v>589</v>
      </c>
      <c r="Q89" s="1"/>
      <c r="R89" s="1" t="s">
        <v>489</v>
      </c>
      <c r="S89" s="1"/>
      <c r="T89" s="1" t="s">
        <v>484</v>
      </c>
      <c r="U89" s="1" t="s">
        <v>591</v>
      </c>
      <c r="V89" s="1"/>
      <c r="W89" s="1"/>
      <c r="X89" s="1" t="s">
        <v>496</v>
      </c>
    </row>
    <row r="90" spans="1:24" ht="14.5" x14ac:dyDescent="0.35">
      <c r="A90" s="1" t="s">
        <v>622</v>
      </c>
      <c r="B90" s="1">
        <v>470</v>
      </c>
      <c r="C90" s="1" t="s">
        <v>582</v>
      </c>
      <c r="D90" s="1" t="s">
        <v>583</v>
      </c>
      <c r="E90" s="1" t="s">
        <v>584</v>
      </c>
      <c r="F90" s="1" t="s">
        <v>585</v>
      </c>
      <c r="G90" s="1" t="s">
        <v>535</v>
      </c>
      <c r="H90" s="1" t="s">
        <v>535</v>
      </c>
      <c r="I90" s="1" t="s">
        <v>47</v>
      </c>
      <c r="J90" s="1" t="s">
        <v>586</v>
      </c>
      <c r="K90" s="1" t="s">
        <v>587</v>
      </c>
      <c r="L90" s="1" t="s">
        <v>596</v>
      </c>
      <c r="M90" s="1" t="s">
        <v>535</v>
      </c>
      <c r="N90" s="1" t="s">
        <v>600</v>
      </c>
      <c r="O90" s="1" t="s">
        <v>600</v>
      </c>
      <c r="P90" s="1" t="s">
        <v>589</v>
      </c>
      <c r="Q90" s="1"/>
      <c r="R90" s="1"/>
      <c r="S90" s="1"/>
      <c r="T90" s="1" t="s">
        <v>590</v>
      </c>
      <c r="U90" s="1" t="s">
        <v>591</v>
      </c>
      <c r="V90" s="1" t="s">
        <v>592</v>
      </c>
      <c r="W90" s="1"/>
      <c r="X90" s="1" t="s">
        <v>567</v>
      </c>
    </row>
    <row r="91" spans="1:24" ht="14.5" x14ac:dyDescent="0.35">
      <c r="A91" s="1" t="s">
        <v>623</v>
      </c>
      <c r="B91" s="1">
        <v>499</v>
      </c>
      <c r="C91" s="1" t="s">
        <v>582</v>
      </c>
      <c r="D91" s="1" t="s">
        <v>583</v>
      </c>
      <c r="E91" s="1" t="s">
        <v>584</v>
      </c>
      <c r="F91" s="1" t="s">
        <v>585</v>
      </c>
      <c r="G91" s="1" t="s">
        <v>535</v>
      </c>
      <c r="H91" s="1" t="s">
        <v>535</v>
      </c>
      <c r="I91" s="1" t="s">
        <v>51</v>
      </c>
      <c r="J91" s="1" t="s">
        <v>598</v>
      </c>
      <c r="K91" s="1" t="s">
        <v>599</v>
      </c>
      <c r="L91" s="1" t="s">
        <v>596</v>
      </c>
      <c r="M91" s="1" t="s">
        <v>535</v>
      </c>
      <c r="N91" s="1" t="s">
        <v>600</v>
      </c>
      <c r="O91" s="1" t="s">
        <v>600</v>
      </c>
      <c r="P91" s="1" t="s">
        <v>589</v>
      </c>
      <c r="Q91" s="1"/>
      <c r="R91" s="1"/>
      <c r="S91" s="1"/>
      <c r="T91" s="1" t="s">
        <v>484</v>
      </c>
      <c r="U91" s="1" t="s">
        <v>591</v>
      </c>
      <c r="V91" s="1"/>
      <c r="W91" s="1"/>
      <c r="X91" s="1" t="s">
        <v>496</v>
      </c>
    </row>
    <row r="92" spans="1:24" ht="14.5" x14ac:dyDescent="0.35">
      <c r="A92" s="1" t="s">
        <v>624</v>
      </c>
      <c r="B92" s="1">
        <v>528</v>
      </c>
      <c r="C92" s="1" t="s">
        <v>582</v>
      </c>
      <c r="D92" s="1" t="s">
        <v>583</v>
      </c>
      <c r="E92" s="1" t="s">
        <v>584</v>
      </c>
      <c r="F92" s="1" t="s">
        <v>585</v>
      </c>
      <c r="G92" s="1" t="s">
        <v>535</v>
      </c>
      <c r="H92" s="1" t="s">
        <v>535</v>
      </c>
      <c r="I92" s="1" t="s">
        <v>47</v>
      </c>
      <c r="J92" s="1" t="s">
        <v>586</v>
      </c>
      <c r="K92" s="1" t="s">
        <v>587</v>
      </c>
      <c r="L92" s="1" t="s">
        <v>588</v>
      </c>
      <c r="M92" s="1" t="s">
        <v>535</v>
      </c>
      <c r="N92" s="1" t="s">
        <v>47</v>
      </c>
      <c r="O92" s="1" t="s">
        <v>47</v>
      </c>
      <c r="P92" s="1" t="s">
        <v>589</v>
      </c>
      <c r="Q92" s="1"/>
      <c r="R92" s="1"/>
      <c r="S92" s="1"/>
      <c r="T92" s="1" t="s">
        <v>590</v>
      </c>
      <c r="U92" s="1" t="s">
        <v>591</v>
      </c>
      <c r="V92" s="1" t="s">
        <v>592</v>
      </c>
      <c r="W92" s="1" t="s">
        <v>593</v>
      </c>
      <c r="X92" s="1" t="s">
        <v>567</v>
      </c>
    </row>
    <row r="93" spans="1:24" ht="14.5" x14ac:dyDescent="0.35">
      <c r="A93" s="1" t="s">
        <v>625</v>
      </c>
      <c r="B93" s="1">
        <v>578</v>
      </c>
      <c r="C93" s="1" t="s">
        <v>582</v>
      </c>
      <c r="D93" s="1" t="s">
        <v>583</v>
      </c>
      <c r="E93" s="1" t="s">
        <v>584</v>
      </c>
      <c r="F93" s="1" t="s">
        <v>585</v>
      </c>
      <c r="G93" s="1" t="s">
        <v>535</v>
      </c>
      <c r="H93" s="1" t="s">
        <v>535</v>
      </c>
      <c r="I93" s="1" t="s">
        <v>47</v>
      </c>
      <c r="J93" s="1" t="s">
        <v>598</v>
      </c>
      <c r="K93" s="1" t="s">
        <v>587</v>
      </c>
      <c r="L93" s="1" t="s">
        <v>588</v>
      </c>
      <c r="M93" s="1" t="s">
        <v>535</v>
      </c>
      <c r="N93" s="1" t="s">
        <v>606</v>
      </c>
      <c r="O93" s="1" t="s">
        <v>606</v>
      </c>
      <c r="P93" s="1" t="s">
        <v>589</v>
      </c>
      <c r="Q93" s="1"/>
      <c r="R93" s="1"/>
      <c r="S93" s="1"/>
      <c r="T93" s="1" t="s">
        <v>590</v>
      </c>
      <c r="U93" s="1" t="s">
        <v>591</v>
      </c>
      <c r="V93" s="1"/>
      <c r="W93" s="1" t="s">
        <v>593</v>
      </c>
      <c r="X93" s="1" t="s">
        <v>567</v>
      </c>
    </row>
    <row r="94" spans="1:24" ht="14.5" x14ac:dyDescent="0.35">
      <c r="A94" s="1" t="s">
        <v>626</v>
      </c>
      <c r="B94" s="1">
        <v>616</v>
      </c>
      <c r="C94" s="1" t="s">
        <v>582</v>
      </c>
      <c r="D94" s="1" t="s">
        <v>583</v>
      </c>
      <c r="E94" s="1" t="s">
        <v>584</v>
      </c>
      <c r="F94" s="1" t="s">
        <v>585</v>
      </c>
      <c r="G94" s="1" t="s">
        <v>535</v>
      </c>
      <c r="H94" s="1" t="s">
        <v>535</v>
      </c>
      <c r="I94" s="1" t="s">
        <v>51</v>
      </c>
      <c r="J94" s="1" t="s">
        <v>586</v>
      </c>
      <c r="K94" s="1" t="s">
        <v>587</v>
      </c>
      <c r="L94" s="1" t="s">
        <v>596</v>
      </c>
      <c r="M94" s="1" t="s">
        <v>535</v>
      </c>
      <c r="N94" s="1" t="s">
        <v>23</v>
      </c>
      <c r="O94" s="1" t="s">
        <v>23</v>
      </c>
      <c r="P94" s="1" t="s">
        <v>589</v>
      </c>
      <c r="Q94" s="1"/>
      <c r="R94" s="1"/>
      <c r="S94" s="1"/>
      <c r="T94" s="1" t="s">
        <v>590</v>
      </c>
      <c r="U94" s="1" t="s">
        <v>591</v>
      </c>
      <c r="V94" s="1" t="s">
        <v>592</v>
      </c>
      <c r="W94" s="1" t="s">
        <v>593</v>
      </c>
      <c r="X94" s="1" t="s">
        <v>567</v>
      </c>
    </row>
    <row r="95" spans="1:24" ht="14.5" x14ac:dyDescent="0.35">
      <c r="A95" s="1" t="s">
        <v>627</v>
      </c>
      <c r="B95" s="1">
        <v>620</v>
      </c>
      <c r="C95" s="1" t="s">
        <v>582</v>
      </c>
      <c r="D95" s="1" t="s">
        <v>583</v>
      </c>
      <c r="E95" s="1" t="s">
        <v>584</v>
      </c>
      <c r="F95" s="1" t="s">
        <v>585</v>
      </c>
      <c r="G95" s="1" t="s">
        <v>535</v>
      </c>
      <c r="H95" s="1" t="s">
        <v>535</v>
      </c>
      <c r="I95" s="1" t="s">
        <v>47</v>
      </c>
      <c r="J95" s="1" t="s">
        <v>586</v>
      </c>
      <c r="K95" s="1" t="s">
        <v>587</v>
      </c>
      <c r="L95" s="1" t="s">
        <v>596</v>
      </c>
      <c r="M95" s="1" t="s">
        <v>535</v>
      </c>
      <c r="N95" s="1" t="s">
        <v>600</v>
      </c>
      <c r="O95" s="1" t="s">
        <v>600</v>
      </c>
      <c r="P95" s="1" t="s">
        <v>589</v>
      </c>
      <c r="Q95" s="1"/>
      <c r="R95" s="1"/>
      <c r="S95" s="1"/>
      <c r="T95" s="1" t="s">
        <v>590</v>
      </c>
      <c r="U95" s="1" t="s">
        <v>591</v>
      </c>
      <c r="V95" s="1" t="s">
        <v>592</v>
      </c>
      <c r="W95" s="1" t="s">
        <v>593</v>
      </c>
      <c r="X95" s="1" t="s">
        <v>567</v>
      </c>
    </row>
    <row r="96" spans="1:24" ht="14.5" x14ac:dyDescent="0.35">
      <c r="A96" s="1" t="s">
        <v>628</v>
      </c>
      <c r="B96" s="1">
        <v>642</v>
      </c>
      <c r="C96" s="1" t="s">
        <v>582</v>
      </c>
      <c r="D96" s="1" t="s">
        <v>583</v>
      </c>
      <c r="E96" s="1" t="s">
        <v>584</v>
      </c>
      <c r="F96" s="1" t="s">
        <v>585</v>
      </c>
      <c r="G96" s="1" t="s">
        <v>535</v>
      </c>
      <c r="H96" s="1" t="s">
        <v>535</v>
      </c>
      <c r="I96" s="1" t="s">
        <v>51</v>
      </c>
      <c r="J96" s="1" t="s">
        <v>586</v>
      </c>
      <c r="K96" s="1" t="s">
        <v>587</v>
      </c>
      <c r="L96" s="1" t="s">
        <v>596</v>
      </c>
      <c r="M96" s="1" t="s">
        <v>535</v>
      </c>
      <c r="N96" s="1" t="s">
        <v>23</v>
      </c>
      <c r="O96" s="1" t="s">
        <v>23</v>
      </c>
      <c r="P96" s="1" t="s">
        <v>589</v>
      </c>
      <c r="Q96" s="1"/>
      <c r="R96" s="1"/>
      <c r="S96" s="1"/>
      <c r="T96" s="1" t="s">
        <v>590</v>
      </c>
      <c r="U96" s="1" t="s">
        <v>591</v>
      </c>
      <c r="V96" s="1" t="s">
        <v>592</v>
      </c>
      <c r="W96" s="1"/>
      <c r="X96" s="1" t="s">
        <v>496</v>
      </c>
    </row>
    <row r="97" spans="1:24" ht="14.5" x14ac:dyDescent="0.35">
      <c r="A97" s="1" t="s">
        <v>629</v>
      </c>
      <c r="B97" s="1">
        <v>688</v>
      </c>
      <c r="C97" s="1" t="s">
        <v>582</v>
      </c>
      <c r="D97" s="1" t="s">
        <v>583</v>
      </c>
      <c r="E97" s="1" t="s">
        <v>584</v>
      </c>
      <c r="F97" s="1" t="s">
        <v>585</v>
      </c>
      <c r="G97" s="1" t="s">
        <v>535</v>
      </c>
      <c r="H97" s="1" t="s">
        <v>535</v>
      </c>
      <c r="I97" s="1" t="s">
        <v>51</v>
      </c>
      <c r="J97" s="1" t="s">
        <v>598</v>
      </c>
      <c r="K97" s="1" t="s">
        <v>599</v>
      </c>
      <c r="L97" s="1" t="s">
        <v>596</v>
      </c>
      <c r="M97" s="1" t="s">
        <v>535</v>
      </c>
      <c r="N97" s="1" t="s">
        <v>600</v>
      </c>
      <c r="O97" s="1" t="s">
        <v>600</v>
      </c>
      <c r="P97" s="1" t="s">
        <v>589</v>
      </c>
      <c r="Q97" s="1"/>
      <c r="R97" s="1"/>
      <c r="S97" s="1"/>
      <c r="T97" s="1" t="s">
        <v>484</v>
      </c>
      <c r="U97" s="1" t="s">
        <v>591</v>
      </c>
      <c r="V97" s="1"/>
      <c r="W97" s="1"/>
      <c r="X97" s="1" t="s">
        <v>496</v>
      </c>
    </row>
    <row r="98" spans="1:24" ht="14.5" x14ac:dyDescent="0.35">
      <c r="A98" s="1" t="s">
        <v>630</v>
      </c>
      <c r="B98" s="1">
        <v>703</v>
      </c>
      <c r="C98" s="1" t="s">
        <v>582</v>
      </c>
      <c r="D98" s="1" t="s">
        <v>583</v>
      </c>
      <c r="E98" s="1" t="s">
        <v>584</v>
      </c>
      <c r="F98" s="1" t="s">
        <v>585</v>
      </c>
      <c r="G98" s="1" t="s">
        <v>535</v>
      </c>
      <c r="H98" s="1" t="s">
        <v>535</v>
      </c>
      <c r="I98" s="1" t="s">
        <v>51</v>
      </c>
      <c r="J98" s="1" t="s">
        <v>586</v>
      </c>
      <c r="K98" s="1" t="s">
        <v>587</v>
      </c>
      <c r="L98" s="1" t="s">
        <v>596</v>
      </c>
      <c r="M98" s="1" t="s">
        <v>535</v>
      </c>
      <c r="N98" s="1" t="s">
        <v>23</v>
      </c>
      <c r="O98" s="1" t="s">
        <v>23</v>
      </c>
      <c r="P98" s="1" t="s">
        <v>589</v>
      </c>
      <c r="Q98" s="1"/>
      <c r="R98" s="1"/>
      <c r="S98" s="1"/>
      <c r="T98" s="1" t="s">
        <v>590</v>
      </c>
      <c r="U98" s="1" t="s">
        <v>591</v>
      </c>
      <c r="V98" s="1" t="s">
        <v>592</v>
      </c>
      <c r="W98" s="1" t="s">
        <v>593</v>
      </c>
      <c r="X98" s="1" t="s">
        <v>567</v>
      </c>
    </row>
    <row r="99" spans="1:24" ht="14.5" x14ac:dyDescent="0.35">
      <c r="A99" s="1" t="s">
        <v>631</v>
      </c>
      <c r="B99" s="1">
        <v>705</v>
      </c>
      <c r="C99" s="1" t="s">
        <v>582</v>
      </c>
      <c r="D99" s="1" t="s">
        <v>583</v>
      </c>
      <c r="E99" s="1" t="s">
        <v>584</v>
      </c>
      <c r="F99" s="1" t="s">
        <v>585</v>
      </c>
      <c r="G99" s="1" t="s">
        <v>535</v>
      </c>
      <c r="H99" s="1" t="s">
        <v>535</v>
      </c>
      <c r="I99" s="1" t="s">
        <v>51</v>
      </c>
      <c r="J99" s="1" t="s">
        <v>586</v>
      </c>
      <c r="K99" s="1" t="s">
        <v>587</v>
      </c>
      <c r="L99" s="1" t="s">
        <v>596</v>
      </c>
      <c r="M99" s="1" t="s">
        <v>535</v>
      </c>
      <c r="N99" s="1" t="s">
        <v>600</v>
      </c>
      <c r="O99" s="1" t="s">
        <v>600</v>
      </c>
      <c r="P99" s="1" t="s">
        <v>589</v>
      </c>
      <c r="Q99" s="1"/>
      <c r="R99" s="1"/>
      <c r="S99" s="1"/>
      <c r="T99" s="1" t="s">
        <v>590</v>
      </c>
      <c r="U99" s="1" t="s">
        <v>591</v>
      </c>
      <c r="V99" s="1" t="s">
        <v>592</v>
      </c>
      <c r="W99" s="1" t="s">
        <v>593</v>
      </c>
      <c r="X99" s="1" t="s">
        <v>567</v>
      </c>
    </row>
    <row r="100" spans="1:24" ht="14.5" x14ac:dyDescent="0.35">
      <c r="A100" s="1" t="s">
        <v>632</v>
      </c>
      <c r="B100" s="1">
        <v>752</v>
      </c>
      <c r="C100" s="1" t="s">
        <v>582</v>
      </c>
      <c r="D100" s="1" t="s">
        <v>583</v>
      </c>
      <c r="E100" s="1" t="s">
        <v>584</v>
      </c>
      <c r="F100" s="1" t="s">
        <v>585</v>
      </c>
      <c r="G100" s="1" t="s">
        <v>535</v>
      </c>
      <c r="H100" s="1" t="s">
        <v>535</v>
      </c>
      <c r="I100" s="1" t="s">
        <v>47</v>
      </c>
      <c r="J100" s="1" t="s">
        <v>586</v>
      </c>
      <c r="K100" s="1" t="s">
        <v>587</v>
      </c>
      <c r="L100" s="1" t="s">
        <v>588</v>
      </c>
      <c r="M100" s="1" t="s">
        <v>535</v>
      </c>
      <c r="N100" s="1" t="s">
        <v>606</v>
      </c>
      <c r="O100" s="1" t="s">
        <v>606</v>
      </c>
      <c r="P100" s="1" t="s">
        <v>589</v>
      </c>
      <c r="Q100" s="1"/>
      <c r="R100" s="1"/>
      <c r="S100" s="1"/>
      <c r="T100" s="1" t="s">
        <v>590</v>
      </c>
      <c r="U100" s="1" t="s">
        <v>591</v>
      </c>
      <c r="V100" s="1" t="s">
        <v>592</v>
      </c>
      <c r="W100" s="1" t="s">
        <v>593</v>
      </c>
      <c r="X100" s="1" t="s">
        <v>567</v>
      </c>
    </row>
    <row r="101" spans="1:24" ht="14.5" x14ac:dyDescent="0.35">
      <c r="A101" s="1" t="s">
        <v>633</v>
      </c>
      <c r="B101" s="1">
        <v>792</v>
      </c>
      <c r="C101" s="1" t="s">
        <v>582</v>
      </c>
      <c r="D101" s="1" t="s">
        <v>583</v>
      </c>
      <c r="E101" s="1" t="s">
        <v>584</v>
      </c>
      <c r="F101" s="1" t="s">
        <v>585</v>
      </c>
      <c r="G101" s="1" t="s">
        <v>535</v>
      </c>
      <c r="H101" s="1" t="s">
        <v>535</v>
      </c>
      <c r="I101" s="1" t="s">
        <v>47</v>
      </c>
      <c r="J101" s="1" t="s">
        <v>598</v>
      </c>
      <c r="K101" s="1" t="s">
        <v>599</v>
      </c>
      <c r="L101" s="1" t="s">
        <v>596</v>
      </c>
      <c r="M101" s="1" t="s">
        <v>564</v>
      </c>
      <c r="N101" s="1" t="s">
        <v>603</v>
      </c>
      <c r="O101" s="1" t="s">
        <v>603</v>
      </c>
      <c r="P101" s="1" t="s">
        <v>589</v>
      </c>
      <c r="Q101" s="1"/>
      <c r="R101" s="1"/>
      <c r="S101" s="1"/>
      <c r="T101" s="1" t="s">
        <v>590</v>
      </c>
      <c r="U101" s="1" t="s">
        <v>591</v>
      </c>
      <c r="V101" s="1"/>
      <c r="W101" s="1" t="s">
        <v>593</v>
      </c>
      <c r="X101" s="1" t="s">
        <v>496</v>
      </c>
    </row>
    <row r="102" spans="1:24" ht="14.5" x14ac:dyDescent="0.35">
      <c r="A102" s="1" t="s">
        <v>634</v>
      </c>
      <c r="B102" s="1">
        <v>4</v>
      </c>
      <c r="C102" s="1" t="s">
        <v>557</v>
      </c>
      <c r="D102" s="1" t="s">
        <v>558</v>
      </c>
      <c r="E102" s="1" t="s">
        <v>635</v>
      </c>
      <c r="F102" s="1" t="s">
        <v>636</v>
      </c>
      <c r="G102" s="1" t="s">
        <v>637</v>
      </c>
      <c r="H102" s="1" t="s">
        <v>61</v>
      </c>
      <c r="I102" s="1" t="s">
        <v>61</v>
      </c>
      <c r="J102" s="1" t="s">
        <v>571</v>
      </c>
      <c r="K102" s="1" t="s">
        <v>638</v>
      </c>
      <c r="L102" s="1" t="s">
        <v>639</v>
      </c>
      <c r="M102" s="1" t="s">
        <v>564</v>
      </c>
      <c r="N102" s="1" t="s">
        <v>637</v>
      </c>
      <c r="O102" s="1" t="s">
        <v>637</v>
      </c>
      <c r="P102" s="1" t="s">
        <v>482</v>
      </c>
      <c r="Q102" s="1"/>
      <c r="R102" s="1" t="s">
        <v>489</v>
      </c>
      <c r="S102" s="1" t="s">
        <v>483</v>
      </c>
      <c r="T102" s="1" t="s">
        <v>484</v>
      </c>
      <c r="U102" s="1" t="s">
        <v>565</v>
      </c>
      <c r="V102" s="1"/>
      <c r="W102" s="1"/>
      <c r="X102" s="1" t="s">
        <v>490</v>
      </c>
    </row>
    <row r="103" spans="1:24" ht="14.5" x14ac:dyDescent="0.35">
      <c r="A103" s="1" t="s">
        <v>640</v>
      </c>
      <c r="B103" s="1">
        <v>50</v>
      </c>
      <c r="C103" s="1" t="s">
        <v>557</v>
      </c>
      <c r="D103" s="1" t="s">
        <v>558</v>
      </c>
      <c r="E103" s="1" t="s">
        <v>635</v>
      </c>
      <c r="F103" s="1" t="s">
        <v>636</v>
      </c>
      <c r="G103" s="1" t="s">
        <v>637</v>
      </c>
      <c r="H103" s="1" t="s">
        <v>61</v>
      </c>
      <c r="I103" s="1" t="s">
        <v>61</v>
      </c>
      <c r="J103" s="1" t="s">
        <v>571</v>
      </c>
      <c r="K103" s="1" t="s">
        <v>638</v>
      </c>
      <c r="L103" s="1" t="s">
        <v>639</v>
      </c>
      <c r="M103" s="1" t="s">
        <v>564</v>
      </c>
      <c r="N103" s="1" t="s">
        <v>637</v>
      </c>
      <c r="O103" s="1" t="s">
        <v>637</v>
      </c>
      <c r="P103" s="1" t="s">
        <v>482</v>
      </c>
      <c r="Q103" s="1"/>
      <c r="R103" s="1"/>
      <c r="S103" s="1" t="s">
        <v>483</v>
      </c>
      <c r="T103" s="1" t="s">
        <v>484</v>
      </c>
      <c r="U103" s="1" t="s">
        <v>565</v>
      </c>
      <c r="V103" s="1"/>
      <c r="W103" s="1"/>
      <c r="X103" s="1" t="s">
        <v>486</v>
      </c>
    </row>
    <row r="104" spans="1:24" ht="14.5" x14ac:dyDescent="0.35">
      <c r="A104" s="1" t="s">
        <v>641</v>
      </c>
      <c r="B104" s="1">
        <v>64</v>
      </c>
      <c r="C104" s="1" t="s">
        <v>557</v>
      </c>
      <c r="D104" s="1" t="s">
        <v>558</v>
      </c>
      <c r="E104" s="1" t="s">
        <v>635</v>
      </c>
      <c r="F104" s="1" t="s">
        <v>636</v>
      </c>
      <c r="G104" s="1" t="s">
        <v>637</v>
      </c>
      <c r="H104" s="1" t="s">
        <v>61</v>
      </c>
      <c r="I104" s="1" t="s">
        <v>61</v>
      </c>
      <c r="J104" s="1" t="s">
        <v>571</v>
      </c>
      <c r="K104" s="1" t="s">
        <v>638</v>
      </c>
      <c r="L104" s="1" t="s">
        <v>639</v>
      </c>
      <c r="M104" s="1" t="s">
        <v>564</v>
      </c>
      <c r="N104" s="1" t="s">
        <v>637</v>
      </c>
      <c r="O104" s="1" t="s">
        <v>637</v>
      </c>
      <c r="P104" s="1" t="s">
        <v>482</v>
      </c>
      <c r="Q104" s="1"/>
      <c r="R104" s="1" t="s">
        <v>489</v>
      </c>
      <c r="S104" s="1" t="s">
        <v>483</v>
      </c>
      <c r="T104" s="1" t="s">
        <v>484</v>
      </c>
      <c r="U104" s="1" t="s">
        <v>565</v>
      </c>
      <c r="V104" s="1"/>
      <c r="W104" s="1"/>
      <c r="X104" s="1" t="s">
        <v>486</v>
      </c>
    </row>
    <row r="105" spans="1:24" ht="14.5" x14ac:dyDescent="0.35">
      <c r="A105" s="1" t="s">
        <v>25</v>
      </c>
      <c r="B105" s="1">
        <v>356</v>
      </c>
      <c r="C105" s="1" t="s">
        <v>557</v>
      </c>
      <c r="D105" s="1" t="s">
        <v>558</v>
      </c>
      <c r="E105" s="1" t="s">
        <v>635</v>
      </c>
      <c r="F105" s="1" t="s">
        <v>636</v>
      </c>
      <c r="G105" s="1" t="s">
        <v>637</v>
      </c>
      <c r="H105" s="1" t="s">
        <v>61</v>
      </c>
      <c r="I105" s="1" t="s">
        <v>61</v>
      </c>
      <c r="J105" s="1" t="s">
        <v>26</v>
      </c>
      <c r="K105" s="1" t="s">
        <v>642</v>
      </c>
      <c r="L105" s="1" t="s">
        <v>643</v>
      </c>
      <c r="M105" s="1" t="s">
        <v>564</v>
      </c>
      <c r="N105" s="1" t="s">
        <v>637</v>
      </c>
      <c r="O105" s="1" t="s">
        <v>637</v>
      </c>
      <c r="P105" s="1" t="s">
        <v>482</v>
      </c>
      <c r="Q105" s="1"/>
      <c r="R105" s="1"/>
      <c r="S105" s="1"/>
      <c r="T105" s="1" t="s">
        <v>484</v>
      </c>
      <c r="U105" s="1" t="s">
        <v>565</v>
      </c>
      <c r="V105" s="1"/>
      <c r="W105" s="1"/>
      <c r="X105" s="1" t="s">
        <v>486</v>
      </c>
    </row>
    <row r="106" spans="1:24" ht="14.5" x14ac:dyDescent="0.35">
      <c r="A106" s="1" t="s">
        <v>644</v>
      </c>
      <c r="B106" s="1">
        <v>144</v>
      </c>
      <c r="C106" s="1" t="s">
        <v>557</v>
      </c>
      <c r="D106" s="1" t="s">
        <v>558</v>
      </c>
      <c r="E106" s="1" t="s">
        <v>635</v>
      </c>
      <c r="F106" s="1" t="s">
        <v>636</v>
      </c>
      <c r="G106" s="1" t="s">
        <v>637</v>
      </c>
      <c r="H106" s="1" t="s">
        <v>61</v>
      </c>
      <c r="I106" s="1" t="s">
        <v>61</v>
      </c>
      <c r="J106" s="1" t="s">
        <v>571</v>
      </c>
      <c r="K106" s="1" t="s">
        <v>638</v>
      </c>
      <c r="L106" s="1" t="s">
        <v>643</v>
      </c>
      <c r="M106" s="1" t="s">
        <v>564</v>
      </c>
      <c r="N106" s="1" t="s">
        <v>637</v>
      </c>
      <c r="O106" s="1" t="s">
        <v>637</v>
      </c>
      <c r="P106" s="1" t="s">
        <v>482</v>
      </c>
      <c r="Q106" s="1"/>
      <c r="R106" s="1"/>
      <c r="S106" s="1"/>
      <c r="T106" s="1" t="s">
        <v>484</v>
      </c>
      <c r="U106" s="1" t="s">
        <v>565</v>
      </c>
      <c r="V106" s="1"/>
      <c r="W106" s="1"/>
      <c r="X106" s="1" t="s">
        <v>486</v>
      </c>
    </row>
    <row r="107" spans="1:24" ht="14.5" x14ac:dyDescent="0.35">
      <c r="A107" s="1" t="s">
        <v>645</v>
      </c>
      <c r="B107" s="1">
        <v>462</v>
      </c>
      <c r="C107" s="1" t="s">
        <v>557</v>
      </c>
      <c r="D107" s="1" t="s">
        <v>558</v>
      </c>
      <c r="E107" s="1" t="s">
        <v>635</v>
      </c>
      <c r="F107" s="1" t="s">
        <v>636</v>
      </c>
      <c r="G107" s="1" t="s">
        <v>637</v>
      </c>
      <c r="H107" s="1" t="s">
        <v>61</v>
      </c>
      <c r="I107" s="1" t="s">
        <v>61</v>
      </c>
      <c r="J107" s="1" t="s">
        <v>571</v>
      </c>
      <c r="K107" s="1" t="s">
        <v>638</v>
      </c>
      <c r="L107" s="1" t="s">
        <v>639</v>
      </c>
      <c r="M107" s="1" t="s">
        <v>564</v>
      </c>
      <c r="N107" s="1" t="s">
        <v>637</v>
      </c>
      <c r="O107" s="1" t="s">
        <v>637</v>
      </c>
      <c r="P107" s="1" t="s">
        <v>482</v>
      </c>
      <c r="Q107" s="1" t="s">
        <v>503</v>
      </c>
      <c r="R107" s="1"/>
      <c r="S107" s="1"/>
      <c r="T107" s="1" t="s">
        <v>484</v>
      </c>
      <c r="U107" s="1" t="s">
        <v>565</v>
      </c>
      <c r="V107" s="1"/>
      <c r="W107" s="1"/>
      <c r="X107" s="1" t="s">
        <v>496</v>
      </c>
    </row>
    <row r="108" spans="1:24" ht="14.5" x14ac:dyDescent="0.35">
      <c r="A108" s="1" t="s">
        <v>646</v>
      </c>
      <c r="B108" s="1">
        <v>524</v>
      </c>
      <c r="C108" s="1" t="s">
        <v>557</v>
      </c>
      <c r="D108" s="1" t="s">
        <v>558</v>
      </c>
      <c r="E108" s="1" t="s">
        <v>635</v>
      </c>
      <c r="F108" s="1" t="s">
        <v>636</v>
      </c>
      <c r="G108" s="1" t="s">
        <v>637</v>
      </c>
      <c r="H108" s="1" t="s">
        <v>61</v>
      </c>
      <c r="I108" s="1" t="s">
        <v>61</v>
      </c>
      <c r="J108" s="1" t="s">
        <v>571</v>
      </c>
      <c r="K108" s="1" t="s">
        <v>638</v>
      </c>
      <c r="L108" s="1" t="s">
        <v>639</v>
      </c>
      <c r="M108" s="1" t="s">
        <v>564</v>
      </c>
      <c r="N108" s="1" t="s">
        <v>637</v>
      </c>
      <c r="O108" s="1" t="s">
        <v>637</v>
      </c>
      <c r="P108" s="1" t="s">
        <v>482</v>
      </c>
      <c r="Q108" s="1"/>
      <c r="R108" s="1" t="s">
        <v>489</v>
      </c>
      <c r="S108" s="1" t="s">
        <v>483</v>
      </c>
      <c r="T108" s="1" t="s">
        <v>484</v>
      </c>
      <c r="U108" s="1" t="s">
        <v>565</v>
      </c>
      <c r="V108" s="1"/>
      <c r="W108" s="1"/>
      <c r="X108" s="1" t="s">
        <v>486</v>
      </c>
    </row>
    <row r="109" spans="1:24" ht="14.5" x14ac:dyDescent="0.35">
      <c r="A109" s="1" t="s">
        <v>647</v>
      </c>
      <c r="B109" s="1">
        <v>586</v>
      </c>
      <c r="C109" s="1" t="s">
        <v>557</v>
      </c>
      <c r="D109" s="1" t="s">
        <v>558</v>
      </c>
      <c r="E109" s="1" t="s">
        <v>635</v>
      </c>
      <c r="F109" s="1" t="s">
        <v>636</v>
      </c>
      <c r="G109" s="1" t="s">
        <v>637</v>
      </c>
      <c r="H109" s="1" t="s">
        <v>61</v>
      </c>
      <c r="I109" s="1" t="s">
        <v>61</v>
      </c>
      <c r="J109" s="1" t="s">
        <v>571</v>
      </c>
      <c r="K109" s="1" t="s">
        <v>638</v>
      </c>
      <c r="L109" s="1" t="s">
        <v>639</v>
      </c>
      <c r="M109" s="1" t="s">
        <v>564</v>
      </c>
      <c r="N109" s="1" t="s">
        <v>637</v>
      </c>
      <c r="O109" s="1" t="s">
        <v>637</v>
      </c>
      <c r="P109" s="1" t="s">
        <v>482</v>
      </c>
      <c r="Q109" s="1"/>
      <c r="R109" s="1"/>
      <c r="S109" s="1"/>
      <c r="T109" s="1" t="s">
        <v>484</v>
      </c>
      <c r="U109" s="1" t="s">
        <v>565</v>
      </c>
      <c r="V109" s="1"/>
      <c r="W109" s="1"/>
      <c r="X109" s="1" t="s">
        <v>486</v>
      </c>
    </row>
    <row r="110" spans="1:24" ht="14.5" x14ac:dyDescent="0.35">
      <c r="A110" s="1" t="s">
        <v>648</v>
      </c>
      <c r="B110" s="1">
        <v>32</v>
      </c>
      <c r="C110" s="1" t="s">
        <v>649</v>
      </c>
      <c r="D110" s="1" t="s">
        <v>55</v>
      </c>
      <c r="E110" s="1" t="s">
        <v>650</v>
      </c>
      <c r="F110" s="1" t="s">
        <v>651</v>
      </c>
      <c r="G110" s="1" t="s">
        <v>55</v>
      </c>
      <c r="H110" s="1" t="s">
        <v>652</v>
      </c>
      <c r="I110" s="1" t="s">
        <v>653</v>
      </c>
      <c r="J110" s="1" t="s">
        <v>652</v>
      </c>
      <c r="K110" s="1" t="s">
        <v>654</v>
      </c>
      <c r="L110" s="1" t="s">
        <v>655</v>
      </c>
      <c r="M110" s="1" t="s">
        <v>656</v>
      </c>
      <c r="N110" s="1" t="s">
        <v>652</v>
      </c>
      <c r="O110" s="1" t="s">
        <v>655</v>
      </c>
      <c r="P110" s="1" t="s">
        <v>482</v>
      </c>
      <c r="Q110" s="1"/>
      <c r="R110" s="1"/>
      <c r="S110" s="1"/>
      <c r="T110" s="1" t="s">
        <v>484</v>
      </c>
      <c r="U110" s="1" t="s">
        <v>657</v>
      </c>
      <c r="V110" s="1"/>
      <c r="W110" s="1"/>
      <c r="X110" s="1" t="s">
        <v>496</v>
      </c>
    </row>
    <row r="111" spans="1:24" ht="14.5" x14ac:dyDescent="0.35">
      <c r="A111" s="1" t="s">
        <v>658</v>
      </c>
      <c r="B111" s="1">
        <v>44</v>
      </c>
      <c r="C111" s="1" t="s">
        <v>649</v>
      </c>
      <c r="D111" s="1" t="s">
        <v>55</v>
      </c>
      <c r="E111" s="1" t="s">
        <v>650</v>
      </c>
      <c r="F111" s="1" t="s">
        <v>651</v>
      </c>
      <c r="G111" s="1" t="s">
        <v>55</v>
      </c>
      <c r="H111" s="1" t="s">
        <v>652</v>
      </c>
      <c r="I111" s="1" t="s">
        <v>653</v>
      </c>
      <c r="J111" s="1" t="s">
        <v>652</v>
      </c>
      <c r="K111" s="1" t="s">
        <v>654</v>
      </c>
      <c r="L111" s="1" t="s">
        <v>659</v>
      </c>
      <c r="M111" s="1" t="s">
        <v>656</v>
      </c>
      <c r="N111" s="1" t="s">
        <v>652</v>
      </c>
      <c r="O111" s="1" t="s">
        <v>659</v>
      </c>
      <c r="P111" s="1" t="s">
        <v>482</v>
      </c>
      <c r="Q111" s="1" t="s">
        <v>503</v>
      </c>
      <c r="R111" s="1"/>
      <c r="S111" s="1"/>
      <c r="T111" s="1" t="s">
        <v>484</v>
      </c>
      <c r="U111" s="1" t="s">
        <v>660</v>
      </c>
      <c r="V111" s="1"/>
      <c r="W111" s="1"/>
      <c r="X111" s="1" t="s">
        <v>567</v>
      </c>
    </row>
    <row r="112" spans="1:24" ht="14.5" x14ac:dyDescent="0.35">
      <c r="A112" s="1" t="s">
        <v>661</v>
      </c>
      <c r="B112" s="1">
        <v>84</v>
      </c>
      <c r="C112" s="1" t="s">
        <v>649</v>
      </c>
      <c r="D112" s="1" t="s">
        <v>55</v>
      </c>
      <c r="E112" s="1" t="s">
        <v>650</v>
      </c>
      <c r="F112" s="1" t="s">
        <v>651</v>
      </c>
      <c r="G112" s="1" t="s">
        <v>55</v>
      </c>
      <c r="H112" s="1" t="s">
        <v>652</v>
      </c>
      <c r="I112" s="1" t="s">
        <v>653</v>
      </c>
      <c r="J112" s="1" t="s">
        <v>652</v>
      </c>
      <c r="K112" s="1" t="s">
        <v>654</v>
      </c>
      <c r="L112" s="1" t="s">
        <v>662</v>
      </c>
      <c r="M112" s="1" t="s">
        <v>656</v>
      </c>
      <c r="N112" s="1" t="s">
        <v>652</v>
      </c>
      <c r="O112" s="1" t="s">
        <v>663</v>
      </c>
      <c r="P112" s="1" t="s">
        <v>482</v>
      </c>
      <c r="Q112" s="1" t="s">
        <v>503</v>
      </c>
      <c r="R112" s="1"/>
      <c r="S112" s="1"/>
      <c r="T112" s="1" t="s">
        <v>484</v>
      </c>
      <c r="U112" s="1" t="s">
        <v>660</v>
      </c>
      <c r="V112" s="1"/>
      <c r="W112" s="1"/>
      <c r="X112" s="1" t="s">
        <v>486</v>
      </c>
    </row>
    <row r="113" spans="1:24" ht="14.5" x14ac:dyDescent="0.35">
      <c r="A113" s="1" t="s">
        <v>664</v>
      </c>
      <c r="B113" s="1">
        <v>68</v>
      </c>
      <c r="C113" s="1" t="s">
        <v>649</v>
      </c>
      <c r="D113" s="1" t="s">
        <v>55</v>
      </c>
      <c r="E113" s="1" t="s">
        <v>650</v>
      </c>
      <c r="F113" s="1" t="s">
        <v>651</v>
      </c>
      <c r="G113" s="1" t="s">
        <v>55</v>
      </c>
      <c r="H113" s="1" t="s">
        <v>652</v>
      </c>
      <c r="I113" s="1" t="s">
        <v>653</v>
      </c>
      <c r="J113" s="1" t="s">
        <v>652</v>
      </c>
      <c r="K113" s="1" t="s">
        <v>654</v>
      </c>
      <c r="L113" s="1" t="s">
        <v>655</v>
      </c>
      <c r="M113" s="1" t="s">
        <v>656</v>
      </c>
      <c r="N113" s="1" t="s">
        <v>652</v>
      </c>
      <c r="O113" s="1" t="s">
        <v>655</v>
      </c>
      <c r="P113" s="1" t="s">
        <v>482</v>
      </c>
      <c r="Q113" s="1"/>
      <c r="R113" s="1" t="s">
        <v>489</v>
      </c>
      <c r="S113" s="1"/>
      <c r="T113" s="1" t="s">
        <v>484</v>
      </c>
      <c r="U113" s="1" t="s">
        <v>657</v>
      </c>
      <c r="V113" s="1"/>
      <c r="W113" s="1"/>
      <c r="X113" s="1" t="s">
        <v>486</v>
      </c>
    </row>
    <row r="114" spans="1:24" ht="14.5" x14ac:dyDescent="0.35">
      <c r="A114" s="1" t="s">
        <v>665</v>
      </c>
      <c r="B114" s="1">
        <v>76</v>
      </c>
      <c r="C114" s="1" t="s">
        <v>649</v>
      </c>
      <c r="D114" s="1" t="s">
        <v>55</v>
      </c>
      <c r="E114" s="1" t="s">
        <v>650</v>
      </c>
      <c r="F114" s="1" t="s">
        <v>651</v>
      </c>
      <c r="G114" s="1" t="s">
        <v>55</v>
      </c>
      <c r="H114" s="1" t="s">
        <v>652</v>
      </c>
      <c r="I114" s="1" t="s">
        <v>653</v>
      </c>
      <c r="J114" s="1" t="s">
        <v>652</v>
      </c>
      <c r="K114" s="1" t="s">
        <v>654</v>
      </c>
      <c r="L114" s="1" t="s">
        <v>655</v>
      </c>
      <c r="M114" s="1" t="s">
        <v>656</v>
      </c>
      <c r="N114" s="1" t="s">
        <v>652</v>
      </c>
      <c r="O114" s="1" t="s">
        <v>655</v>
      </c>
      <c r="P114" s="1" t="s">
        <v>482</v>
      </c>
      <c r="Q114" s="1"/>
      <c r="R114" s="1"/>
      <c r="S114" s="1"/>
      <c r="T114" s="1" t="s">
        <v>484</v>
      </c>
      <c r="U114" s="1" t="s">
        <v>657</v>
      </c>
      <c r="V114" s="1"/>
      <c r="W114" s="1"/>
      <c r="X114" s="1" t="s">
        <v>496</v>
      </c>
    </row>
    <row r="115" spans="1:24" ht="14.5" x14ac:dyDescent="0.35">
      <c r="A115" s="1" t="s">
        <v>666</v>
      </c>
      <c r="B115" s="1">
        <v>52</v>
      </c>
      <c r="C115" s="1" t="s">
        <v>649</v>
      </c>
      <c r="D115" s="1" t="s">
        <v>55</v>
      </c>
      <c r="E115" s="1" t="s">
        <v>650</v>
      </c>
      <c r="F115" s="1" t="s">
        <v>651</v>
      </c>
      <c r="G115" s="1" t="s">
        <v>55</v>
      </c>
      <c r="H115" s="1" t="s">
        <v>652</v>
      </c>
      <c r="I115" s="1" t="s">
        <v>653</v>
      </c>
      <c r="J115" s="1" t="s">
        <v>652</v>
      </c>
      <c r="K115" s="1" t="s">
        <v>654</v>
      </c>
      <c r="L115" s="1" t="s">
        <v>659</v>
      </c>
      <c r="M115" s="1" t="s">
        <v>656</v>
      </c>
      <c r="N115" s="1" t="s">
        <v>652</v>
      </c>
      <c r="O115" s="1" t="s">
        <v>659</v>
      </c>
      <c r="P115" s="1" t="s">
        <v>482</v>
      </c>
      <c r="Q115" s="1" t="s">
        <v>503</v>
      </c>
      <c r="R115" s="1"/>
      <c r="S115" s="1"/>
      <c r="T115" s="1" t="s">
        <v>484</v>
      </c>
      <c r="U115" s="1" t="s">
        <v>660</v>
      </c>
      <c r="V115" s="1"/>
      <c r="W115" s="1"/>
      <c r="X115" s="1" t="s">
        <v>567</v>
      </c>
    </row>
    <row r="116" spans="1:24" ht="14.5" x14ac:dyDescent="0.35">
      <c r="A116" s="1" t="s">
        <v>667</v>
      </c>
      <c r="B116" s="1">
        <v>152</v>
      </c>
      <c r="C116" s="1" t="s">
        <v>649</v>
      </c>
      <c r="D116" s="1" t="s">
        <v>55</v>
      </c>
      <c r="E116" s="1" t="s">
        <v>650</v>
      </c>
      <c r="F116" s="1" t="s">
        <v>651</v>
      </c>
      <c r="G116" s="1" t="s">
        <v>55</v>
      </c>
      <c r="H116" s="1" t="s">
        <v>652</v>
      </c>
      <c r="I116" s="1" t="s">
        <v>653</v>
      </c>
      <c r="J116" s="1" t="s">
        <v>652</v>
      </c>
      <c r="K116" s="1" t="s">
        <v>654</v>
      </c>
      <c r="L116" s="1" t="s">
        <v>655</v>
      </c>
      <c r="M116" s="1" t="s">
        <v>656</v>
      </c>
      <c r="N116" s="1" t="s">
        <v>652</v>
      </c>
      <c r="O116" s="1" t="s">
        <v>655</v>
      </c>
      <c r="P116" s="1" t="s">
        <v>482</v>
      </c>
      <c r="Q116" s="1"/>
      <c r="R116" s="1"/>
      <c r="S116" s="1"/>
      <c r="T116" s="1" t="s">
        <v>484</v>
      </c>
      <c r="U116" s="1" t="s">
        <v>657</v>
      </c>
      <c r="V116" s="1"/>
      <c r="W116" s="1" t="s">
        <v>593</v>
      </c>
      <c r="X116" s="1" t="s">
        <v>567</v>
      </c>
    </row>
    <row r="117" spans="1:24" ht="14.5" x14ac:dyDescent="0.35">
      <c r="A117" s="1" t="s">
        <v>668</v>
      </c>
      <c r="B117" s="1">
        <v>170</v>
      </c>
      <c r="C117" s="1" t="s">
        <v>649</v>
      </c>
      <c r="D117" s="1" t="s">
        <v>55</v>
      </c>
      <c r="E117" s="1" t="s">
        <v>650</v>
      </c>
      <c r="F117" s="1" t="s">
        <v>651</v>
      </c>
      <c r="G117" s="1" t="s">
        <v>55</v>
      </c>
      <c r="H117" s="1" t="s">
        <v>652</v>
      </c>
      <c r="I117" s="1" t="s">
        <v>653</v>
      </c>
      <c r="J117" s="1" t="s">
        <v>652</v>
      </c>
      <c r="K117" s="1" t="s">
        <v>654</v>
      </c>
      <c r="L117" s="1" t="s">
        <v>655</v>
      </c>
      <c r="M117" s="1" t="s">
        <v>656</v>
      </c>
      <c r="N117" s="1" t="s">
        <v>652</v>
      </c>
      <c r="O117" s="1" t="s">
        <v>655</v>
      </c>
      <c r="P117" s="1" t="s">
        <v>482</v>
      </c>
      <c r="Q117" s="1"/>
      <c r="R117" s="1"/>
      <c r="S117" s="1"/>
      <c r="T117" s="1" t="s">
        <v>484</v>
      </c>
      <c r="U117" s="1" t="s">
        <v>657</v>
      </c>
      <c r="V117" s="1"/>
      <c r="W117" s="1" t="s">
        <v>593</v>
      </c>
      <c r="X117" s="1" t="s">
        <v>496</v>
      </c>
    </row>
    <row r="118" spans="1:24" ht="14.5" x14ac:dyDescent="0.35">
      <c r="A118" s="1" t="s">
        <v>669</v>
      </c>
      <c r="B118" s="1">
        <v>188</v>
      </c>
      <c r="C118" s="1" t="s">
        <v>649</v>
      </c>
      <c r="D118" s="1" t="s">
        <v>55</v>
      </c>
      <c r="E118" s="1" t="s">
        <v>650</v>
      </c>
      <c r="F118" s="1" t="s">
        <v>651</v>
      </c>
      <c r="G118" s="1" t="s">
        <v>55</v>
      </c>
      <c r="H118" s="1" t="s">
        <v>652</v>
      </c>
      <c r="I118" s="1" t="s">
        <v>653</v>
      </c>
      <c r="J118" s="1" t="s">
        <v>652</v>
      </c>
      <c r="K118" s="1" t="s">
        <v>654</v>
      </c>
      <c r="L118" s="1" t="s">
        <v>662</v>
      </c>
      <c r="M118" s="1" t="s">
        <v>656</v>
      </c>
      <c r="N118" s="1" t="s">
        <v>652</v>
      </c>
      <c r="O118" s="1" t="s">
        <v>663</v>
      </c>
      <c r="P118" s="1" t="s">
        <v>482</v>
      </c>
      <c r="Q118" s="1"/>
      <c r="R118" s="1"/>
      <c r="S118" s="1"/>
      <c r="T118" s="1" t="s">
        <v>484</v>
      </c>
      <c r="U118" s="1" t="s">
        <v>660</v>
      </c>
      <c r="V118" s="1"/>
      <c r="W118" s="1" t="s">
        <v>593</v>
      </c>
      <c r="X118" s="1" t="s">
        <v>496</v>
      </c>
    </row>
    <row r="119" spans="1:24" ht="14.5" x14ac:dyDescent="0.35">
      <c r="A119" s="1" t="s">
        <v>670</v>
      </c>
      <c r="B119" s="1">
        <v>192</v>
      </c>
      <c r="C119" s="1" t="s">
        <v>649</v>
      </c>
      <c r="D119" s="1" t="s">
        <v>55</v>
      </c>
      <c r="E119" s="1" t="s">
        <v>650</v>
      </c>
      <c r="F119" s="1" t="s">
        <v>651</v>
      </c>
      <c r="G119" s="1" t="s">
        <v>55</v>
      </c>
      <c r="H119" s="1" t="s">
        <v>652</v>
      </c>
      <c r="I119" s="1" t="s">
        <v>653</v>
      </c>
      <c r="J119" s="1" t="s">
        <v>652</v>
      </c>
      <c r="K119" s="1" t="s">
        <v>654</v>
      </c>
      <c r="L119" s="1" t="s">
        <v>659</v>
      </c>
      <c r="M119" s="1" t="s">
        <v>656</v>
      </c>
      <c r="N119" s="1" t="s">
        <v>652</v>
      </c>
      <c r="O119" s="1" t="s">
        <v>659</v>
      </c>
      <c r="P119" s="1" t="s">
        <v>482</v>
      </c>
      <c r="Q119" s="1" t="s">
        <v>503</v>
      </c>
      <c r="R119" s="1"/>
      <c r="S119" s="1"/>
      <c r="T119" s="1" t="s">
        <v>484</v>
      </c>
      <c r="U119" s="1" t="s">
        <v>660</v>
      </c>
      <c r="V119" s="1"/>
      <c r="W119" s="1"/>
      <c r="X119" s="1" t="s">
        <v>496</v>
      </c>
    </row>
    <row r="120" spans="1:24" ht="14.5" x14ac:dyDescent="0.35">
      <c r="A120" s="1" t="s">
        <v>671</v>
      </c>
      <c r="B120" s="1">
        <v>214</v>
      </c>
      <c r="C120" s="1" t="s">
        <v>649</v>
      </c>
      <c r="D120" s="1" t="s">
        <v>55</v>
      </c>
      <c r="E120" s="1" t="s">
        <v>650</v>
      </c>
      <c r="F120" s="1" t="s">
        <v>651</v>
      </c>
      <c r="G120" s="1" t="s">
        <v>55</v>
      </c>
      <c r="H120" s="1" t="s">
        <v>652</v>
      </c>
      <c r="I120" s="1" t="s">
        <v>653</v>
      </c>
      <c r="J120" s="1" t="s">
        <v>652</v>
      </c>
      <c r="K120" s="1" t="s">
        <v>654</v>
      </c>
      <c r="L120" s="1" t="s">
        <v>659</v>
      </c>
      <c r="M120" s="1" t="s">
        <v>656</v>
      </c>
      <c r="N120" s="1" t="s">
        <v>652</v>
      </c>
      <c r="O120" s="1" t="s">
        <v>659</v>
      </c>
      <c r="P120" s="1" t="s">
        <v>482</v>
      </c>
      <c r="Q120" s="1" t="s">
        <v>503</v>
      </c>
      <c r="R120" s="1"/>
      <c r="S120" s="1"/>
      <c r="T120" s="1" t="s">
        <v>484</v>
      </c>
      <c r="U120" s="1" t="s">
        <v>660</v>
      </c>
      <c r="V120" s="1"/>
      <c r="W120" s="1"/>
      <c r="X120" s="1" t="s">
        <v>496</v>
      </c>
    </row>
    <row r="121" spans="1:24" ht="14.5" x14ac:dyDescent="0.35">
      <c r="A121" s="1" t="s">
        <v>672</v>
      </c>
      <c r="B121" s="1">
        <v>218</v>
      </c>
      <c r="C121" s="1" t="s">
        <v>649</v>
      </c>
      <c r="D121" s="1" t="s">
        <v>55</v>
      </c>
      <c r="E121" s="1" t="s">
        <v>650</v>
      </c>
      <c r="F121" s="1" t="s">
        <v>651</v>
      </c>
      <c r="G121" s="1" t="s">
        <v>55</v>
      </c>
      <c r="H121" s="1" t="s">
        <v>652</v>
      </c>
      <c r="I121" s="1" t="s">
        <v>653</v>
      </c>
      <c r="J121" s="1" t="s">
        <v>652</v>
      </c>
      <c r="K121" s="1" t="s">
        <v>654</v>
      </c>
      <c r="L121" s="1" t="s">
        <v>655</v>
      </c>
      <c r="M121" s="1" t="s">
        <v>656</v>
      </c>
      <c r="N121" s="1" t="s">
        <v>652</v>
      </c>
      <c r="O121" s="1" t="s">
        <v>655</v>
      </c>
      <c r="P121" s="1" t="s">
        <v>482</v>
      </c>
      <c r="Q121" s="1"/>
      <c r="R121" s="1"/>
      <c r="S121" s="1"/>
      <c r="T121" s="1" t="s">
        <v>484</v>
      </c>
      <c r="U121" s="1" t="s">
        <v>657</v>
      </c>
      <c r="V121" s="1"/>
      <c r="W121" s="1"/>
      <c r="X121" s="1" t="s">
        <v>496</v>
      </c>
    </row>
    <row r="122" spans="1:24" ht="14.5" x14ac:dyDescent="0.35">
      <c r="A122" s="1" t="s">
        <v>673</v>
      </c>
      <c r="B122" s="1">
        <v>312</v>
      </c>
      <c r="C122" s="1" t="s">
        <v>649</v>
      </c>
      <c r="D122" s="1" t="s">
        <v>55</v>
      </c>
      <c r="E122" s="1" t="s">
        <v>650</v>
      </c>
      <c r="F122" s="1" t="s">
        <v>651</v>
      </c>
      <c r="G122" s="1" t="s">
        <v>55</v>
      </c>
      <c r="H122" s="1" t="s">
        <v>652</v>
      </c>
      <c r="I122" s="1" t="s">
        <v>653</v>
      </c>
      <c r="J122" s="1" t="s">
        <v>652</v>
      </c>
      <c r="K122" s="1" t="s">
        <v>654</v>
      </c>
      <c r="L122" s="1" t="s">
        <v>659</v>
      </c>
      <c r="M122" s="1" t="s">
        <v>656</v>
      </c>
      <c r="N122" s="1" t="s">
        <v>652</v>
      </c>
      <c r="O122" s="1" t="s">
        <v>659</v>
      </c>
      <c r="P122" s="1" t="s">
        <v>482</v>
      </c>
      <c r="Q122" s="1"/>
      <c r="R122" s="1"/>
      <c r="S122" s="1"/>
      <c r="T122" s="1" t="s">
        <v>515</v>
      </c>
      <c r="U122" s="1"/>
      <c r="V122" s="1"/>
      <c r="W122" s="1"/>
      <c r="X122" s="1"/>
    </row>
    <row r="123" spans="1:24" ht="14.5" x14ac:dyDescent="0.35">
      <c r="A123" s="1" t="s">
        <v>674</v>
      </c>
      <c r="B123" s="1">
        <v>308</v>
      </c>
      <c r="C123" s="1" t="s">
        <v>649</v>
      </c>
      <c r="D123" s="1" t="s">
        <v>55</v>
      </c>
      <c r="E123" s="1" t="s">
        <v>650</v>
      </c>
      <c r="F123" s="1" t="s">
        <v>651</v>
      </c>
      <c r="G123" s="1" t="s">
        <v>55</v>
      </c>
      <c r="H123" s="1" t="s">
        <v>652</v>
      </c>
      <c r="I123" s="1" t="s">
        <v>653</v>
      </c>
      <c r="J123" s="1" t="s">
        <v>652</v>
      </c>
      <c r="K123" s="1" t="s">
        <v>654</v>
      </c>
      <c r="L123" s="1" t="s">
        <v>659</v>
      </c>
      <c r="M123" s="1" t="s">
        <v>656</v>
      </c>
      <c r="N123" s="1" t="s">
        <v>652</v>
      </c>
      <c r="O123" s="1" t="s">
        <v>659</v>
      </c>
      <c r="P123" s="1" t="s">
        <v>482</v>
      </c>
      <c r="Q123" s="1" t="s">
        <v>503</v>
      </c>
      <c r="R123" s="1"/>
      <c r="S123" s="1"/>
      <c r="T123" s="1" t="s">
        <v>484</v>
      </c>
      <c r="U123" s="1" t="s">
        <v>660</v>
      </c>
      <c r="V123" s="1"/>
      <c r="W123" s="1"/>
      <c r="X123" s="1" t="s">
        <v>496</v>
      </c>
    </row>
    <row r="124" spans="1:24" ht="14.5" x14ac:dyDescent="0.35">
      <c r="A124" s="1" t="s">
        <v>675</v>
      </c>
      <c r="B124" s="1">
        <v>320</v>
      </c>
      <c r="C124" s="1" t="s">
        <v>649</v>
      </c>
      <c r="D124" s="1" t="s">
        <v>55</v>
      </c>
      <c r="E124" s="1" t="s">
        <v>650</v>
      </c>
      <c r="F124" s="1" t="s">
        <v>651</v>
      </c>
      <c r="G124" s="1" t="s">
        <v>55</v>
      </c>
      <c r="H124" s="1" t="s">
        <v>652</v>
      </c>
      <c r="I124" s="1" t="s">
        <v>653</v>
      </c>
      <c r="J124" s="1" t="s">
        <v>652</v>
      </c>
      <c r="K124" s="1" t="s">
        <v>654</v>
      </c>
      <c r="L124" s="1" t="s">
        <v>662</v>
      </c>
      <c r="M124" s="1" t="s">
        <v>656</v>
      </c>
      <c r="N124" s="1" t="s">
        <v>652</v>
      </c>
      <c r="O124" s="1" t="s">
        <v>663</v>
      </c>
      <c r="P124" s="1" t="s">
        <v>482</v>
      </c>
      <c r="Q124" s="1"/>
      <c r="R124" s="1"/>
      <c r="S124" s="1"/>
      <c r="T124" s="1" t="s">
        <v>484</v>
      </c>
      <c r="U124" s="1" t="s">
        <v>660</v>
      </c>
      <c r="V124" s="1"/>
      <c r="W124" s="1"/>
      <c r="X124" s="1" t="s">
        <v>496</v>
      </c>
    </row>
    <row r="125" spans="1:24" ht="14.5" x14ac:dyDescent="0.35">
      <c r="A125" s="1" t="s">
        <v>676</v>
      </c>
      <c r="B125" s="1">
        <v>328</v>
      </c>
      <c r="C125" s="1" t="s">
        <v>649</v>
      </c>
      <c r="D125" s="1" t="s">
        <v>55</v>
      </c>
      <c r="E125" s="1" t="s">
        <v>650</v>
      </c>
      <c r="F125" s="1" t="s">
        <v>651</v>
      </c>
      <c r="G125" s="1" t="s">
        <v>55</v>
      </c>
      <c r="H125" s="1" t="s">
        <v>652</v>
      </c>
      <c r="I125" s="1" t="s">
        <v>653</v>
      </c>
      <c r="J125" s="1" t="s">
        <v>652</v>
      </c>
      <c r="K125" s="1" t="s">
        <v>654</v>
      </c>
      <c r="L125" s="1" t="s">
        <v>655</v>
      </c>
      <c r="M125" s="1" t="s">
        <v>656</v>
      </c>
      <c r="N125" s="1" t="s">
        <v>652</v>
      </c>
      <c r="O125" s="1" t="s">
        <v>655</v>
      </c>
      <c r="P125" s="1" t="s">
        <v>482</v>
      </c>
      <c r="Q125" s="1" t="s">
        <v>503</v>
      </c>
      <c r="R125" s="1"/>
      <c r="S125" s="1"/>
      <c r="T125" s="1" t="s">
        <v>484</v>
      </c>
      <c r="U125" s="1" t="s">
        <v>657</v>
      </c>
      <c r="V125" s="1"/>
      <c r="W125" s="1"/>
      <c r="X125" s="1" t="s">
        <v>496</v>
      </c>
    </row>
    <row r="126" spans="1:24" ht="14.5" x14ac:dyDescent="0.35">
      <c r="A126" s="1" t="s">
        <v>677</v>
      </c>
      <c r="B126" s="1">
        <v>340</v>
      </c>
      <c r="C126" s="1" t="s">
        <v>649</v>
      </c>
      <c r="D126" s="1" t="s">
        <v>55</v>
      </c>
      <c r="E126" s="1" t="s">
        <v>650</v>
      </c>
      <c r="F126" s="1" t="s">
        <v>651</v>
      </c>
      <c r="G126" s="1" t="s">
        <v>55</v>
      </c>
      <c r="H126" s="1" t="s">
        <v>652</v>
      </c>
      <c r="I126" s="1" t="s">
        <v>653</v>
      </c>
      <c r="J126" s="1" t="s">
        <v>652</v>
      </c>
      <c r="K126" s="1" t="s">
        <v>654</v>
      </c>
      <c r="L126" s="1" t="s">
        <v>662</v>
      </c>
      <c r="M126" s="1" t="s">
        <v>656</v>
      </c>
      <c r="N126" s="1" t="s">
        <v>652</v>
      </c>
      <c r="O126" s="1" t="s">
        <v>663</v>
      </c>
      <c r="P126" s="1" t="s">
        <v>482</v>
      </c>
      <c r="Q126" s="1"/>
      <c r="R126" s="1"/>
      <c r="S126" s="1"/>
      <c r="T126" s="1" t="s">
        <v>484</v>
      </c>
      <c r="U126" s="1" t="s">
        <v>660</v>
      </c>
      <c r="V126" s="1"/>
      <c r="W126" s="1"/>
      <c r="X126" s="1" t="s">
        <v>486</v>
      </c>
    </row>
    <row r="127" spans="1:24" ht="14.5" x14ac:dyDescent="0.35">
      <c r="A127" s="1" t="s">
        <v>678</v>
      </c>
      <c r="B127" s="1">
        <v>332</v>
      </c>
      <c r="C127" s="1" t="s">
        <v>649</v>
      </c>
      <c r="D127" s="1" t="s">
        <v>55</v>
      </c>
      <c r="E127" s="1" t="s">
        <v>650</v>
      </c>
      <c r="F127" s="1" t="s">
        <v>651</v>
      </c>
      <c r="G127" s="1" t="s">
        <v>55</v>
      </c>
      <c r="H127" s="1" t="s">
        <v>652</v>
      </c>
      <c r="I127" s="1" t="s">
        <v>653</v>
      </c>
      <c r="J127" s="1" t="s">
        <v>652</v>
      </c>
      <c r="K127" s="1" t="s">
        <v>654</v>
      </c>
      <c r="L127" s="1" t="s">
        <v>659</v>
      </c>
      <c r="M127" s="1" t="s">
        <v>656</v>
      </c>
      <c r="N127" s="1" t="s">
        <v>652</v>
      </c>
      <c r="O127" s="1" t="s">
        <v>659</v>
      </c>
      <c r="P127" s="1" t="s">
        <v>482</v>
      </c>
      <c r="Q127" s="1" t="s">
        <v>503</v>
      </c>
      <c r="R127" s="1"/>
      <c r="S127" s="1" t="s">
        <v>483</v>
      </c>
      <c r="T127" s="1" t="s">
        <v>484</v>
      </c>
      <c r="U127" s="1" t="s">
        <v>660</v>
      </c>
      <c r="V127" s="1"/>
      <c r="W127" s="1"/>
      <c r="X127" s="1" t="s">
        <v>486</v>
      </c>
    </row>
    <row r="128" spans="1:24" ht="14.5" x14ac:dyDescent="0.35">
      <c r="A128" s="1" t="s">
        <v>679</v>
      </c>
      <c r="B128" s="1">
        <v>388</v>
      </c>
      <c r="C128" s="1" t="s">
        <v>649</v>
      </c>
      <c r="D128" s="1" t="s">
        <v>55</v>
      </c>
      <c r="E128" s="1" t="s">
        <v>650</v>
      </c>
      <c r="F128" s="1" t="s">
        <v>651</v>
      </c>
      <c r="G128" s="1" t="s">
        <v>55</v>
      </c>
      <c r="H128" s="1" t="s">
        <v>652</v>
      </c>
      <c r="I128" s="1" t="s">
        <v>653</v>
      </c>
      <c r="J128" s="1" t="s">
        <v>652</v>
      </c>
      <c r="K128" s="1" t="s">
        <v>654</v>
      </c>
      <c r="L128" s="1" t="s">
        <v>659</v>
      </c>
      <c r="M128" s="1" t="s">
        <v>656</v>
      </c>
      <c r="N128" s="1" t="s">
        <v>652</v>
      </c>
      <c r="O128" s="1" t="s">
        <v>659</v>
      </c>
      <c r="P128" s="1" t="s">
        <v>482</v>
      </c>
      <c r="Q128" s="1" t="s">
        <v>503</v>
      </c>
      <c r="R128" s="1"/>
      <c r="S128" s="1"/>
      <c r="T128" s="1" t="s">
        <v>484</v>
      </c>
      <c r="U128" s="1" t="s">
        <v>660</v>
      </c>
      <c r="V128" s="1"/>
      <c r="W128" s="1"/>
      <c r="X128" s="1" t="s">
        <v>496</v>
      </c>
    </row>
    <row r="129" spans="1:24" ht="14.5" x14ac:dyDescent="0.35">
      <c r="A129" s="1" t="s">
        <v>33</v>
      </c>
      <c r="B129" s="1">
        <v>484</v>
      </c>
      <c r="C129" s="1" t="s">
        <v>649</v>
      </c>
      <c r="D129" s="1" t="s">
        <v>55</v>
      </c>
      <c r="E129" s="1" t="s">
        <v>650</v>
      </c>
      <c r="F129" s="1" t="s">
        <v>651</v>
      </c>
      <c r="G129" s="1" t="s">
        <v>55</v>
      </c>
      <c r="H129" s="1" t="s">
        <v>652</v>
      </c>
      <c r="I129" s="1" t="s">
        <v>653</v>
      </c>
      <c r="J129" s="1" t="s">
        <v>652</v>
      </c>
      <c r="K129" s="1" t="s">
        <v>654</v>
      </c>
      <c r="L129" s="1" t="s">
        <v>662</v>
      </c>
      <c r="M129" s="1" t="s">
        <v>656</v>
      </c>
      <c r="N129" s="1" t="s">
        <v>652</v>
      </c>
      <c r="O129" s="1" t="s">
        <v>663</v>
      </c>
      <c r="P129" s="1" t="s">
        <v>482</v>
      </c>
      <c r="Q129" s="1"/>
      <c r="R129" s="1"/>
      <c r="S129" s="1"/>
      <c r="T129" s="1" t="s">
        <v>484</v>
      </c>
      <c r="U129" s="1" t="s">
        <v>660</v>
      </c>
      <c r="V129" s="1"/>
      <c r="W129" s="1" t="s">
        <v>593</v>
      </c>
      <c r="X129" s="1" t="s">
        <v>496</v>
      </c>
    </row>
    <row r="130" spans="1:24" ht="14.5" x14ac:dyDescent="0.35">
      <c r="A130" s="1" t="s">
        <v>680</v>
      </c>
      <c r="B130" s="1">
        <v>474</v>
      </c>
      <c r="C130" s="1" t="s">
        <v>649</v>
      </c>
      <c r="D130" s="1" t="s">
        <v>55</v>
      </c>
      <c r="E130" s="1" t="s">
        <v>650</v>
      </c>
      <c r="F130" s="1" t="s">
        <v>651</v>
      </c>
      <c r="G130" s="1" t="s">
        <v>55</v>
      </c>
      <c r="H130" s="1" t="s">
        <v>652</v>
      </c>
      <c r="I130" s="1" t="s">
        <v>653</v>
      </c>
      <c r="J130" s="1" t="s">
        <v>652</v>
      </c>
      <c r="K130" s="1" t="s">
        <v>654</v>
      </c>
      <c r="L130" s="1" t="s">
        <v>659</v>
      </c>
      <c r="M130" s="1" t="s">
        <v>656</v>
      </c>
      <c r="N130" s="1" t="s">
        <v>652</v>
      </c>
      <c r="O130" s="1" t="s">
        <v>659</v>
      </c>
      <c r="P130" s="1" t="s">
        <v>482</v>
      </c>
      <c r="Q130" s="1"/>
      <c r="R130" s="1"/>
      <c r="S130" s="1"/>
      <c r="T130" s="1" t="s">
        <v>515</v>
      </c>
      <c r="U130" s="1"/>
      <c r="V130" s="1"/>
      <c r="W130" s="1"/>
      <c r="X130" s="1"/>
    </row>
    <row r="131" spans="1:24" ht="14.5" x14ac:dyDescent="0.35">
      <c r="A131" s="1" t="s">
        <v>681</v>
      </c>
      <c r="B131" s="1">
        <v>558</v>
      </c>
      <c r="C131" s="1" t="s">
        <v>649</v>
      </c>
      <c r="D131" s="1" t="s">
        <v>55</v>
      </c>
      <c r="E131" s="1" t="s">
        <v>650</v>
      </c>
      <c r="F131" s="1" t="s">
        <v>651</v>
      </c>
      <c r="G131" s="1" t="s">
        <v>55</v>
      </c>
      <c r="H131" s="1" t="s">
        <v>652</v>
      </c>
      <c r="I131" s="1" t="s">
        <v>653</v>
      </c>
      <c r="J131" s="1" t="s">
        <v>652</v>
      </c>
      <c r="K131" s="1" t="s">
        <v>654</v>
      </c>
      <c r="L131" s="1" t="s">
        <v>662</v>
      </c>
      <c r="M131" s="1" t="s">
        <v>656</v>
      </c>
      <c r="N131" s="1" t="s">
        <v>652</v>
      </c>
      <c r="O131" s="1" t="s">
        <v>663</v>
      </c>
      <c r="P131" s="1" t="s">
        <v>482</v>
      </c>
      <c r="Q131" s="1"/>
      <c r="R131" s="1"/>
      <c r="S131" s="1"/>
      <c r="T131" s="1" t="s">
        <v>484</v>
      </c>
      <c r="U131" s="1" t="s">
        <v>660</v>
      </c>
      <c r="V131" s="1"/>
      <c r="W131" s="1"/>
      <c r="X131" s="1" t="s">
        <v>486</v>
      </c>
    </row>
    <row r="132" spans="1:24" ht="14.5" x14ac:dyDescent="0.35">
      <c r="A132" s="1" t="s">
        <v>682</v>
      </c>
      <c r="B132" s="1">
        <v>591</v>
      </c>
      <c r="C132" s="1" t="s">
        <v>649</v>
      </c>
      <c r="D132" s="1" t="s">
        <v>55</v>
      </c>
      <c r="E132" s="1" t="s">
        <v>650</v>
      </c>
      <c r="F132" s="1" t="s">
        <v>651</v>
      </c>
      <c r="G132" s="1" t="s">
        <v>55</v>
      </c>
      <c r="H132" s="1" t="s">
        <v>652</v>
      </c>
      <c r="I132" s="1" t="s">
        <v>653</v>
      </c>
      <c r="J132" s="1" t="s">
        <v>652</v>
      </c>
      <c r="K132" s="1" t="s">
        <v>654</v>
      </c>
      <c r="L132" s="1" t="s">
        <v>662</v>
      </c>
      <c r="M132" s="1" t="s">
        <v>656</v>
      </c>
      <c r="N132" s="1" t="s">
        <v>652</v>
      </c>
      <c r="O132" s="1" t="s">
        <v>663</v>
      </c>
      <c r="P132" s="1" t="s">
        <v>482</v>
      </c>
      <c r="Q132" s="1"/>
      <c r="R132" s="1"/>
      <c r="S132" s="1"/>
      <c r="T132" s="1" t="s">
        <v>484</v>
      </c>
      <c r="U132" s="1" t="s">
        <v>660</v>
      </c>
      <c r="V132" s="1"/>
      <c r="W132" s="1"/>
      <c r="X132" s="1" t="s">
        <v>496</v>
      </c>
    </row>
    <row r="133" spans="1:24" ht="14.5" x14ac:dyDescent="0.35">
      <c r="A133" s="1" t="s">
        <v>683</v>
      </c>
      <c r="B133" s="1">
        <v>604</v>
      </c>
      <c r="C133" s="1" t="s">
        <v>649</v>
      </c>
      <c r="D133" s="1" t="s">
        <v>55</v>
      </c>
      <c r="E133" s="1" t="s">
        <v>650</v>
      </c>
      <c r="F133" s="1" t="s">
        <v>651</v>
      </c>
      <c r="G133" s="1" t="s">
        <v>55</v>
      </c>
      <c r="H133" s="1" t="s">
        <v>652</v>
      </c>
      <c r="I133" s="1" t="s">
        <v>653</v>
      </c>
      <c r="J133" s="1" t="s">
        <v>652</v>
      </c>
      <c r="K133" s="1" t="s">
        <v>654</v>
      </c>
      <c r="L133" s="1" t="s">
        <v>655</v>
      </c>
      <c r="M133" s="1" t="s">
        <v>656</v>
      </c>
      <c r="N133" s="1" t="s">
        <v>652</v>
      </c>
      <c r="O133" s="1" t="s">
        <v>655</v>
      </c>
      <c r="P133" s="1" t="s">
        <v>482</v>
      </c>
      <c r="Q133" s="1"/>
      <c r="R133" s="1"/>
      <c r="S133" s="1"/>
      <c r="T133" s="1" t="s">
        <v>484</v>
      </c>
      <c r="U133" s="1" t="s">
        <v>657</v>
      </c>
      <c r="V133" s="1"/>
      <c r="W133" s="1"/>
      <c r="X133" s="1" t="s">
        <v>496</v>
      </c>
    </row>
    <row r="134" spans="1:24" ht="14.5" x14ac:dyDescent="0.35">
      <c r="A134" s="1" t="s">
        <v>684</v>
      </c>
      <c r="B134" s="1">
        <v>630</v>
      </c>
      <c r="C134" s="1" t="s">
        <v>582</v>
      </c>
      <c r="D134" s="1" t="s">
        <v>55</v>
      </c>
      <c r="E134" s="1" t="s">
        <v>650</v>
      </c>
      <c r="F134" s="1" t="s">
        <v>651</v>
      </c>
      <c r="G134" s="1" t="s">
        <v>55</v>
      </c>
      <c r="H134" s="1" t="s">
        <v>57</v>
      </c>
      <c r="I134" s="1" t="s">
        <v>57</v>
      </c>
      <c r="J134" s="1" t="s">
        <v>652</v>
      </c>
      <c r="K134" s="1" t="s">
        <v>654</v>
      </c>
      <c r="L134" s="1" t="s">
        <v>659</v>
      </c>
      <c r="M134" s="1" t="s">
        <v>656</v>
      </c>
      <c r="N134" s="1" t="s">
        <v>652</v>
      </c>
      <c r="O134" s="1" t="s">
        <v>659</v>
      </c>
      <c r="P134" s="1" t="s">
        <v>482</v>
      </c>
      <c r="Q134" s="1" t="s">
        <v>503</v>
      </c>
      <c r="R134" s="1"/>
      <c r="S134" s="1"/>
      <c r="T134" s="1" t="s">
        <v>515</v>
      </c>
      <c r="U134" s="1"/>
      <c r="V134" s="1"/>
      <c r="W134" s="1"/>
      <c r="X134" s="1" t="s">
        <v>567</v>
      </c>
    </row>
    <row r="135" spans="1:24" ht="14.5" x14ac:dyDescent="0.35">
      <c r="A135" s="1" t="s">
        <v>685</v>
      </c>
      <c r="B135" s="1">
        <v>600</v>
      </c>
      <c r="C135" s="1" t="s">
        <v>649</v>
      </c>
      <c r="D135" s="1" t="s">
        <v>55</v>
      </c>
      <c r="E135" s="1" t="s">
        <v>650</v>
      </c>
      <c r="F135" s="1" t="s">
        <v>651</v>
      </c>
      <c r="G135" s="1" t="s">
        <v>55</v>
      </c>
      <c r="H135" s="1" t="s">
        <v>652</v>
      </c>
      <c r="I135" s="1" t="s">
        <v>653</v>
      </c>
      <c r="J135" s="1" t="s">
        <v>652</v>
      </c>
      <c r="K135" s="1" t="s">
        <v>654</v>
      </c>
      <c r="L135" s="1" t="s">
        <v>655</v>
      </c>
      <c r="M135" s="1" t="s">
        <v>656</v>
      </c>
      <c r="N135" s="1" t="s">
        <v>652</v>
      </c>
      <c r="O135" s="1" t="s">
        <v>655</v>
      </c>
      <c r="P135" s="1" t="s">
        <v>482</v>
      </c>
      <c r="Q135" s="1"/>
      <c r="R135" s="1" t="s">
        <v>489</v>
      </c>
      <c r="S135" s="1"/>
      <c r="T135" s="1" t="s">
        <v>484</v>
      </c>
      <c r="U135" s="1" t="s">
        <v>657</v>
      </c>
      <c r="V135" s="1"/>
      <c r="W135" s="1"/>
      <c r="X135" s="1" t="s">
        <v>496</v>
      </c>
    </row>
    <row r="136" spans="1:24" ht="14.5" x14ac:dyDescent="0.35">
      <c r="A136" s="1" t="s">
        <v>686</v>
      </c>
      <c r="B136" s="1">
        <v>222</v>
      </c>
      <c r="C136" s="1" t="s">
        <v>649</v>
      </c>
      <c r="D136" s="1" t="s">
        <v>55</v>
      </c>
      <c r="E136" s="1" t="s">
        <v>650</v>
      </c>
      <c r="F136" s="1" t="s">
        <v>651</v>
      </c>
      <c r="G136" s="1" t="s">
        <v>55</v>
      </c>
      <c r="H136" s="1" t="s">
        <v>652</v>
      </c>
      <c r="I136" s="1" t="s">
        <v>653</v>
      </c>
      <c r="J136" s="1" t="s">
        <v>652</v>
      </c>
      <c r="K136" s="1" t="s">
        <v>654</v>
      </c>
      <c r="L136" s="1" t="s">
        <v>662</v>
      </c>
      <c r="M136" s="1" t="s">
        <v>656</v>
      </c>
      <c r="N136" s="1" t="s">
        <v>652</v>
      </c>
      <c r="O136" s="1" t="s">
        <v>663</v>
      </c>
      <c r="P136" s="1" t="s">
        <v>482</v>
      </c>
      <c r="Q136" s="1"/>
      <c r="R136" s="1"/>
      <c r="S136" s="1"/>
      <c r="T136" s="1" t="s">
        <v>484</v>
      </c>
      <c r="U136" s="1" t="s">
        <v>660</v>
      </c>
      <c r="V136" s="1"/>
      <c r="W136" s="1"/>
      <c r="X136" s="1" t="s">
        <v>486</v>
      </c>
    </row>
    <row r="137" spans="1:24" ht="14.5" x14ac:dyDescent="0.35">
      <c r="A137" s="1" t="s">
        <v>687</v>
      </c>
      <c r="B137" s="1">
        <v>740</v>
      </c>
      <c r="C137" s="1" t="s">
        <v>649</v>
      </c>
      <c r="D137" s="1" t="s">
        <v>55</v>
      </c>
      <c r="E137" s="1" t="s">
        <v>650</v>
      </c>
      <c r="F137" s="1" t="s">
        <v>651</v>
      </c>
      <c r="G137" s="1" t="s">
        <v>55</v>
      </c>
      <c r="H137" s="1" t="s">
        <v>652</v>
      </c>
      <c r="I137" s="1" t="s">
        <v>653</v>
      </c>
      <c r="J137" s="1" t="s">
        <v>652</v>
      </c>
      <c r="K137" s="1" t="s">
        <v>654</v>
      </c>
      <c r="L137" s="1" t="s">
        <v>655</v>
      </c>
      <c r="M137" s="1" t="s">
        <v>656</v>
      </c>
      <c r="N137" s="1" t="s">
        <v>652</v>
      </c>
      <c r="O137" s="1" t="s">
        <v>655</v>
      </c>
      <c r="P137" s="1" t="s">
        <v>482</v>
      </c>
      <c r="Q137" s="1" t="s">
        <v>503</v>
      </c>
      <c r="R137" s="1"/>
      <c r="S137" s="1"/>
      <c r="T137" s="1" t="s">
        <v>484</v>
      </c>
      <c r="U137" s="1" t="s">
        <v>657</v>
      </c>
      <c r="V137" s="1"/>
      <c r="W137" s="1"/>
      <c r="X137" s="1" t="s">
        <v>496</v>
      </c>
    </row>
    <row r="138" spans="1:24" ht="14.5" x14ac:dyDescent="0.35">
      <c r="A138" s="1" t="s">
        <v>688</v>
      </c>
      <c r="B138" s="1">
        <v>780</v>
      </c>
      <c r="C138" s="1" t="s">
        <v>649</v>
      </c>
      <c r="D138" s="1" t="s">
        <v>55</v>
      </c>
      <c r="E138" s="1" t="s">
        <v>650</v>
      </c>
      <c r="F138" s="1" t="s">
        <v>651</v>
      </c>
      <c r="G138" s="1" t="s">
        <v>55</v>
      </c>
      <c r="H138" s="1" t="s">
        <v>652</v>
      </c>
      <c r="I138" s="1" t="s">
        <v>653</v>
      </c>
      <c r="J138" s="1" t="s">
        <v>652</v>
      </c>
      <c r="K138" s="1" t="s">
        <v>654</v>
      </c>
      <c r="L138" s="1" t="s">
        <v>659</v>
      </c>
      <c r="M138" s="1" t="s">
        <v>656</v>
      </c>
      <c r="N138" s="1" t="s">
        <v>652</v>
      </c>
      <c r="O138" s="1" t="s">
        <v>659</v>
      </c>
      <c r="P138" s="1" t="s">
        <v>482</v>
      </c>
      <c r="Q138" s="1" t="s">
        <v>503</v>
      </c>
      <c r="R138" s="1"/>
      <c r="S138" s="1"/>
      <c r="T138" s="1" t="s">
        <v>484</v>
      </c>
      <c r="U138" s="1" t="s">
        <v>660</v>
      </c>
      <c r="V138" s="1"/>
      <c r="W138" s="1"/>
      <c r="X138" s="1" t="s">
        <v>567</v>
      </c>
    </row>
    <row r="139" spans="1:24" ht="14.5" x14ac:dyDescent="0.35">
      <c r="A139" s="1" t="s">
        <v>689</v>
      </c>
      <c r="B139" s="1">
        <v>858</v>
      </c>
      <c r="C139" s="1" t="s">
        <v>649</v>
      </c>
      <c r="D139" s="1" t="s">
        <v>55</v>
      </c>
      <c r="E139" s="1" t="s">
        <v>650</v>
      </c>
      <c r="F139" s="1" t="s">
        <v>651</v>
      </c>
      <c r="G139" s="1" t="s">
        <v>55</v>
      </c>
      <c r="H139" s="1" t="s">
        <v>652</v>
      </c>
      <c r="I139" s="1" t="s">
        <v>653</v>
      </c>
      <c r="J139" s="1" t="s">
        <v>652</v>
      </c>
      <c r="K139" s="1" t="s">
        <v>654</v>
      </c>
      <c r="L139" s="1" t="s">
        <v>655</v>
      </c>
      <c r="M139" s="1" t="s">
        <v>656</v>
      </c>
      <c r="N139" s="1" t="s">
        <v>652</v>
      </c>
      <c r="O139" s="1" t="s">
        <v>655</v>
      </c>
      <c r="P139" s="1" t="s">
        <v>482</v>
      </c>
      <c r="Q139" s="1"/>
      <c r="R139" s="1"/>
      <c r="S139" s="1"/>
      <c r="T139" s="1" t="s">
        <v>484</v>
      </c>
      <c r="U139" s="1" t="s">
        <v>657</v>
      </c>
      <c r="V139" s="1"/>
      <c r="W139" s="1"/>
      <c r="X139" s="1" t="s">
        <v>567</v>
      </c>
    </row>
    <row r="140" spans="1:24" ht="14.5" x14ac:dyDescent="0.35">
      <c r="A140" s="1" t="s">
        <v>690</v>
      </c>
      <c r="B140" s="1">
        <v>862</v>
      </c>
      <c r="C140" s="1" t="s">
        <v>649</v>
      </c>
      <c r="D140" s="1" t="s">
        <v>55</v>
      </c>
      <c r="E140" s="1" t="s">
        <v>650</v>
      </c>
      <c r="F140" s="1" t="s">
        <v>651</v>
      </c>
      <c r="G140" s="1" t="s">
        <v>55</v>
      </c>
      <c r="H140" s="1" t="s">
        <v>652</v>
      </c>
      <c r="I140" s="1" t="s">
        <v>653</v>
      </c>
      <c r="J140" s="1" t="s">
        <v>652</v>
      </c>
      <c r="K140" s="1" t="s">
        <v>654</v>
      </c>
      <c r="L140" s="1" t="s">
        <v>655</v>
      </c>
      <c r="M140" s="1" t="s">
        <v>656</v>
      </c>
      <c r="N140" s="1" t="s">
        <v>652</v>
      </c>
      <c r="O140" s="1" t="s">
        <v>655</v>
      </c>
      <c r="P140" s="1" t="s">
        <v>482</v>
      </c>
      <c r="Q140" s="1"/>
      <c r="R140" s="1"/>
      <c r="S140" s="1"/>
      <c r="T140" s="1" t="s">
        <v>484</v>
      </c>
      <c r="U140" s="1" t="s">
        <v>657</v>
      </c>
      <c r="V140" s="1"/>
      <c r="W140" s="1"/>
      <c r="X140" s="1" t="s">
        <v>496</v>
      </c>
    </row>
    <row r="141" spans="1:24" ht="14.5" x14ac:dyDescent="0.35">
      <c r="A141" s="1" t="s">
        <v>691</v>
      </c>
      <c r="B141" s="1">
        <v>784</v>
      </c>
      <c r="C141" s="1" t="s">
        <v>475</v>
      </c>
      <c r="D141" s="1" t="s">
        <v>31</v>
      </c>
      <c r="E141" s="1" t="s">
        <v>476</v>
      </c>
      <c r="F141" s="1" t="s">
        <v>692</v>
      </c>
      <c r="G141" s="1" t="s">
        <v>31</v>
      </c>
      <c r="H141" s="1" t="s">
        <v>508</v>
      </c>
      <c r="I141" s="1" t="s">
        <v>508</v>
      </c>
      <c r="J141" s="1" t="s">
        <v>509</v>
      </c>
      <c r="K141" s="1" t="s">
        <v>506</v>
      </c>
      <c r="L141" s="1" t="s">
        <v>31</v>
      </c>
      <c r="M141" s="1" t="s">
        <v>564</v>
      </c>
      <c r="N141" s="1" t="s">
        <v>603</v>
      </c>
      <c r="O141" s="1" t="s">
        <v>603</v>
      </c>
      <c r="P141" s="1" t="s">
        <v>482</v>
      </c>
      <c r="Q141" s="1"/>
      <c r="R141" s="1"/>
      <c r="S141" s="1"/>
      <c r="T141" s="1" t="s">
        <v>484</v>
      </c>
      <c r="U141" s="1" t="s">
        <v>565</v>
      </c>
      <c r="V141" s="1"/>
      <c r="W141" s="1"/>
      <c r="X141" s="1" t="s">
        <v>567</v>
      </c>
    </row>
    <row r="142" spans="1:24" ht="14.5" x14ac:dyDescent="0.35">
      <c r="A142" s="1" t="s">
        <v>693</v>
      </c>
      <c r="B142" s="1">
        <v>48</v>
      </c>
      <c r="C142" s="1" t="s">
        <v>475</v>
      </c>
      <c r="D142" s="1" t="s">
        <v>31</v>
      </c>
      <c r="E142" s="1" t="s">
        <v>476</v>
      </c>
      <c r="F142" s="1" t="s">
        <v>692</v>
      </c>
      <c r="G142" s="1" t="s">
        <v>31</v>
      </c>
      <c r="H142" s="1" t="s">
        <v>508</v>
      </c>
      <c r="I142" s="1" t="s">
        <v>508</v>
      </c>
      <c r="J142" s="1" t="s">
        <v>509</v>
      </c>
      <c r="K142" s="1" t="s">
        <v>506</v>
      </c>
      <c r="L142" s="1" t="s">
        <v>31</v>
      </c>
      <c r="M142" s="1" t="s">
        <v>564</v>
      </c>
      <c r="N142" s="1" t="s">
        <v>603</v>
      </c>
      <c r="O142" s="1" t="s">
        <v>603</v>
      </c>
      <c r="P142" s="1" t="s">
        <v>482</v>
      </c>
      <c r="Q142" s="1"/>
      <c r="R142" s="1"/>
      <c r="S142" s="1"/>
      <c r="T142" s="1" t="s">
        <v>484</v>
      </c>
      <c r="U142" s="1" t="s">
        <v>565</v>
      </c>
      <c r="V142" s="1"/>
      <c r="W142" s="1"/>
      <c r="X142" s="1" t="s">
        <v>567</v>
      </c>
    </row>
    <row r="143" spans="1:24" ht="14.5" x14ac:dyDescent="0.35">
      <c r="A143" s="1" t="s">
        <v>694</v>
      </c>
      <c r="B143" s="1">
        <v>364</v>
      </c>
      <c r="C143" s="1" t="s">
        <v>475</v>
      </c>
      <c r="D143" s="1" t="s">
        <v>31</v>
      </c>
      <c r="E143" s="1" t="s">
        <v>476</v>
      </c>
      <c r="F143" s="1" t="s">
        <v>692</v>
      </c>
      <c r="G143" s="1" t="s">
        <v>31</v>
      </c>
      <c r="H143" s="1" t="s">
        <v>508</v>
      </c>
      <c r="I143" s="1" t="s">
        <v>508</v>
      </c>
      <c r="J143" s="1" t="s">
        <v>509</v>
      </c>
      <c r="K143" s="1" t="s">
        <v>506</v>
      </c>
      <c r="L143" s="1" t="s">
        <v>31</v>
      </c>
      <c r="M143" s="1" t="s">
        <v>564</v>
      </c>
      <c r="N143" s="1" t="s">
        <v>637</v>
      </c>
      <c r="O143" s="1" t="s">
        <v>637</v>
      </c>
      <c r="P143" s="1" t="s">
        <v>482</v>
      </c>
      <c r="Q143" s="1"/>
      <c r="R143" s="1"/>
      <c r="S143" s="1"/>
      <c r="T143" s="1" t="s">
        <v>484</v>
      </c>
      <c r="U143" s="1" t="s">
        <v>565</v>
      </c>
      <c r="V143" s="1"/>
      <c r="W143" s="1"/>
      <c r="X143" s="1" t="s">
        <v>486</v>
      </c>
    </row>
    <row r="144" spans="1:24" ht="14.5" x14ac:dyDescent="0.35">
      <c r="A144" s="1" t="s">
        <v>695</v>
      </c>
      <c r="B144" s="1">
        <v>368</v>
      </c>
      <c r="C144" s="1" t="s">
        <v>475</v>
      </c>
      <c r="D144" s="1" t="s">
        <v>31</v>
      </c>
      <c r="E144" s="1" t="s">
        <v>476</v>
      </c>
      <c r="F144" s="1" t="s">
        <v>692</v>
      </c>
      <c r="G144" s="1" t="s">
        <v>31</v>
      </c>
      <c r="H144" s="1" t="s">
        <v>508</v>
      </c>
      <c r="I144" s="1" t="s">
        <v>508</v>
      </c>
      <c r="J144" s="1" t="s">
        <v>509</v>
      </c>
      <c r="K144" s="1" t="s">
        <v>506</v>
      </c>
      <c r="L144" s="1" t="s">
        <v>31</v>
      </c>
      <c r="M144" s="1" t="s">
        <v>564</v>
      </c>
      <c r="N144" s="1" t="s">
        <v>603</v>
      </c>
      <c r="O144" s="1" t="s">
        <v>603</v>
      </c>
      <c r="P144" s="1" t="s">
        <v>482</v>
      </c>
      <c r="Q144" s="1"/>
      <c r="R144" s="1"/>
      <c r="S144" s="1"/>
      <c r="T144" s="1" t="s">
        <v>484</v>
      </c>
      <c r="U144" s="1" t="s">
        <v>565</v>
      </c>
      <c r="V144" s="1"/>
      <c r="W144" s="1"/>
      <c r="X144" s="1" t="s">
        <v>496</v>
      </c>
    </row>
    <row r="145" spans="1:24" ht="14.5" x14ac:dyDescent="0.35">
      <c r="A145" s="1" t="s">
        <v>696</v>
      </c>
      <c r="B145" s="1">
        <v>376</v>
      </c>
      <c r="C145" s="1" t="s">
        <v>475</v>
      </c>
      <c r="D145" s="1" t="s">
        <v>31</v>
      </c>
      <c r="E145" s="1" t="s">
        <v>476</v>
      </c>
      <c r="F145" s="1" t="s">
        <v>692</v>
      </c>
      <c r="G145" s="1" t="s">
        <v>31</v>
      </c>
      <c r="H145" s="1" t="s">
        <v>508</v>
      </c>
      <c r="I145" s="1" t="s">
        <v>508</v>
      </c>
      <c r="J145" s="1" t="s">
        <v>509</v>
      </c>
      <c r="K145" s="1" t="s">
        <v>506</v>
      </c>
      <c r="L145" s="1" t="s">
        <v>31</v>
      </c>
      <c r="M145" s="1" t="s">
        <v>564</v>
      </c>
      <c r="N145" s="1" t="s">
        <v>603</v>
      </c>
      <c r="O145" s="1" t="s">
        <v>603</v>
      </c>
      <c r="P145" s="1" t="s">
        <v>589</v>
      </c>
      <c r="Q145" s="1"/>
      <c r="R145" s="1"/>
      <c r="S145" s="1"/>
      <c r="T145" s="1" t="s">
        <v>484</v>
      </c>
      <c r="U145" s="1" t="s">
        <v>591</v>
      </c>
      <c r="V145" s="1"/>
      <c r="W145" s="1" t="s">
        <v>593</v>
      </c>
      <c r="X145" s="1" t="s">
        <v>567</v>
      </c>
    </row>
    <row r="146" spans="1:24" ht="14.5" x14ac:dyDescent="0.35">
      <c r="A146" s="1" t="s">
        <v>697</v>
      </c>
      <c r="B146" s="1">
        <v>400</v>
      </c>
      <c r="C146" s="1" t="s">
        <v>475</v>
      </c>
      <c r="D146" s="1" t="s">
        <v>31</v>
      </c>
      <c r="E146" s="1" t="s">
        <v>476</v>
      </c>
      <c r="F146" s="1" t="s">
        <v>692</v>
      </c>
      <c r="G146" s="1" t="s">
        <v>31</v>
      </c>
      <c r="H146" s="1" t="s">
        <v>508</v>
      </c>
      <c r="I146" s="1" t="s">
        <v>508</v>
      </c>
      <c r="J146" s="1" t="s">
        <v>509</v>
      </c>
      <c r="K146" s="1" t="s">
        <v>506</v>
      </c>
      <c r="L146" s="1" t="s">
        <v>31</v>
      </c>
      <c r="M146" s="1" t="s">
        <v>564</v>
      </c>
      <c r="N146" s="1" t="s">
        <v>603</v>
      </c>
      <c r="O146" s="1" t="s">
        <v>603</v>
      </c>
      <c r="P146" s="1" t="s">
        <v>482</v>
      </c>
      <c r="Q146" s="1"/>
      <c r="R146" s="1"/>
      <c r="S146" s="1"/>
      <c r="T146" s="1" t="s">
        <v>484</v>
      </c>
      <c r="U146" s="1" t="s">
        <v>591</v>
      </c>
      <c r="V146" s="1"/>
      <c r="W146" s="1"/>
      <c r="X146" s="1" t="s">
        <v>496</v>
      </c>
    </row>
    <row r="147" spans="1:24" ht="14.5" x14ac:dyDescent="0.35">
      <c r="A147" s="1" t="s">
        <v>698</v>
      </c>
      <c r="B147" s="1">
        <v>414</v>
      </c>
      <c r="C147" s="1" t="s">
        <v>475</v>
      </c>
      <c r="D147" s="1" t="s">
        <v>31</v>
      </c>
      <c r="E147" s="1" t="s">
        <v>476</v>
      </c>
      <c r="F147" s="1" t="s">
        <v>692</v>
      </c>
      <c r="G147" s="1" t="s">
        <v>31</v>
      </c>
      <c r="H147" s="1" t="s">
        <v>508</v>
      </c>
      <c r="I147" s="1" t="s">
        <v>508</v>
      </c>
      <c r="J147" s="1" t="s">
        <v>509</v>
      </c>
      <c r="K147" s="1" t="s">
        <v>506</v>
      </c>
      <c r="L147" s="1" t="s">
        <v>31</v>
      </c>
      <c r="M147" s="1" t="s">
        <v>564</v>
      </c>
      <c r="N147" s="1" t="s">
        <v>603</v>
      </c>
      <c r="O147" s="1" t="s">
        <v>603</v>
      </c>
      <c r="P147" s="1" t="s">
        <v>482</v>
      </c>
      <c r="Q147" s="1"/>
      <c r="R147" s="1"/>
      <c r="S147" s="1"/>
      <c r="T147" s="1" t="s">
        <v>484</v>
      </c>
      <c r="U147" s="1" t="s">
        <v>565</v>
      </c>
      <c r="V147" s="1"/>
      <c r="W147" s="1"/>
      <c r="X147" s="1" t="s">
        <v>567</v>
      </c>
    </row>
    <row r="148" spans="1:24" ht="14.5" x14ac:dyDescent="0.35">
      <c r="A148" s="1" t="s">
        <v>699</v>
      </c>
      <c r="B148" s="1">
        <v>422</v>
      </c>
      <c r="C148" s="1" t="s">
        <v>475</v>
      </c>
      <c r="D148" s="1" t="s">
        <v>31</v>
      </c>
      <c r="E148" s="1" t="s">
        <v>476</v>
      </c>
      <c r="F148" s="1" t="s">
        <v>692</v>
      </c>
      <c r="G148" s="1" t="s">
        <v>31</v>
      </c>
      <c r="H148" s="1" t="s">
        <v>508</v>
      </c>
      <c r="I148" s="1" t="s">
        <v>508</v>
      </c>
      <c r="J148" s="1" t="s">
        <v>509</v>
      </c>
      <c r="K148" s="1" t="s">
        <v>506</v>
      </c>
      <c r="L148" s="1" t="s">
        <v>31</v>
      </c>
      <c r="M148" s="1" t="s">
        <v>564</v>
      </c>
      <c r="N148" s="1" t="s">
        <v>603</v>
      </c>
      <c r="O148" s="1" t="s">
        <v>603</v>
      </c>
      <c r="P148" s="1" t="s">
        <v>482</v>
      </c>
      <c r="Q148" s="1"/>
      <c r="R148" s="1"/>
      <c r="S148" s="1"/>
      <c r="T148" s="1" t="s">
        <v>484</v>
      </c>
      <c r="U148" s="1" t="s">
        <v>591</v>
      </c>
      <c r="V148" s="1"/>
      <c r="W148" s="1"/>
      <c r="X148" s="1" t="s">
        <v>496</v>
      </c>
    </row>
    <row r="149" spans="1:24" ht="14.5" x14ac:dyDescent="0.35">
      <c r="A149" s="1" t="s">
        <v>700</v>
      </c>
      <c r="B149" s="1">
        <v>512</v>
      </c>
      <c r="C149" s="1" t="s">
        <v>475</v>
      </c>
      <c r="D149" s="1" t="s">
        <v>31</v>
      </c>
      <c r="E149" s="1" t="s">
        <v>476</v>
      </c>
      <c r="F149" s="1" t="s">
        <v>692</v>
      </c>
      <c r="G149" s="1" t="s">
        <v>31</v>
      </c>
      <c r="H149" s="1" t="s">
        <v>508</v>
      </c>
      <c r="I149" s="1" t="s">
        <v>508</v>
      </c>
      <c r="J149" s="1" t="s">
        <v>509</v>
      </c>
      <c r="K149" s="1" t="s">
        <v>506</v>
      </c>
      <c r="L149" s="1" t="s">
        <v>31</v>
      </c>
      <c r="M149" s="1" t="s">
        <v>564</v>
      </c>
      <c r="N149" s="1" t="s">
        <v>603</v>
      </c>
      <c r="O149" s="1" t="s">
        <v>603</v>
      </c>
      <c r="P149" s="1" t="s">
        <v>482</v>
      </c>
      <c r="Q149" s="1"/>
      <c r="R149" s="1"/>
      <c r="S149" s="1"/>
      <c r="T149" s="1" t="s">
        <v>484</v>
      </c>
      <c r="U149" s="1" t="s">
        <v>565</v>
      </c>
      <c r="V149" s="1"/>
      <c r="W149" s="1"/>
      <c r="X149" s="1" t="s">
        <v>567</v>
      </c>
    </row>
    <row r="150" spans="1:24" ht="14.5" x14ac:dyDescent="0.35">
      <c r="A150" s="1" t="s">
        <v>701</v>
      </c>
      <c r="B150" s="1">
        <v>275</v>
      </c>
      <c r="C150" s="1" t="s">
        <v>475</v>
      </c>
      <c r="D150" s="1" t="s">
        <v>31</v>
      </c>
      <c r="E150" s="1" t="s">
        <v>476</v>
      </c>
      <c r="F150" s="1" t="s">
        <v>692</v>
      </c>
      <c r="G150" s="1" t="s">
        <v>31</v>
      </c>
      <c r="H150" s="1" t="s">
        <v>508</v>
      </c>
      <c r="I150" s="1" t="s">
        <v>508</v>
      </c>
      <c r="J150" s="1" t="s">
        <v>509</v>
      </c>
      <c r="K150" s="1" t="s">
        <v>506</v>
      </c>
      <c r="L150" s="1" t="s">
        <v>31</v>
      </c>
      <c r="M150" s="1" t="s">
        <v>564</v>
      </c>
      <c r="N150" s="1" t="s">
        <v>603</v>
      </c>
      <c r="O150" s="1" t="s">
        <v>603</v>
      </c>
      <c r="P150" s="1" t="s">
        <v>482</v>
      </c>
      <c r="Q150" s="1"/>
      <c r="R150" s="1"/>
      <c r="S150" s="1"/>
      <c r="T150" s="1" t="s">
        <v>484</v>
      </c>
      <c r="U150" s="1"/>
      <c r="V150" s="1"/>
      <c r="W150" s="1"/>
      <c r="X150" s="1" t="s">
        <v>486</v>
      </c>
    </row>
    <row r="151" spans="1:24" ht="14.5" x14ac:dyDescent="0.35">
      <c r="A151" s="1" t="s">
        <v>702</v>
      </c>
      <c r="B151" s="1">
        <v>634</v>
      </c>
      <c r="C151" s="1" t="s">
        <v>475</v>
      </c>
      <c r="D151" s="1" t="s">
        <v>31</v>
      </c>
      <c r="E151" s="1" t="s">
        <v>476</v>
      </c>
      <c r="F151" s="1" t="s">
        <v>692</v>
      </c>
      <c r="G151" s="1" t="s">
        <v>31</v>
      </c>
      <c r="H151" s="1" t="s">
        <v>508</v>
      </c>
      <c r="I151" s="1" t="s">
        <v>508</v>
      </c>
      <c r="J151" s="1" t="s">
        <v>509</v>
      </c>
      <c r="K151" s="1" t="s">
        <v>506</v>
      </c>
      <c r="L151" s="1" t="s">
        <v>31</v>
      </c>
      <c r="M151" s="1" t="s">
        <v>564</v>
      </c>
      <c r="N151" s="1" t="s">
        <v>603</v>
      </c>
      <c r="O151" s="1" t="s">
        <v>603</v>
      </c>
      <c r="P151" s="1" t="s">
        <v>482</v>
      </c>
      <c r="Q151" s="1"/>
      <c r="R151" s="1"/>
      <c r="S151" s="1"/>
      <c r="T151" s="1" t="s">
        <v>484</v>
      </c>
      <c r="U151" s="1" t="s">
        <v>565</v>
      </c>
      <c r="V151" s="1"/>
      <c r="W151" s="1"/>
      <c r="X151" s="1" t="s">
        <v>567</v>
      </c>
    </row>
    <row r="152" spans="1:24" ht="14.5" x14ac:dyDescent="0.35">
      <c r="A152" s="1" t="s">
        <v>703</v>
      </c>
      <c r="B152" s="1">
        <v>682</v>
      </c>
      <c r="C152" s="1" t="s">
        <v>475</v>
      </c>
      <c r="D152" s="1" t="s">
        <v>31</v>
      </c>
      <c r="E152" s="1" t="s">
        <v>476</v>
      </c>
      <c r="F152" s="1" t="s">
        <v>692</v>
      </c>
      <c r="G152" s="1" t="s">
        <v>31</v>
      </c>
      <c r="H152" s="1" t="s">
        <v>508</v>
      </c>
      <c r="I152" s="1" t="s">
        <v>508</v>
      </c>
      <c r="J152" s="1" t="s">
        <v>509</v>
      </c>
      <c r="K152" s="1" t="s">
        <v>506</v>
      </c>
      <c r="L152" s="1" t="s">
        <v>31</v>
      </c>
      <c r="M152" s="1" t="s">
        <v>564</v>
      </c>
      <c r="N152" s="1" t="s">
        <v>603</v>
      </c>
      <c r="O152" s="1" t="s">
        <v>603</v>
      </c>
      <c r="P152" s="1" t="s">
        <v>482</v>
      </c>
      <c r="Q152" s="1"/>
      <c r="R152" s="1"/>
      <c r="S152" s="1"/>
      <c r="T152" s="1" t="s">
        <v>484</v>
      </c>
      <c r="U152" s="1" t="s">
        <v>565</v>
      </c>
      <c r="V152" s="1"/>
      <c r="W152" s="1"/>
      <c r="X152" s="1" t="s">
        <v>567</v>
      </c>
    </row>
    <row r="153" spans="1:24" ht="14.5" x14ac:dyDescent="0.35">
      <c r="A153" s="1" t="s">
        <v>704</v>
      </c>
      <c r="B153" s="1">
        <v>760</v>
      </c>
      <c r="C153" s="1" t="s">
        <v>475</v>
      </c>
      <c r="D153" s="1" t="s">
        <v>31</v>
      </c>
      <c r="E153" s="1" t="s">
        <v>476</v>
      </c>
      <c r="F153" s="1" t="s">
        <v>692</v>
      </c>
      <c r="G153" s="1" t="s">
        <v>31</v>
      </c>
      <c r="H153" s="1" t="s">
        <v>508</v>
      </c>
      <c r="I153" s="1" t="s">
        <v>508</v>
      </c>
      <c r="J153" s="1" t="s">
        <v>509</v>
      </c>
      <c r="K153" s="1" t="s">
        <v>506</v>
      </c>
      <c r="L153" s="1" t="s">
        <v>31</v>
      </c>
      <c r="M153" s="1" t="s">
        <v>564</v>
      </c>
      <c r="N153" s="1" t="s">
        <v>603</v>
      </c>
      <c r="O153" s="1" t="s">
        <v>603</v>
      </c>
      <c r="P153" s="1" t="s">
        <v>482</v>
      </c>
      <c r="Q153" s="1"/>
      <c r="R153" s="1"/>
      <c r="S153" s="1"/>
      <c r="T153" s="1" t="s">
        <v>484</v>
      </c>
      <c r="U153" s="1" t="s">
        <v>591</v>
      </c>
      <c r="V153" s="1"/>
      <c r="W153" s="1"/>
      <c r="X153" s="1" t="s">
        <v>490</v>
      </c>
    </row>
    <row r="154" spans="1:24" ht="14.5" x14ac:dyDescent="0.35">
      <c r="A154" s="1" t="s">
        <v>705</v>
      </c>
      <c r="B154" s="1">
        <v>887</v>
      </c>
      <c r="C154" s="1" t="s">
        <v>475</v>
      </c>
      <c r="D154" s="1" t="s">
        <v>31</v>
      </c>
      <c r="E154" s="1" t="s">
        <v>476</v>
      </c>
      <c r="F154" s="1" t="s">
        <v>692</v>
      </c>
      <c r="G154" s="1" t="s">
        <v>31</v>
      </c>
      <c r="H154" s="1" t="s">
        <v>508</v>
      </c>
      <c r="I154" s="1" t="s">
        <v>508</v>
      </c>
      <c r="J154" s="1" t="s">
        <v>509</v>
      </c>
      <c r="K154" s="1" t="s">
        <v>506</v>
      </c>
      <c r="L154" s="1" t="s">
        <v>31</v>
      </c>
      <c r="M154" s="1" t="s">
        <v>564</v>
      </c>
      <c r="N154" s="1" t="s">
        <v>603</v>
      </c>
      <c r="O154" s="1" t="s">
        <v>603</v>
      </c>
      <c r="P154" s="1" t="s">
        <v>482</v>
      </c>
      <c r="Q154" s="1"/>
      <c r="R154" s="1"/>
      <c r="S154" s="1" t="s">
        <v>483</v>
      </c>
      <c r="T154" s="1" t="s">
        <v>484</v>
      </c>
      <c r="U154" s="1" t="s">
        <v>565</v>
      </c>
      <c r="V154" s="1"/>
      <c r="W154" s="1"/>
      <c r="X154" s="1" t="s">
        <v>490</v>
      </c>
    </row>
    <row r="155" spans="1:24" ht="14.5" x14ac:dyDescent="0.35">
      <c r="A155" s="1" t="s">
        <v>12</v>
      </c>
      <c r="B155" s="1">
        <v>124</v>
      </c>
      <c r="C155" s="1" t="s">
        <v>582</v>
      </c>
      <c r="D155" s="1" t="s">
        <v>583</v>
      </c>
      <c r="E155" s="1" t="s">
        <v>706</v>
      </c>
      <c r="F155" s="1" t="s">
        <v>707</v>
      </c>
      <c r="G155" s="1" t="s">
        <v>57</v>
      </c>
      <c r="H155" s="1" t="s">
        <v>57</v>
      </c>
      <c r="I155" s="1" t="s">
        <v>57</v>
      </c>
      <c r="J155" s="1" t="s">
        <v>708</v>
      </c>
      <c r="K155" s="1" t="s">
        <v>709</v>
      </c>
      <c r="L155" s="1" t="s">
        <v>710</v>
      </c>
      <c r="M155" s="1" t="s">
        <v>656</v>
      </c>
      <c r="N155" s="1" t="s">
        <v>711</v>
      </c>
      <c r="O155" s="1" t="s">
        <v>711</v>
      </c>
      <c r="P155" s="1" t="s">
        <v>589</v>
      </c>
      <c r="Q155" s="1"/>
      <c r="R155" s="1"/>
      <c r="S155" s="1"/>
      <c r="T155" s="1" t="s">
        <v>590</v>
      </c>
      <c r="U155" s="1" t="s">
        <v>660</v>
      </c>
      <c r="V155" s="1"/>
      <c r="W155" s="1" t="s">
        <v>593</v>
      </c>
      <c r="X155" s="1" t="s">
        <v>567</v>
      </c>
    </row>
    <row r="156" spans="1:24" ht="14.5" x14ac:dyDescent="0.35">
      <c r="A156" s="1" t="s">
        <v>712</v>
      </c>
      <c r="B156" s="1">
        <v>316</v>
      </c>
      <c r="C156" s="1" t="s">
        <v>582</v>
      </c>
      <c r="D156" s="1" t="s">
        <v>558</v>
      </c>
      <c r="E156" s="1" t="s">
        <v>706</v>
      </c>
      <c r="F156" s="1" t="s">
        <v>707</v>
      </c>
      <c r="G156" s="1" t="s">
        <v>569</v>
      </c>
      <c r="H156" s="1" t="s">
        <v>57</v>
      </c>
      <c r="I156" s="1" t="s">
        <v>57</v>
      </c>
      <c r="J156" s="1" t="s">
        <v>571</v>
      </c>
      <c r="K156" s="1" t="s">
        <v>572</v>
      </c>
      <c r="L156" s="1" t="s">
        <v>713</v>
      </c>
      <c r="M156" s="1" t="s">
        <v>9</v>
      </c>
      <c r="N156" s="1" t="s">
        <v>243</v>
      </c>
      <c r="O156" s="1" t="s">
        <v>243</v>
      </c>
      <c r="P156" s="1" t="s">
        <v>482</v>
      </c>
      <c r="Q156" s="1" t="s">
        <v>503</v>
      </c>
      <c r="R156" s="1"/>
      <c r="S156" s="1"/>
      <c r="T156" s="1" t="s">
        <v>515</v>
      </c>
      <c r="U156" s="1"/>
      <c r="V156" s="1"/>
      <c r="W156" s="1"/>
      <c r="X156" s="1" t="s">
        <v>567</v>
      </c>
    </row>
    <row r="157" spans="1:24" ht="14.5" x14ac:dyDescent="0.35">
      <c r="A157" s="1" t="s">
        <v>44</v>
      </c>
      <c r="B157" s="1">
        <v>840</v>
      </c>
      <c r="C157" s="1" t="s">
        <v>582</v>
      </c>
      <c r="D157" s="1" t="s">
        <v>583</v>
      </c>
      <c r="E157" s="1" t="s">
        <v>706</v>
      </c>
      <c r="F157" s="1" t="s">
        <v>707</v>
      </c>
      <c r="G157" s="1" t="s">
        <v>57</v>
      </c>
      <c r="H157" s="1" t="s">
        <v>57</v>
      </c>
      <c r="I157" s="1" t="s">
        <v>57</v>
      </c>
      <c r="J157" s="1" t="s">
        <v>714</v>
      </c>
      <c r="K157" s="1" t="s">
        <v>715</v>
      </c>
      <c r="L157" s="1" t="s">
        <v>710</v>
      </c>
      <c r="M157" s="1" t="s">
        <v>656</v>
      </c>
      <c r="N157" s="1" t="s">
        <v>711</v>
      </c>
      <c r="O157" s="1" t="s">
        <v>711</v>
      </c>
      <c r="P157" s="1" t="s">
        <v>589</v>
      </c>
      <c r="Q157" s="1"/>
      <c r="R157" s="1"/>
      <c r="S157" s="1"/>
      <c r="T157" s="1" t="s">
        <v>590</v>
      </c>
      <c r="U157" s="1" t="s">
        <v>660</v>
      </c>
      <c r="V157" s="1"/>
      <c r="W157" s="1" t="s">
        <v>593</v>
      </c>
      <c r="X157" s="1" t="s">
        <v>567</v>
      </c>
    </row>
    <row r="158" spans="1:24" ht="14.5" x14ac:dyDescent="0.35">
      <c r="A158" s="1" t="s">
        <v>8</v>
      </c>
      <c r="B158" s="1">
        <v>36</v>
      </c>
      <c r="C158" s="1" t="s">
        <v>582</v>
      </c>
      <c r="D158" s="1" t="s">
        <v>583</v>
      </c>
      <c r="E158" s="1" t="s">
        <v>716</v>
      </c>
      <c r="F158" s="1" t="s">
        <v>717</v>
      </c>
      <c r="G158" s="1" t="s">
        <v>718</v>
      </c>
      <c r="H158" s="1" t="s">
        <v>719</v>
      </c>
      <c r="I158" s="1" t="s">
        <v>719</v>
      </c>
      <c r="J158" s="1" t="s">
        <v>708</v>
      </c>
      <c r="K158" s="1" t="s">
        <v>553</v>
      </c>
      <c r="L158" s="1" t="s">
        <v>720</v>
      </c>
      <c r="M158" s="1" t="s">
        <v>9</v>
      </c>
      <c r="N158" s="1" t="s">
        <v>721</v>
      </c>
      <c r="O158" s="1" t="s">
        <v>721</v>
      </c>
      <c r="P158" s="1" t="s">
        <v>589</v>
      </c>
      <c r="Q158" s="1"/>
      <c r="R158" s="1"/>
      <c r="S158" s="1"/>
      <c r="T158" s="1" t="s">
        <v>590</v>
      </c>
      <c r="U158" s="1" t="s">
        <v>722</v>
      </c>
      <c r="V158" s="1"/>
      <c r="W158" s="1" t="s">
        <v>593</v>
      </c>
      <c r="X158" s="1" t="s">
        <v>567</v>
      </c>
    </row>
    <row r="159" spans="1:24" ht="14.5" x14ac:dyDescent="0.35">
      <c r="A159" s="1" t="s">
        <v>28</v>
      </c>
      <c r="B159" s="1">
        <v>392</v>
      </c>
      <c r="C159" s="1" t="s">
        <v>582</v>
      </c>
      <c r="D159" s="1" t="s">
        <v>583</v>
      </c>
      <c r="E159" s="1" t="s">
        <v>716</v>
      </c>
      <c r="F159" s="1" t="s">
        <v>717</v>
      </c>
      <c r="G159" s="1" t="s">
        <v>718</v>
      </c>
      <c r="H159" s="1" t="s">
        <v>719</v>
      </c>
      <c r="I159" s="1" t="s">
        <v>719</v>
      </c>
      <c r="J159" s="1" t="s">
        <v>29</v>
      </c>
      <c r="K159" s="1" t="s">
        <v>709</v>
      </c>
      <c r="L159" s="1" t="s">
        <v>723</v>
      </c>
      <c r="M159" s="1" t="s">
        <v>564</v>
      </c>
      <c r="N159" s="1" t="s">
        <v>561</v>
      </c>
      <c r="O159" s="1" t="s">
        <v>561</v>
      </c>
      <c r="P159" s="1" t="s">
        <v>589</v>
      </c>
      <c r="Q159" s="1"/>
      <c r="R159" s="1"/>
      <c r="S159" s="1"/>
      <c r="T159" s="1" t="s">
        <v>590</v>
      </c>
      <c r="U159" s="1" t="s">
        <v>565</v>
      </c>
      <c r="V159" s="1"/>
      <c r="W159" s="1" t="s">
        <v>593</v>
      </c>
      <c r="X159" s="1" t="s">
        <v>567</v>
      </c>
    </row>
    <row r="160" spans="1:24" ht="14.5" x14ac:dyDescent="0.35">
      <c r="A160" s="1" t="s">
        <v>724</v>
      </c>
      <c r="B160" s="1">
        <v>554</v>
      </c>
      <c r="C160" s="1" t="s">
        <v>582</v>
      </c>
      <c r="D160" s="1" t="s">
        <v>583</v>
      </c>
      <c r="E160" s="1" t="s">
        <v>716</v>
      </c>
      <c r="F160" s="1" t="s">
        <v>717</v>
      </c>
      <c r="G160" s="1" t="s">
        <v>718</v>
      </c>
      <c r="H160" s="1" t="s">
        <v>719</v>
      </c>
      <c r="I160" s="1" t="s">
        <v>719</v>
      </c>
      <c r="J160" s="1" t="s">
        <v>708</v>
      </c>
      <c r="K160" s="1" t="s">
        <v>709</v>
      </c>
      <c r="L160" s="1" t="s">
        <v>720</v>
      </c>
      <c r="M160" s="1" t="s">
        <v>9</v>
      </c>
      <c r="N160" s="1" t="s">
        <v>721</v>
      </c>
      <c r="O160" s="1" t="s">
        <v>721</v>
      </c>
      <c r="P160" s="1" t="s">
        <v>589</v>
      </c>
      <c r="Q160" s="1"/>
      <c r="R160" s="1"/>
      <c r="S160" s="1"/>
      <c r="T160" s="1" t="s">
        <v>590</v>
      </c>
      <c r="U160" s="1" t="s">
        <v>722</v>
      </c>
      <c r="V160" s="1"/>
      <c r="W160" s="1" t="s">
        <v>593</v>
      </c>
      <c r="X160" s="1" t="s">
        <v>567</v>
      </c>
    </row>
    <row r="161" spans="1:24" ht="14.5" x14ac:dyDescent="0.35">
      <c r="A161" s="1" t="s">
        <v>725</v>
      </c>
      <c r="B161" s="1">
        <v>51</v>
      </c>
      <c r="C161" s="1" t="s">
        <v>726</v>
      </c>
      <c r="D161" s="1" t="s">
        <v>727</v>
      </c>
      <c r="E161" s="1" t="s">
        <v>728</v>
      </c>
      <c r="F161" s="1" t="s">
        <v>729</v>
      </c>
      <c r="G161" s="1" t="s">
        <v>727</v>
      </c>
      <c r="H161" s="1" t="s">
        <v>54</v>
      </c>
      <c r="I161" s="1" t="s">
        <v>54</v>
      </c>
      <c r="J161" s="1" t="s">
        <v>730</v>
      </c>
      <c r="K161" s="1" t="s">
        <v>599</v>
      </c>
      <c r="L161" s="1" t="s">
        <v>727</v>
      </c>
      <c r="M161" s="1" t="s">
        <v>564</v>
      </c>
      <c r="N161" s="1" t="s">
        <v>603</v>
      </c>
      <c r="O161" s="1" t="s">
        <v>603</v>
      </c>
      <c r="P161" s="1" t="s">
        <v>482</v>
      </c>
      <c r="Q161" s="1"/>
      <c r="R161" s="1" t="s">
        <v>489</v>
      </c>
      <c r="S161" s="1"/>
      <c r="T161" s="1" t="s">
        <v>484</v>
      </c>
      <c r="U161" s="1" t="s">
        <v>591</v>
      </c>
      <c r="V161" s="1"/>
      <c r="W161" s="1"/>
      <c r="X161" s="1" t="s">
        <v>496</v>
      </c>
    </row>
    <row r="162" spans="1:24" ht="14.5" x14ac:dyDescent="0.35">
      <c r="A162" s="1" t="s">
        <v>731</v>
      </c>
      <c r="B162" s="1">
        <v>31</v>
      </c>
      <c r="C162" s="1" t="s">
        <v>726</v>
      </c>
      <c r="D162" s="1" t="s">
        <v>727</v>
      </c>
      <c r="E162" s="1" t="s">
        <v>728</v>
      </c>
      <c r="F162" s="1" t="s">
        <v>729</v>
      </c>
      <c r="G162" s="1" t="s">
        <v>727</v>
      </c>
      <c r="H162" s="1" t="s">
        <v>54</v>
      </c>
      <c r="I162" s="1" t="s">
        <v>54</v>
      </c>
      <c r="J162" s="1" t="s">
        <v>730</v>
      </c>
      <c r="K162" s="1" t="s">
        <v>599</v>
      </c>
      <c r="L162" s="1" t="s">
        <v>727</v>
      </c>
      <c r="M162" s="1" t="s">
        <v>564</v>
      </c>
      <c r="N162" s="1" t="s">
        <v>603</v>
      </c>
      <c r="O162" s="1" t="s">
        <v>603</v>
      </c>
      <c r="P162" s="1" t="s">
        <v>482</v>
      </c>
      <c r="Q162" s="1"/>
      <c r="R162" s="1" t="s">
        <v>489</v>
      </c>
      <c r="S162" s="1"/>
      <c r="T162" s="1" t="s">
        <v>484</v>
      </c>
      <c r="U162" s="1" t="s">
        <v>591</v>
      </c>
      <c r="V162" s="1"/>
      <c r="W162" s="1"/>
      <c r="X162" s="1" t="s">
        <v>496</v>
      </c>
    </row>
    <row r="163" spans="1:24" ht="14.5" x14ac:dyDescent="0.35">
      <c r="A163" s="1" t="s">
        <v>732</v>
      </c>
      <c r="B163" s="1">
        <v>112</v>
      </c>
      <c r="C163" s="1" t="s">
        <v>726</v>
      </c>
      <c r="D163" s="1" t="s">
        <v>727</v>
      </c>
      <c r="E163" s="1" t="s">
        <v>728</v>
      </c>
      <c r="F163" s="1" t="s">
        <v>729</v>
      </c>
      <c r="G163" s="1" t="s">
        <v>727</v>
      </c>
      <c r="H163" s="1" t="s">
        <v>54</v>
      </c>
      <c r="I163" s="1" t="s">
        <v>54</v>
      </c>
      <c r="J163" s="1" t="s">
        <v>730</v>
      </c>
      <c r="K163" s="1" t="s">
        <v>599</v>
      </c>
      <c r="L163" s="1" t="s">
        <v>727</v>
      </c>
      <c r="M163" s="1" t="s">
        <v>535</v>
      </c>
      <c r="N163" s="1" t="s">
        <v>23</v>
      </c>
      <c r="O163" s="1" t="s">
        <v>23</v>
      </c>
      <c r="P163" s="1" t="s">
        <v>589</v>
      </c>
      <c r="Q163" s="1"/>
      <c r="R163" s="1"/>
      <c r="S163" s="1"/>
      <c r="T163" s="1" t="s">
        <v>590</v>
      </c>
      <c r="U163" s="1" t="s">
        <v>591</v>
      </c>
      <c r="V163" s="1"/>
      <c r="W163" s="1"/>
      <c r="X163" s="1" t="s">
        <v>496</v>
      </c>
    </row>
    <row r="164" spans="1:24" ht="14.5" x14ac:dyDescent="0.35">
      <c r="A164" s="1" t="s">
        <v>733</v>
      </c>
      <c r="B164" s="1">
        <v>268</v>
      </c>
      <c r="C164" s="1" t="s">
        <v>726</v>
      </c>
      <c r="D164" s="1" t="s">
        <v>727</v>
      </c>
      <c r="E164" s="1" t="s">
        <v>728</v>
      </c>
      <c r="F164" s="1" t="s">
        <v>729</v>
      </c>
      <c r="G164" s="1" t="s">
        <v>727</v>
      </c>
      <c r="H164" s="1" t="s">
        <v>54</v>
      </c>
      <c r="I164" s="1" t="s">
        <v>54</v>
      </c>
      <c r="J164" s="1" t="s">
        <v>730</v>
      </c>
      <c r="K164" s="1" t="s">
        <v>599</v>
      </c>
      <c r="L164" s="1" t="s">
        <v>727</v>
      </c>
      <c r="M164" s="1" t="s">
        <v>564</v>
      </c>
      <c r="N164" s="1" t="s">
        <v>603</v>
      </c>
      <c r="O164" s="1" t="s">
        <v>603</v>
      </c>
      <c r="P164" s="1" t="s">
        <v>482</v>
      </c>
      <c r="Q164" s="1"/>
      <c r="R164" s="1"/>
      <c r="S164" s="1"/>
      <c r="T164" s="1" t="s">
        <v>484</v>
      </c>
      <c r="U164" s="1" t="s">
        <v>591</v>
      </c>
      <c r="V164" s="1"/>
      <c r="W164" s="1"/>
      <c r="X164" s="1" t="s">
        <v>496</v>
      </c>
    </row>
    <row r="165" spans="1:24" ht="14.5" x14ac:dyDescent="0.35">
      <c r="A165" s="1" t="s">
        <v>734</v>
      </c>
      <c r="B165" s="1">
        <v>398</v>
      </c>
      <c r="C165" s="1" t="s">
        <v>726</v>
      </c>
      <c r="D165" s="1" t="s">
        <v>727</v>
      </c>
      <c r="E165" s="1" t="s">
        <v>728</v>
      </c>
      <c r="F165" s="1" t="s">
        <v>729</v>
      </c>
      <c r="G165" s="1" t="s">
        <v>727</v>
      </c>
      <c r="H165" s="1" t="s">
        <v>54</v>
      </c>
      <c r="I165" s="1" t="s">
        <v>54</v>
      </c>
      <c r="J165" s="1" t="s">
        <v>730</v>
      </c>
      <c r="K165" s="1" t="s">
        <v>599</v>
      </c>
      <c r="L165" s="1" t="s">
        <v>727</v>
      </c>
      <c r="M165" s="1" t="s">
        <v>564</v>
      </c>
      <c r="N165" s="1" t="s">
        <v>81</v>
      </c>
      <c r="O165" s="1" t="s">
        <v>81</v>
      </c>
      <c r="P165" s="1" t="s">
        <v>482</v>
      </c>
      <c r="Q165" s="1"/>
      <c r="R165" s="1" t="s">
        <v>489</v>
      </c>
      <c r="S165" s="1"/>
      <c r="T165" s="1" t="s">
        <v>484</v>
      </c>
      <c r="U165" s="1" t="s">
        <v>565</v>
      </c>
      <c r="V165" s="1"/>
      <c r="W165" s="1"/>
      <c r="X165" s="1" t="s">
        <v>496</v>
      </c>
    </row>
    <row r="166" spans="1:24" ht="14.5" x14ac:dyDescent="0.35">
      <c r="A166" s="1" t="s">
        <v>735</v>
      </c>
      <c r="B166" s="1">
        <v>417</v>
      </c>
      <c r="C166" s="1" t="s">
        <v>726</v>
      </c>
      <c r="D166" s="1" t="s">
        <v>727</v>
      </c>
      <c r="E166" s="1" t="s">
        <v>728</v>
      </c>
      <c r="F166" s="1" t="s">
        <v>729</v>
      </c>
      <c r="G166" s="1" t="s">
        <v>727</v>
      </c>
      <c r="H166" s="1" t="s">
        <v>54</v>
      </c>
      <c r="I166" s="1" t="s">
        <v>54</v>
      </c>
      <c r="J166" s="1" t="s">
        <v>730</v>
      </c>
      <c r="K166" s="1" t="s">
        <v>599</v>
      </c>
      <c r="L166" s="1" t="s">
        <v>727</v>
      </c>
      <c r="M166" s="1" t="s">
        <v>564</v>
      </c>
      <c r="N166" s="1" t="s">
        <v>81</v>
      </c>
      <c r="O166" s="1" t="s">
        <v>81</v>
      </c>
      <c r="P166" s="1" t="s">
        <v>482</v>
      </c>
      <c r="Q166" s="1"/>
      <c r="R166" s="1" t="s">
        <v>489</v>
      </c>
      <c r="S166" s="1"/>
      <c r="T166" s="1" t="s">
        <v>484</v>
      </c>
      <c r="U166" s="1" t="s">
        <v>565</v>
      </c>
      <c r="V166" s="1"/>
      <c r="W166" s="1"/>
      <c r="X166" s="1" t="s">
        <v>486</v>
      </c>
    </row>
    <row r="167" spans="1:24" ht="14.5" x14ac:dyDescent="0.35">
      <c r="A167" s="1" t="s">
        <v>736</v>
      </c>
      <c r="B167" s="1">
        <v>498</v>
      </c>
      <c r="C167" s="1" t="s">
        <v>726</v>
      </c>
      <c r="D167" s="1" t="s">
        <v>727</v>
      </c>
      <c r="E167" s="1" t="s">
        <v>728</v>
      </c>
      <c r="F167" s="1" t="s">
        <v>729</v>
      </c>
      <c r="G167" s="1" t="s">
        <v>727</v>
      </c>
      <c r="H167" s="1" t="s">
        <v>54</v>
      </c>
      <c r="I167" s="1" t="s">
        <v>54</v>
      </c>
      <c r="J167" s="1" t="s">
        <v>730</v>
      </c>
      <c r="K167" s="1" t="s">
        <v>599</v>
      </c>
      <c r="L167" s="1" t="s">
        <v>727</v>
      </c>
      <c r="M167" s="1" t="s">
        <v>535</v>
      </c>
      <c r="N167" s="1" t="s">
        <v>23</v>
      </c>
      <c r="O167" s="1" t="s">
        <v>23</v>
      </c>
      <c r="P167" s="1" t="s">
        <v>589</v>
      </c>
      <c r="Q167" s="1"/>
      <c r="R167" s="1" t="s">
        <v>489</v>
      </c>
      <c r="S167" s="1"/>
      <c r="T167" s="1" t="s">
        <v>484</v>
      </c>
      <c r="U167" s="1" t="s">
        <v>591</v>
      </c>
      <c r="V167" s="1"/>
      <c r="W167" s="1"/>
      <c r="X167" s="1" t="s">
        <v>496</v>
      </c>
    </row>
    <row r="168" spans="1:24" ht="14.5" x14ac:dyDescent="0.35">
      <c r="A168" s="1" t="s">
        <v>737</v>
      </c>
      <c r="B168" s="1">
        <v>643</v>
      </c>
      <c r="C168" s="1" t="s">
        <v>726</v>
      </c>
      <c r="D168" s="1" t="s">
        <v>727</v>
      </c>
      <c r="E168" s="1" t="s">
        <v>728</v>
      </c>
      <c r="F168" s="1" t="s">
        <v>729</v>
      </c>
      <c r="G168" s="1" t="s">
        <v>727</v>
      </c>
      <c r="H168" s="1" t="s">
        <v>54</v>
      </c>
      <c r="I168" s="1" t="s">
        <v>54</v>
      </c>
      <c r="J168" s="1" t="s">
        <v>730</v>
      </c>
      <c r="K168" s="1" t="s">
        <v>599</v>
      </c>
      <c r="L168" s="1" t="s">
        <v>727</v>
      </c>
      <c r="M168" s="1" t="s">
        <v>535</v>
      </c>
      <c r="N168" s="1" t="s">
        <v>23</v>
      </c>
      <c r="O168" s="1" t="s">
        <v>23</v>
      </c>
      <c r="P168" s="1" t="s">
        <v>589</v>
      </c>
      <c r="Q168" s="1"/>
      <c r="R168" s="1"/>
      <c r="S168" s="1"/>
      <c r="T168" s="1" t="s">
        <v>590</v>
      </c>
      <c r="U168" s="1" t="s">
        <v>591</v>
      </c>
      <c r="V168" s="1"/>
      <c r="W168" s="1"/>
      <c r="X168" s="1" t="s">
        <v>496</v>
      </c>
    </row>
    <row r="169" spans="1:24" ht="14.5" x14ac:dyDescent="0.35">
      <c r="A169" s="1" t="s">
        <v>738</v>
      </c>
      <c r="B169" s="1">
        <v>762</v>
      </c>
      <c r="C169" s="1" t="s">
        <v>726</v>
      </c>
      <c r="D169" s="1" t="s">
        <v>727</v>
      </c>
      <c r="E169" s="1" t="s">
        <v>728</v>
      </c>
      <c r="F169" s="1" t="s">
        <v>729</v>
      </c>
      <c r="G169" s="1" t="s">
        <v>727</v>
      </c>
      <c r="H169" s="1" t="s">
        <v>54</v>
      </c>
      <c r="I169" s="1" t="s">
        <v>54</v>
      </c>
      <c r="J169" s="1" t="s">
        <v>730</v>
      </c>
      <c r="K169" s="1" t="s">
        <v>599</v>
      </c>
      <c r="L169" s="1" t="s">
        <v>727</v>
      </c>
      <c r="M169" s="1" t="s">
        <v>564</v>
      </c>
      <c r="N169" s="1" t="s">
        <v>81</v>
      </c>
      <c r="O169" s="1" t="s">
        <v>81</v>
      </c>
      <c r="P169" s="1" t="s">
        <v>482</v>
      </c>
      <c r="Q169" s="1"/>
      <c r="R169" s="1" t="s">
        <v>489</v>
      </c>
      <c r="S169" s="1"/>
      <c r="T169" s="1" t="s">
        <v>484</v>
      </c>
      <c r="U169" s="1" t="s">
        <v>565</v>
      </c>
      <c r="V169" s="1"/>
      <c r="W169" s="1"/>
      <c r="X169" s="1" t="s">
        <v>486</v>
      </c>
    </row>
    <row r="170" spans="1:24" ht="14.5" x14ac:dyDescent="0.35">
      <c r="A170" s="1" t="s">
        <v>739</v>
      </c>
      <c r="B170" s="1">
        <v>795</v>
      </c>
      <c r="C170" s="1" t="s">
        <v>726</v>
      </c>
      <c r="D170" s="1" t="s">
        <v>727</v>
      </c>
      <c r="E170" s="1" t="s">
        <v>728</v>
      </c>
      <c r="F170" s="1" t="s">
        <v>729</v>
      </c>
      <c r="G170" s="1" t="s">
        <v>727</v>
      </c>
      <c r="H170" s="1" t="s">
        <v>54</v>
      </c>
      <c r="I170" s="1" t="s">
        <v>54</v>
      </c>
      <c r="J170" s="1" t="s">
        <v>730</v>
      </c>
      <c r="K170" s="1" t="s">
        <v>599</v>
      </c>
      <c r="L170" s="1" t="s">
        <v>727</v>
      </c>
      <c r="M170" s="1" t="s">
        <v>564</v>
      </c>
      <c r="N170" s="1" t="s">
        <v>81</v>
      </c>
      <c r="O170" s="1" t="s">
        <v>81</v>
      </c>
      <c r="P170" s="1" t="s">
        <v>482</v>
      </c>
      <c r="Q170" s="1"/>
      <c r="R170" s="1" t="s">
        <v>489</v>
      </c>
      <c r="S170" s="1"/>
      <c r="T170" s="1" t="s">
        <v>484</v>
      </c>
      <c r="U170" s="1" t="s">
        <v>565</v>
      </c>
      <c r="V170" s="1"/>
      <c r="W170" s="1"/>
      <c r="X170" s="1" t="s">
        <v>496</v>
      </c>
    </row>
    <row r="171" spans="1:24" ht="14.5" x14ac:dyDescent="0.35">
      <c r="A171" s="1" t="s">
        <v>740</v>
      </c>
      <c r="B171" s="1">
        <v>804</v>
      </c>
      <c r="C171" s="1" t="s">
        <v>726</v>
      </c>
      <c r="D171" s="1" t="s">
        <v>583</v>
      </c>
      <c r="E171" s="1" t="s">
        <v>728</v>
      </c>
      <c r="F171" s="1" t="s">
        <v>729</v>
      </c>
      <c r="G171" s="1" t="s">
        <v>727</v>
      </c>
      <c r="H171" s="1" t="s">
        <v>54</v>
      </c>
      <c r="I171" s="1" t="s">
        <v>54</v>
      </c>
      <c r="J171" s="1" t="s">
        <v>730</v>
      </c>
      <c r="K171" s="1" t="s">
        <v>599</v>
      </c>
      <c r="L171" s="1" t="s">
        <v>727</v>
      </c>
      <c r="M171" s="1" t="s">
        <v>535</v>
      </c>
      <c r="N171" s="1" t="s">
        <v>23</v>
      </c>
      <c r="O171" s="1" t="s">
        <v>23</v>
      </c>
      <c r="P171" s="1" t="s">
        <v>589</v>
      </c>
      <c r="Q171" s="1"/>
      <c r="R171" s="1"/>
      <c r="S171" s="1"/>
      <c r="T171" s="1" t="s">
        <v>590</v>
      </c>
      <c r="U171" s="1" t="s">
        <v>591</v>
      </c>
      <c r="V171" s="1"/>
      <c r="W171" s="1"/>
      <c r="X171" s="1" t="s">
        <v>486</v>
      </c>
    </row>
    <row r="172" spans="1:24" ht="14.5" x14ac:dyDescent="0.35">
      <c r="A172" s="1" t="s">
        <v>741</v>
      </c>
      <c r="B172" s="1">
        <v>860</v>
      </c>
      <c r="C172" s="1" t="s">
        <v>726</v>
      </c>
      <c r="D172" s="1" t="s">
        <v>727</v>
      </c>
      <c r="E172" s="1" t="s">
        <v>728</v>
      </c>
      <c r="F172" s="1" t="s">
        <v>729</v>
      </c>
      <c r="G172" s="1" t="s">
        <v>727</v>
      </c>
      <c r="H172" s="1" t="s">
        <v>54</v>
      </c>
      <c r="I172" s="1" t="s">
        <v>54</v>
      </c>
      <c r="J172" s="1" t="s">
        <v>730</v>
      </c>
      <c r="K172" s="1" t="s">
        <v>599</v>
      </c>
      <c r="L172" s="1" t="s">
        <v>727</v>
      </c>
      <c r="M172" s="1" t="s">
        <v>564</v>
      </c>
      <c r="N172" s="1" t="s">
        <v>81</v>
      </c>
      <c r="O172" s="1" t="s">
        <v>81</v>
      </c>
      <c r="P172" s="1" t="s">
        <v>482</v>
      </c>
      <c r="Q172" s="1"/>
      <c r="R172" s="1" t="s">
        <v>489</v>
      </c>
      <c r="S172" s="1"/>
      <c r="T172" s="1" t="s">
        <v>484</v>
      </c>
      <c r="U172" s="1" t="s">
        <v>565</v>
      </c>
      <c r="V172" s="1"/>
      <c r="W172" s="1"/>
      <c r="X172" s="1" t="s">
        <v>486</v>
      </c>
    </row>
    <row r="173" spans="1:24" ht="14.5" x14ac:dyDescent="0.35">
      <c r="A173" s="1" t="s">
        <v>742</v>
      </c>
      <c r="B173" s="1">
        <v>96</v>
      </c>
      <c r="C173" s="1" t="s">
        <v>557</v>
      </c>
      <c r="D173" s="1" t="s">
        <v>558</v>
      </c>
      <c r="E173" s="1" t="s">
        <v>559</v>
      </c>
      <c r="F173" s="1" t="s">
        <v>743</v>
      </c>
      <c r="G173" s="1" t="s">
        <v>569</v>
      </c>
      <c r="H173" s="1" t="s">
        <v>59</v>
      </c>
      <c r="I173" s="1" t="s">
        <v>59</v>
      </c>
      <c r="J173" s="1" t="s">
        <v>571</v>
      </c>
      <c r="K173" s="1" t="s">
        <v>572</v>
      </c>
      <c r="L173" s="1" t="s">
        <v>573</v>
      </c>
      <c r="M173" s="1" t="s">
        <v>564</v>
      </c>
      <c r="N173" s="1" t="s">
        <v>574</v>
      </c>
      <c r="O173" s="1" t="s">
        <v>574</v>
      </c>
      <c r="P173" s="1" t="s">
        <v>482</v>
      </c>
      <c r="Q173" s="1"/>
      <c r="R173" s="1"/>
      <c r="S173" s="1"/>
      <c r="T173" s="1" t="s">
        <v>484</v>
      </c>
      <c r="U173" s="1" t="s">
        <v>722</v>
      </c>
      <c r="V173" s="1"/>
      <c r="W173" s="1"/>
      <c r="X173" s="1" t="s">
        <v>567</v>
      </c>
    </row>
    <row r="174" spans="1:24" ht="14.5" x14ac:dyDescent="0.35">
      <c r="A174" s="1" t="s">
        <v>744</v>
      </c>
      <c r="B174" s="1">
        <v>242</v>
      </c>
      <c r="C174" s="1" t="s">
        <v>557</v>
      </c>
      <c r="D174" s="1" t="s">
        <v>558</v>
      </c>
      <c r="E174" s="1" t="s">
        <v>559</v>
      </c>
      <c r="F174" s="1" t="s">
        <v>743</v>
      </c>
      <c r="G174" s="1" t="s">
        <v>569</v>
      </c>
      <c r="H174" s="1" t="s">
        <v>59</v>
      </c>
      <c r="I174" s="1" t="s">
        <v>59</v>
      </c>
      <c r="J174" s="1" t="s">
        <v>571</v>
      </c>
      <c r="K174" s="1" t="s">
        <v>572</v>
      </c>
      <c r="L174" s="1" t="s">
        <v>713</v>
      </c>
      <c r="M174" s="1" t="s">
        <v>9</v>
      </c>
      <c r="N174" s="1" t="s">
        <v>745</v>
      </c>
      <c r="O174" s="1" t="s">
        <v>745</v>
      </c>
      <c r="P174" s="1" t="s">
        <v>482</v>
      </c>
      <c r="Q174" s="1" t="s">
        <v>503</v>
      </c>
      <c r="R174" s="1"/>
      <c r="S174" s="1"/>
      <c r="T174" s="1" t="s">
        <v>484</v>
      </c>
      <c r="U174" s="1" t="s">
        <v>722</v>
      </c>
      <c r="V174" s="1"/>
      <c r="W174" s="1"/>
      <c r="X174" s="1" t="s">
        <v>496</v>
      </c>
    </row>
    <row r="175" spans="1:24" ht="14.5" x14ac:dyDescent="0.35">
      <c r="A175" s="1" t="s">
        <v>746</v>
      </c>
      <c r="B175" s="1">
        <v>583</v>
      </c>
      <c r="C175" s="1" t="s">
        <v>557</v>
      </c>
      <c r="D175" s="1" t="s">
        <v>558</v>
      </c>
      <c r="E175" s="1" t="s">
        <v>559</v>
      </c>
      <c r="F175" s="1" t="s">
        <v>743</v>
      </c>
      <c r="G175" s="1" t="s">
        <v>569</v>
      </c>
      <c r="H175" s="1" t="s">
        <v>59</v>
      </c>
      <c r="I175" s="1" t="s">
        <v>59</v>
      </c>
      <c r="J175" s="1" t="s">
        <v>571</v>
      </c>
      <c r="K175" s="1" t="s">
        <v>572</v>
      </c>
      <c r="L175" s="1" t="s">
        <v>713</v>
      </c>
      <c r="M175" s="1" t="s">
        <v>9</v>
      </c>
      <c r="N175" s="1" t="s">
        <v>243</v>
      </c>
      <c r="O175" s="1" t="s">
        <v>243</v>
      </c>
      <c r="P175" s="1" t="s">
        <v>482</v>
      </c>
      <c r="Q175" s="1" t="s">
        <v>503</v>
      </c>
      <c r="R175" s="1"/>
      <c r="S175" s="1"/>
      <c r="T175" s="1" t="s">
        <v>484</v>
      </c>
      <c r="U175" s="1" t="s">
        <v>722</v>
      </c>
      <c r="V175" s="1"/>
      <c r="W175" s="1"/>
      <c r="X175" s="1" t="s">
        <v>486</v>
      </c>
    </row>
    <row r="176" spans="1:24" ht="14.5" x14ac:dyDescent="0.35">
      <c r="A176" s="1" t="s">
        <v>747</v>
      </c>
      <c r="B176" s="1">
        <v>360</v>
      </c>
      <c r="C176" s="1" t="s">
        <v>557</v>
      </c>
      <c r="D176" s="1" t="s">
        <v>558</v>
      </c>
      <c r="E176" s="1" t="s">
        <v>559</v>
      </c>
      <c r="F176" s="1" t="s">
        <v>743</v>
      </c>
      <c r="G176" s="1" t="s">
        <v>569</v>
      </c>
      <c r="H176" s="1" t="s">
        <v>59</v>
      </c>
      <c r="I176" s="1" t="s">
        <v>59</v>
      </c>
      <c r="J176" s="1" t="s">
        <v>571</v>
      </c>
      <c r="K176" s="1" t="s">
        <v>572</v>
      </c>
      <c r="L176" s="1" t="s">
        <v>573</v>
      </c>
      <c r="M176" s="1" t="s">
        <v>564</v>
      </c>
      <c r="N176" s="1" t="s">
        <v>574</v>
      </c>
      <c r="O176" s="1" t="s">
        <v>574</v>
      </c>
      <c r="P176" s="1" t="s">
        <v>482</v>
      </c>
      <c r="Q176" s="1"/>
      <c r="R176" s="1"/>
      <c r="S176" s="1"/>
      <c r="T176" s="1" t="s">
        <v>484</v>
      </c>
      <c r="U176" s="1" t="s">
        <v>722</v>
      </c>
      <c r="V176" s="1"/>
      <c r="W176" s="1"/>
      <c r="X176" s="1" t="s">
        <v>486</v>
      </c>
    </row>
    <row r="177" spans="1:24" ht="14.5" x14ac:dyDescent="0.35">
      <c r="A177" s="1" t="s">
        <v>748</v>
      </c>
      <c r="B177" s="1">
        <v>410</v>
      </c>
      <c r="C177" s="1" t="s">
        <v>557</v>
      </c>
      <c r="D177" s="1" t="s">
        <v>558</v>
      </c>
      <c r="E177" s="1" t="s">
        <v>559</v>
      </c>
      <c r="F177" s="1" t="s">
        <v>743</v>
      </c>
      <c r="G177" s="1" t="s">
        <v>561</v>
      </c>
      <c r="H177" s="1" t="s">
        <v>59</v>
      </c>
      <c r="I177" s="1" t="s">
        <v>59</v>
      </c>
      <c r="J177" s="1" t="s">
        <v>571</v>
      </c>
      <c r="K177" s="1" t="s">
        <v>553</v>
      </c>
      <c r="L177" s="1" t="s">
        <v>561</v>
      </c>
      <c r="M177" s="1" t="s">
        <v>564</v>
      </c>
      <c r="N177" s="1" t="s">
        <v>561</v>
      </c>
      <c r="O177" s="1" t="s">
        <v>561</v>
      </c>
      <c r="P177" s="1" t="s">
        <v>482</v>
      </c>
      <c r="Q177" s="1"/>
      <c r="R177" s="1"/>
      <c r="S177" s="1"/>
      <c r="T177" s="1" t="s">
        <v>484</v>
      </c>
      <c r="U177" s="1" t="s">
        <v>565</v>
      </c>
      <c r="V177" s="1"/>
      <c r="W177" s="1" t="s">
        <v>593</v>
      </c>
      <c r="X177" s="1" t="s">
        <v>567</v>
      </c>
    </row>
    <row r="178" spans="1:24" ht="14.5" x14ac:dyDescent="0.35">
      <c r="A178" s="1" t="s">
        <v>749</v>
      </c>
      <c r="B178" s="1">
        <v>458</v>
      </c>
      <c r="C178" s="1" t="s">
        <v>557</v>
      </c>
      <c r="D178" s="1" t="s">
        <v>558</v>
      </c>
      <c r="E178" s="1" t="s">
        <v>559</v>
      </c>
      <c r="F178" s="1" t="s">
        <v>743</v>
      </c>
      <c r="G178" s="1" t="s">
        <v>569</v>
      </c>
      <c r="H178" s="1" t="s">
        <v>59</v>
      </c>
      <c r="I178" s="1" t="s">
        <v>59</v>
      </c>
      <c r="J178" s="1" t="s">
        <v>571</v>
      </c>
      <c r="K178" s="1" t="s">
        <v>572</v>
      </c>
      <c r="L178" s="1" t="s">
        <v>573</v>
      </c>
      <c r="M178" s="1" t="s">
        <v>564</v>
      </c>
      <c r="N178" s="1" t="s">
        <v>574</v>
      </c>
      <c r="O178" s="1" t="s">
        <v>574</v>
      </c>
      <c r="P178" s="1" t="s">
        <v>482</v>
      </c>
      <c r="Q178" s="1"/>
      <c r="R178" s="1"/>
      <c r="S178" s="1"/>
      <c r="T178" s="1" t="s">
        <v>484</v>
      </c>
      <c r="U178" s="1" t="s">
        <v>722</v>
      </c>
      <c r="V178" s="1"/>
      <c r="W178" s="1"/>
      <c r="X178" s="1" t="s">
        <v>496</v>
      </c>
    </row>
    <row r="179" spans="1:24" ht="14.5" x14ac:dyDescent="0.35">
      <c r="A179" s="1" t="s">
        <v>750</v>
      </c>
      <c r="B179" s="1">
        <v>540</v>
      </c>
      <c r="C179" s="1" t="s">
        <v>557</v>
      </c>
      <c r="D179" s="1" t="s">
        <v>558</v>
      </c>
      <c r="E179" s="1" t="s">
        <v>559</v>
      </c>
      <c r="F179" s="1" t="s">
        <v>743</v>
      </c>
      <c r="G179" s="1" t="s">
        <v>569</v>
      </c>
      <c r="H179" s="1" t="s">
        <v>59</v>
      </c>
      <c r="I179" s="1" t="s">
        <v>59</v>
      </c>
      <c r="J179" s="1" t="s">
        <v>571</v>
      </c>
      <c r="K179" s="1" t="s">
        <v>572</v>
      </c>
      <c r="L179" s="1" t="s">
        <v>713</v>
      </c>
      <c r="M179" s="1" t="s">
        <v>9</v>
      </c>
      <c r="N179" s="1" t="s">
        <v>745</v>
      </c>
      <c r="O179" s="1" t="s">
        <v>745</v>
      </c>
      <c r="P179" s="1" t="s">
        <v>482</v>
      </c>
      <c r="Q179" s="1" t="s">
        <v>503</v>
      </c>
      <c r="R179" s="1"/>
      <c r="S179" s="1"/>
      <c r="T179" s="1" t="s">
        <v>515</v>
      </c>
      <c r="U179" s="1"/>
      <c r="V179" s="1"/>
      <c r="W179" s="1"/>
      <c r="X179" s="1" t="s">
        <v>567</v>
      </c>
    </row>
    <row r="180" spans="1:24" ht="14.5" x14ac:dyDescent="0.35">
      <c r="A180" s="1" t="s">
        <v>751</v>
      </c>
      <c r="B180" s="1">
        <v>608</v>
      </c>
      <c r="C180" s="1" t="s">
        <v>557</v>
      </c>
      <c r="D180" s="1" t="s">
        <v>558</v>
      </c>
      <c r="E180" s="1" t="s">
        <v>559</v>
      </c>
      <c r="F180" s="1" t="s">
        <v>743</v>
      </c>
      <c r="G180" s="1" t="s">
        <v>569</v>
      </c>
      <c r="H180" s="1" t="s">
        <v>59</v>
      </c>
      <c r="I180" s="1" t="s">
        <v>59</v>
      </c>
      <c r="J180" s="1" t="s">
        <v>571</v>
      </c>
      <c r="K180" s="1" t="s">
        <v>572</v>
      </c>
      <c r="L180" s="1" t="s">
        <v>573</v>
      </c>
      <c r="M180" s="1" t="s">
        <v>564</v>
      </c>
      <c r="N180" s="1" t="s">
        <v>574</v>
      </c>
      <c r="O180" s="1" t="s">
        <v>574</v>
      </c>
      <c r="P180" s="1" t="s">
        <v>482</v>
      </c>
      <c r="Q180" s="1"/>
      <c r="R180" s="1"/>
      <c r="S180" s="1"/>
      <c r="T180" s="1" t="s">
        <v>484</v>
      </c>
      <c r="U180" s="1" t="s">
        <v>722</v>
      </c>
      <c r="V180" s="1"/>
      <c r="W180" s="1"/>
      <c r="X180" s="1" t="s">
        <v>486</v>
      </c>
    </row>
    <row r="181" spans="1:24" ht="14.5" x14ac:dyDescent="0.35">
      <c r="A181" s="1" t="s">
        <v>752</v>
      </c>
      <c r="B181" s="1">
        <v>598</v>
      </c>
      <c r="C181" s="1" t="s">
        <v>557</v>
      </c>
      <c r="D181" s="1" t="s">
        <v>558</v>
      </c>
      <c r="E181" s="1" t="s">
        <v>559</v>
      </c>
      <c r="F181" s="1" t="s">
        <v>743</v>
      </c>
      <c r="G181" s="1" t="s">
        <v>569</v>
      </c>
      <c r="H181" s="1" t="s">
        <v>59</v>
      </c>
      <c r="I181" s="1" t="s">
        <v>59</v>
      </c>
      <c r="J181" s="1" t="s">
        <v>571</v>
      </c>
      <c r="K181" s="1" t="s">
        <v>572</v>
      </c>
      <c r="L181" s="1" t="s">
        <v>713</v>
      </c>
      <c r="M181" s="1" t="s">
        <v>9</v>
      </c>
      <c r="N181" s="1" t="s">
        <v>745</v>
      </c>
      <c r="O181" s="1" t="s">
        <v>745</v>
      </c>
      <c r="P181" s="1" t="s">
        <v>482</v>
      </c>
      <c r="Q181" s="1" t="s">
        <v>503</v>
      </c>
      <c r="R181" s="1"/>
      <c r="S181" s="1"/>
      <c r="T181" s="1" t="s">
        <v>484</v>
      </c>
      <c r="U181" s="1" t="s">
        <v>722</v>
      </c>
      <c r="V181" s="1"/>
      <c r="W181" s="1"/>
      <c r="X181" s="1" t="s">
        <v>486</v>
      </c>
    </row>
    <row r="182" spans="1:24" ht="14.5" x14ac:dyDescent="0.35">
      <c r="A182" s="1" t="s">
        <v>753</v>
      </c>
      <c r="B182" s="1">
        <v>258</v>
      </c>
      <c r="C182" s="1" t="s">
        <v>557</v>
      </c>
      <c r="D182" s="1" t="s">
        <v>558</v>
      </c>
      <c r="E182" s="1" t="s">
        <v>559</v>
      </c>
      <c r="F182" s="1" t="s">
        <v>743</v>
      </c>
      <c r="G182" s="1" t="s">
        <v>569</v>
      </c>
      <c r="H182" s="1" t="s">
        <v>59</v>
      </c>
      <c r="I182" s="1" t="s">
        <v>59</v>
      </c>
      <c r="J182" s="1" t="s">
        <v>571</v>
      </c>
      <c r="K182" s="1" t="s">
        <v>572</v>
      </c>
      <c r="L182" s="1" t="s">
        <v>713</v>
      </c>
      <c r="M182" s="1" t="s">
        <v>9</v>
      </c>
      <c r="N182" s="1" t="s">
        <v>754</v>
      </c>
      <c r="O182" s="1" t="s">
        <v>754</v>
      </c>
      <c r="P182" s="1" t="s">
        <v>482</v>
      </c>
      <c r="Q182" s="1" t="s">
        <v>503</v>
      </c>
      <c r="R182" s="1"/>
      <c r="S182" s="1"/>
      <c r="T182" s="1" t="s">
        <v>515</v>
      </c>
      <c r="U182" s="1"/>
      <c r="V182" s="1"/>
      <c r="W182" s="1"/>
      <c r="X182" s="1" t="s">
        <v>567</v>
      </c>
    </row>
    <row r="183" spans="1:24" ht="14.5" x14ac:dyDescent="0.35">
      <c r="A183" s="1" t="s">
        <v>755</v>
      </c>
      <c r="B183" s="1">
        <v>702</v>
      </c>
      <c r="C183" s="1" t="s">
        <v>557</v>
      </c>
      <c r="D183" s="1" t="s">
        <v>558</v>
      </c>
      <c r="E183" s="1" t="s">
        <v>559</v>
      </c>
      <c r="F183" s="1" t="s">
        <v>743</v>
      </c>
      <c r="G183" s="1" t="s">
        <v>569</v>
      </c>
      <c r="H183" s="1" t="s">
        <v>59</v>
      </c>
      <c r="I183" s="1" t="s">
        <v>59</v>
      </c>
      <c r="J183" s="1" t="s">
        <v>571</v>
      </c>
      <c r="K183" s="1" t="s">
        <v>572</v>
      </c>
      <c r="L183" s="1" t="s">
        <v>573</v>
      </c>
      <c r="M183" s="1" t="s">
        <v>564</v>
      </c>
      <c r="N183" s="1" t="s">
        <v>574</v>
      </c>
      <c r="O183" s="1" t="s">
        <v>574</v>
      </c>
      <c r="P183" s="1" t="s">
        <v>482</v>
      </c>
      <c r="Q183" s="1" t="s">
        <v>503</v>
      </c>
      <c r="R183" s="1"/>
      <c r="S183" s="1"/>
      <c r="T183" s="1" t="s">
        <v>484</v>
      </c>
      <c r="U183" s="1" t="s">
        <v>722</v>
      </c>
      <c r="V183" s="1"/>
      <c r="W183" s="1"/>
      <c r="X183" s="1" t="s">
        <v>567</v>
      </c>
    </row>
    <row r="184" spans="1:24" ht="14.5" x14ac:dyDescent="0.35">
      <c r="A184" s="1" t="s">
        <v>756</v>
      </c>
      <c r="B184" s="1">
        <v>90</v>
      </c>
      <c r="C184" s="1" t="s">
        <v>557</v>
      </c>
      <c r="D184" s="1" t="s">
        <v>558</v>
      </c>
      <c r="E184" s="1" t="s">
        <v>559</v>
      </c>
      <c r="F184" s="1" t="s">
        <v>743</v>
      </c>
      <c r="G184" s="1" t="s">
        <v>569</v>
      </c>
      <c r="H184" s="1" t="s">
        <v>59</v>
      </c>
      <c r="I184" s="1" t="s">
        <v>59</v>
      </c>
      <c r="J184" s="1" t="s">
        <v>571</v>
      </c>
      <c r="K184" s="1" t="s">
        <v>572</v>
      </c>
      <c r="L184" s="1" t="s">
        <v>713</v>
      </c>
      <c r="M184" s="1" t="s">
        <v>9</v>
      </c>
      <c r="N184" s="1" t="s">
        <v>745</v>
      </c>
      <c r="O184" s="1" t="s">
        <v>745</v>
      </c>
      <c r="P184" s="1" t="s">
        <v>482</v>
      </c>
      <c r="Q184" s="1" t="s">
        <v>503</v>
      </c>
      <c r="R184" s="1"/>
      <c r="S184" s="1" t="s">
        <v>483</v>
      </c>
      <c r="T184" s="1" t="s">
        <v>484</v>
      </c>
      <c r="U184" s="1" t="s">
        <v>722</v>
      </c>
      <c r="V184" s="1"/>
      <c r="W184" s="1"/>
      <c r="X184" s="1" t="s">
        <v>486</v>
      </c>
    </row>
    <row r="185" spans="1:24" ht="14.5" x14ac:dyDescent="0.35">
      <c r="A185" s="1" t="s">
        <v>757</v>
      </c>
      <c r="B185" s="1">
        <v>764</v>
      </c>
      <c r="C185" s="1" t="s">
        <v>557</v>
      </c>
      <c r="D185" s="1" t="s">
        <v>558</v>
      </c>
      <c r="E185" s="1" t="s">
        <v>559</v>
      </c>
      <c r="F185" s="1" t="s">
        <v>743</v>
      </c>
      <c r="G185" s="1" t="s">
        <v>569</v>
      </c>
      <c r="H185" s="1" t="s">
        <v>59</v>
      </c>
      <c r="I185" s="1" t="s">
        <v>59</v>
      </c>
      <c r="J185" s="1" t="s">
        <v>571</v>
      </c>
      <c r="K185" s="1" t="s">
        <v>572</v>
      </c>
      <c r="L185" s="1" t="s">
        <v>573</v>
      </c>
      <c r="M185" s="1" t="s">
        <v>564</v>
      </c>
      <c r="N185" s="1" t="s">
        <v>574</v>
      </c>
      <c r="O185" s="1" t="s">
        <v>574</v>
      </c>
      <c r="P185" s="1" t="s">
        <v>482</v>
      </c>
      <c r="Q185" s="1"/>
      <c r="R185" s="1"/>
      <c r="S185" s="1"/>
      <c r="T185" s="1" t="s">
        <v>484</v>
      </c>
      <c r="U185" s="1" t="s">
        <v>565</v>
      </c>
      <c r="V185" s="1"/>
      <c r="W185" s="1"/>
      <c r="X185" s="1" t="s">
        <v>496</v>
      </c>
    </row>
    <row r="186" spans="1:24" ht="14.5" x14ac:dyDescent="0.35">
      <c r="A186" s="1" t="s">
        <v>758</v>
      </c>
      <c r="B186" s="1">
        <v>626</v>
      </c>
      <c r="C186" s="1" t="s">
        <v>557</v>
      </c>
      <c r="D186" s="1" t="s">
        <v>558</v>
      </c>
      <c r="E186" s="1" t="s">
        <v>559</v>
      </c>
      <c r="F186" s="1" t="s">
        <v>743</v>
      </c>
      <c r="G186" s="1" t="s">
        <v>569</v>
      </c>
      <c r="H186" s="1" t="s">
        <v>59</v>
      </c>
      <c r="I186" s="1" t="s">
        <v>59</v>
      </c>
      <c r="J186" s="1" t="s">
        <v>571</v>
      </c>
      <c r="K186" s="1" t="s">
        <v>572</v>
      </c>
      <c r="L186" s="1" t="s">
        <v>573</v>
      </c>
      <c r="M186" s="1" t="s">
        <v>564</v>
      </c>
      <c r="N186" s="1" t="s">
        <v>574</v>
      </c>
      <c r="O186" s="1" t="s">
        <v>574</v>
      </c>
      <c r="P186" s="1" t="s">
        <v>482</v>
      </c>
      <c r="Q186" s="1" t="s">
        <v>503</v>
      </c>
      <c r="R186" s="1"/>
      <c r="S186" s="1" t="s">
        <v>483</v>
      </c>
      <c r="T186" s="1" t="s">
        <v>484</v>
      </c>
      <c r="U186" s="1" t="s">
        <v>722</v>
      </c>
      <c r="V186" s="1"/>
      <c r="W186" s="1"/>
      <c r="X186" s="1" t="s">
        <v>486</v>
      </c>
    </row>
    <row r="187" spans="1:24" ht="14.5" x14ac:dyDescent="0.35">
      <c r="A187" s="1" t="s">
        <v>759</v>
      </c>
      <c r="B187" s="1"/>
      <c r="C187" s="1" t="s">
        <v>557</v>
      </c>
      <c r="D187" s="1" t="s">
        <v>558</v>
      </c>
      <c r="E187" s="1" t="s">
        <v>559</v>
      </c>
      <c r="F187" s="1" t="s">
        <v>743</v>
      </c>
      <c r="G187" s="1" t="s">
        <v>561</v>
      </c>
      <c r="H187" s="1" t="s">
        <v>59</v>
      </c>
      <c r="I187" s="1" t="s">
        <v>59</v>
      </c>
      <c r="J187" s="1" t="s">
        <v>16</v>
      </c>
      <c r="K187" s="1" t="s">
        <v>563</v>
      </c>
      <c r="L187" s="1" t="s">
        <v>561</v>
      </c>
      <c r="M187" s="1" t="s">
        <v>564</v>
      </c>
      <c r="N187" s="1" t="s">
        <v>561</v>
      </c>
      <c r="O187" s="1" t="s">
        <v>561</v>
      </c>
      <c r="P187" s="1" t="s">
        <v>482</v>
      </c>
      <c r="Q187" s="1"/>
      <c r="R187" s="1"/>
      <c r="S187" s="1"/>
      <c r="T187" s="1" t="s">
        <v>515</v>
      </c>
      <c r="U187" s="1"/>
      <c r="V187" s="1"/>
      <c r="W187" s="1"/>
      <c r="X187" s="1" t="s">
        <v>567</v>
      </c>
    </row>
    <row r="188" spans="1:24" ht="14.5" x14ac:dyDescent="0.35">
      <c r="A188" s="1" t="s">
        <v>760</v>
      </c>
      <c r="B188" s="1">
        <v>548</v>
      </c>
      <c r="C188" s="1" t="s">
        <v>557</v>
      </c>
      <c r="D188" s="1" t="s">
        <v>558</v>
      </c>
      <c r="E188" s="1" t="s">
        <v>559</v>
      </c>
      <c r="F188" s="1" t="s">
        <v>743</v>
      </c>
      <c r="G188" s="1" t="s">
        <v>569</v>
      </c>
      <c r="H188" s="1" t="s">
        <v>59</v>
      </c>
      <c r="I188" s="1" t="s">
        <v>59</v>
      </c>
      <c r="J188" s="1" t="s">
        <v>571</v>
      </c>
      <c r="K188" s="1" t="s">
        <v>572</v>
      </c>
      <c r="L188" s="1" t="s">
        <v>713</v>
      </c>
      <c r="M188" s="1" t="s">
        <v>9</v>
      </c>
      <c r="N188" s="1" t="s">
        <v>745</v>
      </c>
      <c r="O188" s="1" t="s">
        <v>745</v>
      </c>
      <c r="P188" s="1" t="s">
        <v>482</v>
      </c>
      <c r="Q188" s="1" t="s">
        <v>503</v>
      </c>
      <c r="R188" s="1"/>
      <c r="S188" s="1"/>
      <c r="T188" s="1" t="s">
        <v>484</v>
      </c>
      <c r="U188" s="1" t="s">
        <v>722</v>
      </c>
      <c r="V188" s="1"/>
      <c r="W188" s="1"/>
      <c r="X188" s="1" t="s">
        <v>486</v>
      </c>
    </row>
    <row r="189" spans="1:24" ht="14.5" x14ac:dyDescent="0.35">
      <c r="A189" s="1" t="s">
        <v>761</v>
      </c>
      <c r="B189" s="1">
        <v>882</v>
      </c>
      <c r="C189" s="1" t="s">
        <v>557</v>
      </c>
      <c r="D189" s="1" t="s">
        <v>558</v>
      </c>
      <c r="E189" s="1" t="s">
        <v>559</v>
      </c>
      <c r="F189" s="1" t="s">
        <v>743</v>
      </c>
      <c r="G189" s="1" t="s">
        <v>569</v>
      </c>
      <c r="H189" s="1" t="s">
        <v>59</v>
      </c>
      <c r="I189" s="1" t="s">
        <v>59</v>
      </c>
      <c r="J189" s="1" t="s">
        <v>571</v>
      </c>
      <c r="K189" s="1" t="s">
        <v>572</v>
      </c>
      <c r="L189" s="1" t="s">
        <v>713</v>
      </c>
      <c r="M189" s="1" t="s">
        <v>9</v>
      </c>
      <c r="N189" s="1" t="s">
        <v>754</v>
      </c>
      <c r="O189" s="1" t="s">
        <v>754</v>
      </c>
      <c r="P189" s="1" t="s">
        <v>482</v>
      </c>
      <c r="Q189" s="1" t="s">
        <v>503</v>
      </c>
      <c r="R189" s="1"/>
      <c r="S189" s="1"/>
      <c r="T189" s="1" t="s">
        <v>484</v>
      </c>
      <c r="U189" s="1" t="s">
        <v>722</v>
      </c>
      <c r="V189" s="1"/>
      <c r="W189" s="1"/>
      <c r="X189" s="1" t="s">
        <v>486</v>
      </c>
    </row>
    <row r="190" spans="1:24" ht="14.5" x14ac:dyDescent="0.35">
      <c r="A190" s="1" t="s">
        <v>762</v>
      </c>
      <c r="B190" s="1">
        <v>533</v>
      </c>
      <c r="C190" s="1" t="s">
        <v>649</v>
      </c>
      <c r="D190" s="1" t="s">
        <v>55</v>
      </c>
      <c r="E190" s="1" t="s">
        <v>650</v>
      </c>
      <c r="F190" s="1"/>
      <c r="G190" s="1" t="s">
        <v>55</v>
      </c>
      <c r="H190" s="1" t="s">
        <v>652</v>
      </c>
      <c r="I190" s="1" t="s">
        <v>653</v>
      </c>
      <c r="J190" s="1" t="s">
        <v>652</v>
      </c>
      <c r="K190" s="1" t="s">
        <v>654</v>
      </c>
      <c r="L190" s="1" t="s">
        <v>659</v>
      </c>
      <c r="M190" s="1" t="s">
        <v>656</v>
      </c>
      <c r="N190" s="1" t="s">
        <v>652</v>
      </c>
      <c r="O190" s="1" t="s">
        <v>659</v>
      </c>
      <c r="P190" s="1" t="s">
        <v>482</v>
      </c>
      <c r="Q190" s="1" t="s">
        <v>503</v>
      </c>
      <c r="R190" s="1"/>
      <c r="S190" s="1"/>
      <c r="T190" s="1" t="s">
        <v>515</v>
      </c>
      <c r="U190" s="1"/>
      <c r="V190" s="1"/>
      <c r="W190" s="1"/>
      <c r="X190" s="1" t="s">
        <v>567</v>
      </c>
    </row>
    <row r="191" spans="1:24" ht="14.5" x14ac:dyDescent="0.35">
      <c r="A191" s="1" t="s">
        <v>763</v>
      </c>
      <c r="B191" s="1">
        <v>660</v>
      </c>
      <c r="C191" s="1"/>
      <c r="D191" s="1" t="s">
        <v>55</v>
      </c>
      <c r="E191" s="1" t="s">
        <v>650</v>
      </c>
      <c r="F191" s="1"/>
      <c r="G191" s="1" t="s">
        <v>55</v>
      </c>
      <c r="H191" s="1" t="s">
        <v>652</v>
      </c>
      <c r="I191" s="1" t="s">
        <v>653</v>
      </c>
      <c r="J191" s="1" t="s">
        <v>652</v>
      </c>
      <c r="K191" s="1" t="s">
        <v>654</v>
      </c>
      <c r="L191" s="1" t="s">
        <v>659</v>
      </c>
      <c r="M191" s="1" t="s">
        <v>656</v>
      </c>
      <c r="N191" s="1" t="s">
        <v>652</v>
      </c>
      <c r="O191" s="1" t="s">
        <v>659</v>
      </c>
      <c r="P191" s="1" t="s">
        <v>482</v>
      </c>
      <c r="Q191" s="1" t="s">
        <v>503</v>
      </c>
      <c r="R191" s="1"/>
      <c r="S191" s="1"/>
      <c r="T191" s="1" t="s">
        <v>515</v>
      </c>
      <c r="U191" s="1"/>
      <c r="V191" s="1"/>
      <c r="W191" s="1"/>
      <c r="X191" s="1"/>
    </row>
    <row r="192" spans="1:24" ht="14.5" x14ac:dyDescent="0.35">
      <c r="A192" s="1" t="s">
        <v>764</v>
      </c>
      <c r="B192" s="1">
        <v>248</v>
      </c>
      <c r="C192" s="1"/>
      <c r="D192" s="1" t="s">
        <v>583</v>
      </c>
      <c r="E192" s="1" t="s">
        <v>584</v>
      </c>
      <c r="F192" s="1"/>
      <c r="G192" s="1" t="s">
        <v>535</v>
      </c>
      <c r="H192" s="1" t="s">
        <v>535</v>
      </c>
      <c r="I192" s="1"/>
      <c r="J192" s="1" t="s">
        <v>586</v>
      </c>
      <c r="K192" s="1" t="s">
        <v>587</v>
      </c>
      <c r="L192" s="1" t="s">
        <v>588</v>
      </c>
      <c r="M192" s="1" t="s">
        <v>535</v>
      </c>
      <c r="N192" s="1" t="s">
        <v>606</v>
      </c>
      <c r="O192" s="1" t="s">
        <v>606</v>
      </c>
      <c r="P192" s="1" t="s">
        <v>589</v>
      </c>
      <c r="Q192" s="1"/>
      <c r="R192" s="1"/>
      <c r="S192" s="1"/>
      <c r="T192" s="1" t="s">
        <v>515</v>
      </c>
      <c r="U192" s="1"/>
      <c r="V192" s="1"/>
      <c r="W192" s="1"/>
      <c r="X192" s="1"/>
    </row>
    <row r="193" spans="1:24" ht="14.5" x14ac:dyDescent="0.35">
      <c r="A193" s="1" t="s">
        <v>765</v>
      </c>
      <c r="B193" s="1">
        <v>8</v>
      </c>
      <c r="C193" s="1" t="s">
        <v>582</v>
      </c>
      <c r="D193" s="1" t="s">
        <v>583</v>
      </c>
      <c r="E193" s="1" t="s">
        <v>584</v>
      </c>
      <c r="F193" s="1"/>
      <c r="G193" s="1" t="s">
        <v>535</v>
      </c>
      <c r="H193" s="1" t="s">
        <v>535</v>
      </c>
      <c r="I193" s="1" t="s">
        <v>51</v>
      </c>
      <c r="J193" s="1" t="s">
        <v>598</v>
      </c>
      <c r="K193" s="1" t="s">
        <v>599</v>
      </c>
      <c r="L193" s="1" t="s">
        <v>596</v>
      </c>
      <c r="M193" s="1" t="s">
        <v>535</v>
      </c>
      <c r="N193" s="1" t="s">
        <v>600</v>
      </c>
      <c r="O193" s="1" t="s">
        <v>600</v>
      </c>
      <c r="P193" s="1" t="s">
        <v>589</v>
      </c>
      <c r="Q193" s="1"/>
      <c r="R193" s="1"/>
      <c r="S193" s="1"/>
      <c r="T193" s="1" t="s">
        <v>484</v>
      </c>
      <c r="U193" s="1" t="s">
        <v>591</v>
      </c>
      <c r="V193" s="1"/>
      <c r="W193" s="1"/>
      <c r="X193" s="1" t="s">
        <v>496</v>
      </c>
    </row>
    <row r="194" spans="1:24" ht="14.5" x14ac:dyDescent="0.35">
      <c r="A194" s="1" t="s">
        <v>766</v>
      </c>
      <c r="B194" s="1">
        <v>20</v>
      </c>
      <c r="C194" s="1"/>
      <c r="D194" s="1" t="s">
        <v>583</v>
      </c>
      <c r="E194" s="1" t="s">
        <v>584</v>
      </c>
      <c r="F194" s="1"/>
      <c r="G194" s="1" t="s">
        <v>535</v>
      </c>
      <c r="H194" s="1" t="s">
        <v>535</v>
      </c>
      <c r="I194" s="1" t="s">
        <v>47</v>
      </c>
      <c r="J194" s="1" t="s">
        <v>598</v>
      </c>
      <c r="K194" s="1" t="s">
        <v>587</v>
      </c>
      <c r="L194" s="1" t="s">
        <v>596</v>
      </c>
      <c r="M194" s="1" t="s">
        <v>535</v>
      </c>
      <c r="N194" s="1" t="s">
        <v>600</v>
      </c>
      <c r="O194" s="1" t="s">
        <v>600</v>
      </c>
      <c r="P194" s="1" t="s">
        <v>589</v>
      </c>
      <c r="Q194" s="1"/>
      <c r="R194" s="1"/>
      <c r="S194" s="1"/>
      <c r="T194" s="1" t="s">
        <v>484</v>
      </c>
      <c r="U194" s="1" t="s">
        <v>591</v>
      </c>
      <c r="V194" s="1"/>
      <c r="W194" s="1"/>
      <c r="X194" s="1" t="s">
        <v>567</v>
      </c>
    </row>
    <row r="195" spans="1:24" ht="14.5" x14ac:dyDescent="0.35">
      <c r="A195" s="1" t="s">
        <v>767</v>
      </c>
      <c r="B195" s="1">
        <v>16</v>
      </c>
      <c r="C195" s="1"/>
      <c r="D195" s="1" t="s">
        <v>558</v>
      </c>
      <c r="E195" s="1" t="s">
        <v>559</v>
      </c>
      <c r="F195" s="1"/>
      <c r="G195" s="1" t="s">
        <v>569</v>
      </c>
      <c r="H195" s="1" t="s">
        <v>59</v>
      </c>
      <c r="I195" s="1" t="s">
        <v>59</v>
      </c>
      <c r="J195" s="1" t="s">
        <v>571</v>
      </c>
      <c r="K195" s="1" t="s">
        <v>572</v>
      </c>
      <c r="L195" s="1" t="s">
        <v>713</v>
      </c>
      <c r="M195" s="1" t="s">
        <v>9</v>
      </c>
      <c r="N195" s="1" t="s">
        <v>754</v>
      </c>
      <c r="O195" s="1" t="s">
        <v>754</v>
      </c>
      <c r="P195" s="1" t="s">
        <v>482</v>
      </c>
      <c r="Q195" s="1" t="s">
        <v>503</v>
      </c>
      <c r="R195" s="1"/>
      <c r="S195" s="1"/>
      <c r="T195" s="1" t="s">
        <v>515</v>
      </c>
      <c r="U195" s="1"/>
      <c r="V195" s="1"/>
      <c r="W195" s="1"/>
      <c r="X195" s="1" t="s">
        <v>496</v>
      </c>
    </row>
    <row r="196" spans="1:24" ht="14.5" x14ac:dyDescent="0.35">
      <c r="A196" s="1" t="s">
        <v>768</v>
      </c>
      <c r="B196" s="1">
        <v>260</v>
      </c>
      <c r="C196" s="1"/>
      <c r="D196" s="1" t="s">
        <v>6</v>
      </c>
      <c r="E196" s="1" t="s">
        <v>476</v>
      </c>
      <c r="F196" s="1"/>
      <c r="G196" s="1" t="s">
        <v>6</v>
      </c>
      <c r="H196" s="1"/>
      <c r="I196" s="1"/>
      <c r="J196" s="1" t="s">
        <v>571</v>
      </c>
      <c r="K196" s="1" t="s">
        <v>479</v>
      </c>
      <c r="L196" s="1" t="s">
        <v>488</v>
      </c>
      <c r="M196" s="1" t="s">
        <v>6</v>
      </c>
      <c r="N196" s="1" t="s">
        <v>62</v>
      </c>
      <c r="O196" s="1" t="s">
        <v>488</v>
      </c>
      <c r="P196" s="1" t="s">
        <v>482</v>
      </c>
      <c r="Q196" s="1"/>
      <c r="R196" s="1"/>
      <c r="S196" s="1"/>
      <c r="T196" s="1" t="s">
        <v>515</v>
      </c>
      <c r="U196" s="1"/>
      <c r="V196" s="1"/>
      <c r="W196" s="1"/>
      <c r="X196" s="1"/>
    </row>
    <row r="197" spans="1:24" ht="14.5" x14ac:dyDescent="0.35">
      <c r="A197" s="1" t="s">
        <v>769</v>
      </c>
      <c r="B197" s="1">
        <v>28</v>
      </c>
      <c r="C197" s="1"/>
      <c r="D197" s="1" t="s">
        <v>55</v>
      </c>
      <c r="E197" s="1" t="s">
        <v>650</v>
      </c>
      <c r="F197" s="1"/>
      <c r="G197" s="1" t="s">
        <v>55</v>
      </c>
      <c r="H197" s="1" t="s">
        <v>652</v>
      </c>
      <c r="I197" s="1" t="s">
        <v>653</v>
      </c>
      <c r="J197" s="1" t="s">
        <v>652</v>
      </c>
      <c r="K197" s="1" t="s">
        <v>654</v>
      </c>
      <c r="L197" s="1" t="s">
        <v>659</v>
      </c>
      <c r="M197" s="1" t="s">
        <v>656</v>
      </c>
      <c r="N197" s="1" t="s">
        <v>652</v>
      </c>
      <c r="O197" s="1" t="s">
        <v>659</v>
      </c>
      <c r="P197" s="1" t="s">
        <v>482</v>
      </c>
      <c r="Q197" s="1" t="s">
        <v>503</v>
      </c>
      <c r="R197" s="1"/>
      <c r="S197" s="1"/>
      <c r="T197" s="1" t="s">
        <v>484</v>
      </c>
      <c r="U197" s="1" t="s">
        <v>660</v>
      </c>
      <c r="V197" s="1"/>
      <c r="W197" s="1"/>
      <c r="X197" s="1" t="s">
        <v>567</v>
      </c>
    </row>
    <row r="198" spans="1:24" ht="14.5" x14ac:dyDescent="0.35">
      <c r="A198" s="1" t="s">
        <v>770</v>
      </c>
      <c r="B198" s="1">
        <v>535</v>
      </c>
      <c r="C198" s="1"/>
      <c r="D198" s="1" t="s">
        <v>55</v>
      </c>
      <c r="E198" s="1" t="s">
        <v>650</v>
      </c>
      <c r="F198" s="1"/>
      <c r="G198" s="1" t="s">
        <v>55</v>
      </c>
      <c r="H198" s="1"/>
      <c r="I198" s="1" t="s">
        <v>653</v>
      </c>
      <c r="J198" s="1" t="s">
        <v>652</v>
      </c>
      <c r="K198" s="1" t="s">
        <v>654</v>
      </c>
      <c r="L198" s="1" t="s">
        <v>659</v>
      </c>
      <c r="M198" s="1" t="s">
        <v>656</v>
      </c>
      <c r="N198" s="1" t="s">
        <v>652</v>
      </c>
      <c r="O198" s="1" t="s">
        <v>659</v>
      </c>
      <c r="P198" s="1" t="s">
        <v>482</v>
      </c>
      <c r="Q198" s="1" t="s">
        <v>503</v>
      </c>
      <c r="R198" s="1"/>
      <c r="S198" s="1"/>
      <c r="T198" s="1" t="s">
        <v>515</v>
      </c>
      <c r="U198" s="1"/>
      <c r="V198" s="1"/>
      <c r="W198" s="1"/>
      <c r="X198" s="1"/>
    </row>
    <row r="199" spans="1:24" ht="14.5" x14ac:dyDescent="0.35">
      <c r="A199" s="1" t="s">
        <v>771</v>
      </c>
      <c r="B199" s="1">
        <v>652</v>
      </c>
      <c r="C199" s="1"/>
      <c r="D199" s="1" t="s">
        <v>55</v>
      </c>
      <c r="E199" s="1" t="s">
        <v>650</v>
      </c>
      <c r="F199" s="1"/>
      <c r="G199" s="1" t="s">
        <v>55</v>
      </c>
      <c r="H199" s="1" t="s">
        <v>535</v>
      </c>
      <c r="I199" s="1"/>
      <c r="J199" s="1" t="s">
        <v>652</v>
      </c>
      <c r="K199" s="1" t="s">
        <v>654</v>
      </c>
      <c r="L199" s="1" t="s">
        <v>659</v>
      </c>
      <c r="M199" s="1" t="s">
        <v>656</v>
      </c>
      <c r="N199" s="1" t="s">
        <v>652</v>
      </c>
      <c r="O199" s="1" t="s">
        <v>659</v>
      </c>
      <c r="P199" s="1" t="s">
        <v>482</v>
      </c>
      <c r="Q199" s="1"/>
      <c r="R199" s="1"/>
      <c r="S199" s="1"/>
      <c r="T199" s="1" t="s">
        <v>515</v>
      </c>
      <c r="U199" s="1"/>
      <c r="V199" s="1"/>
      <c r="W199" s="1"/>
      <c r="X199" s="1"/>
    </row>
    <row r="200" spans="1:24" ht="14.5" x14ac:dyDescent="0.35">
      <c r="A200" s="1" t="s">
        <v>772</v>
      </c>
      <c r="B200" s="1">
        <v>60</v>
      </c>
      <c r="C200" s="1"/>
      <c r="D200" s="1" t="s">
        <v>583</v>
      </c>
      <c r="E200" s="1" t="s">
        <v>650</v>
      </c>
      <c r="F200" s="1"/>
      <c r="G200" s="1" t="s">
        <v>57</v>
      </c>
      <c r="H200" s="1" t="s">
        <v>652</v>
      </c>
      <c r="I200" s="1" t="s">
        <v>653</v>
      </c>
      <c r="J200" s="1" t="s">
        <v>652</v>
      </c>
      <c r="K200" s="1" t="s">
        <v>654</v>
      </c>
      <c r="L200" s="1" t="s">
        <v>773</v>
      </c>
      <c r="M200" s="1" t="s">
        <v>656</v>
      </c>
      <c r="N200" s="1" t="s">
        <v>711</v>
      </c>
      <c r="O200" s="1" t="s">
        <v>711</v>
      </c>
      <c r="P200" s="1" t="s">
        <v>589</v>
      </c>
      <c r="Q200" s="1"/>
      <c r="R200" s="1"/>
      <c r="S200" s="1"/>
      <c r="T200" s="1" t="s">
        <v>515</v>
      </c>
      <c r="U200" s="1"/>
      <c r="V200" s="1"/>
      <c r="W200" s="1"/>
      <c r="X200" s="1" t="s">
        <v>567</v>
      </c>
    </row>
    <row r="201" spans="1:24" ht="14.5" x14ac:dyDescent="0.35">
      <c r="A201" s="1" t="s">
        <v>774</v>
      </c>
      <c r="B201" s="1">
        <v>74</v>
      </c>
      <c r="C201" s="1"/>
      <c r="D201" s="1" t="s">
        <v>55</v>
      </c>
      <c r="E201" s="1" t="s">
        <v>650</v>
      </c>
      <c r="F201" s="1"/>
      <c r="G201" s="1" t="s">
        <v>55</v>
      </c>
      <c r="H201" s="1"/>
      <c r="I201" s="1"/>
      <c r="J201" s="1" t="s">
        <v>652</v>
      </c>
      <c r="K201" s="1" t="s">
        <v>479</v>
      </c>
      <c r="L201" s="1" t="s">
        <v>655</v>
      </c>
      <c r="M201" s="1" t="s">
        <v>656</v>
      </c>
      <c r="N201" s="1" t="s">
        <v>652</v>
      </c>
      <c r="O201" s="1" t="s">
        <v>655</v>
      </c>
      <c r="P201" s="1" t="s">
        <v>482</v>
      </c>
      <c r="Q201" s="1"/>
      <c r="R201" s="1"/>
      <c r="S201" s="1"/>
      <c r="T201" s="1" t="s">
        <v>515</v>
      </c>
      <c r="U201" s="1"/>
      <c r="V201" s="1"/>
      <c r="W201" s="1"/>
      <c r="X201" s="1"/>
    </row>
    <row r="202" spans="1:24" ht="14.5" x14ac:dyDescent="0.35">
      <c r="A202" s="1" t="s">
        <v>775</v>
      </c>
      <c r="B202" s="1">
        <v>166</v>
      </c>
      <c r="C202" s="1"/>
      <c r="D202" s="1" t="s">
        <v>583</v>
      </c>
      <c r="E202" s="1" t="s">
        <v>716</v>
      </c>
      <c r="F202" s="1"/>
      <c r="G202" s="1" t="s">
        <v>718</v>
      </c>
      <c r="H202" s="1" t="s">
        <v>59</v>
      </c>
      <c r="I202" s="1" t="s">
        <v>59</v>
      </c>
      <c r="J202" s="1" t="s">
        <v>571</v>
      </c>
      <c r="K202" s="1" t="s">
        <v>572</v>
      </c>
      <c r="L202" s="1" t="s">
        <v>723</v>
      </c>
      <c r="M202" s="1" t="s">
        <v>9</v>
      </c>
      <c r="N202" s="1" t="s">
        <v>721</v>
      </c>
      <c r="O202" s="1" t="s">
        <v>721</v>
      </c>
      <c r="P202" s="1" t="s">
        <v>589</v>
      </c>
      <c r="Q202" s="1"/>
      <c r="R202" s="1"/>
      <c r="S202" s="1"/>
      <c r="T202" s="1" t="s">
        <v>515</v>
      </c>
      <c r="U202" s="1"/>
      <c r="V202" s="1"/>
      <c r="W202" s="1"/>
      <c r="X202" s="1"/>
    </row>
    <row r="203" spans="1:24" ht="14.5" x14ac:dyDescent="0.35">
      <c r="A203" s="1" t="s">
        <v>776</v>
      </c>
      <c r="B203" s="1">
        <v>184</v>
      </c>
      <c r="C203" s="1"/>
      <c r="D203" s="1" t="s">
        <v>558</v>
      </c>
      <c r="E203" s="1" t="s">
        <v>559</v>
      </c>
      <c r="F203" s="1"/>
      <c r="G203" s="1" t="s">
        <v>569</v>
      </c>
      <c r="H203" s="1" t="s">
        <v>59</v>
      </c>
      <c r="I203" s="1" t="s">
        <v>59</v>
      </c>
      <c r="J203" s="1" t="s">
        <v>571</v>
      </c>
      <c r="K203" s="1" t="s">
        <v>709</v>
      </c>
      <c r="L203" s="1" t="s">
        <v>713</v>
      </c>
      <c r="M203" s="1" t="s">
        <v>9</v>
      </c>
      <c r="N203" s="1" t="s">
        <v>754</v>
      </c>
      <c r="O203" s="1" t="s">
        <v>754</v>
      </c>
      <c r="P203" s="1" t="s">
        <v>482</v>
      </c>
      <c r="Q203" s="1" t="s">
        <v>503</v>
      </c>
      <c r="R203" s="1"/>
      <c r="S203" s="1"/>
      <c r="T203" s="1" t="s">
        <v>484</v>
      </c>
      <c r="U203" s="1" t="s">
        <v>722</v>
      </c>
      <c r="V203" s="1"/>
      <c r="W203" s="1"/>
      <c r="X203" s="1"/>
    </row>
    <row r="204" spans="1:24" ht="14.5" x14ac:dyDescent="0.35">
      <c r="A204" s="1" t="s">
        <v>777</v>
      </c>
      <c r="B204" s="1">
        <v>531</v>
      </c>
      <c r="C204" s="1"/>
      <c r="D204" s="1" t="s">
        <v>55</v>
      </c>
      <c r="E204" s="1" t="s">
        <v>650</v>
      </c>
      <c r="F204" s="1"/>
      <c r="G204" s="1" t="s">
        <v>55</v>
      </c>
      <c r="H204" s="1"/>
      <c r="I204" s="1" t="s">
        <v>653</v>
      </c>
      <c r="J204" s="1" t="s">
        <v>652</v>
      </c>
      <c r="K204" s="1" t="s">
        <v>654</v>
      </c>
      <c r="L204" s="1" t="s">
        <v>659</v>
      </c>
      <c r="M204" s="1" t="s">
        <v>656</v>
      </c>
      <c r="N204" s="1" t="s">
        <v>652</v>
      </c>
      <c r="O204" s="1" t="s">
        <v>659</v>
      </c>
      <c r="P204" s="1" t="s">
        <v>482</v>
      </c>
      <c r="Q204" s="1" t="s">
        <v>503</v>
      </c>
      <c r="R204" s="1"/>
      <c r="S204" s="1"/>
      <c r="T204" s="1" t="s">
        <v>515</v>
      </c>
      <c r="U204" s="1"/>
      <c r="V204" s="1"/>
      <c r="W204" s="1"/>
      <c r="X204" s="1" t="s">
        <v>567</v>
      </c>
    </row>
    <row r="205" spans="1:24" ht="14.5" x14ac:dyDescent="0.35">
      <c r="A205" s="1" t="s">
        <v>778</v>
      </c>
      <c r="B205" s="1">
        <v>162</v>
      </c>
      <c r="C205" s="1"/>
      <c r="D205" s="1" t="s">
        <v>583</v>
      </c>
      <c r="E205" s="1" t="s">
        <v>716</v>
      </c>
      <c r="F205" s="1"/>
      <c r="G205" s="1" t="s">
        <v>718</v>
      </c>
      <c r="H205" s="1" t="s">
        <v>719</v>
      </c>
      <c r="I205" s="1" t="s">
        <v>59</v>
      </c>
      <c r="J205" s="1" t="s">
        <v>571</v>
      </c>
      <c r="K205" s="1" t="s">
        <v>553</v>
      </c>
      <c r="L205" s="1" t="s">
        <v>723</v>
      </c>
      <c r="M205" s="1" t="s">
        <v>9</v>
      </c>
      <c r="N205" s="1" t="s">
        <v>721</v>
      </c>
      <c r="O205" s="1" t="s">
        <v>721</v>
      </c>
      <c r="P205" s="1" t="s">
        <v>589</v>
      </c>
      <c r="Q205" s="1"/>
      <c r="R205" s="1"/>
      <c r="S205" s="1"/>
      <c r="T205" s="1" t="s">
        <v>515</v>
      </c>
      <c r="U205" s="1"/>
      <c r="V205" s="1"/>
      <c r="W205" s="1"/>
      <c r="X205" s="1"/>
    </row>
    <row r="206" spans="1:24" ht="14.5" x14ac:dyDescent="0.35">
      <c r="A206" s="1" t="s">
        <v>779</v>
      </c>
      <c r="B206" s="1">
        <v>136</v>
      </c>
      <c r="C206" s="1"/>
      <c r="D206" s="1" t="s">
        <v>55</v>
      </c>
      <c r="E206" s="1" t="s">
        <v>650</v>
      </c>
      <c r="F206" s="1"/>
      <c r="G206" s="1" t="s">
        <v>55</v>
      </c>
      <c r="H206" s="1" t="s">
        <v>652</v>
      </c>
      <c r="I206" s="1" t="s">
        <v>653</v>
      </c>
      <c r="J206" s="1" t="s">
        <v>652</v>
      </c>
      <c r="K206" s="1" t="s">
        <v>654</v>
      </c>
      <c r="L206" s="1" t="s">
        <v>659</v>
      </c>
      <c r="M206" s="1" t="s">
        <v>656</v>
      </c>
      <c r="N206" s="1" t="s">
        <v>652</v>
      </c>
      <c r="O206" s="1" t="s">
        <v>659</v>
      </c>
      <c r="P206" s="1" t="s">
        <v>482</v>
      </c>
      <c r="Q206" s="1"/>
      <c r="R206" s="1"/>
      <c r="S206" s="1"/>
      <c r="T206" s="1" t="s">
        <v>515</v>
      </c>
      <c r="U206" s="1"/>
      <c r="V206" s="1"/>
      <c r="W206" s="1"/>
      <c r="X206" s="1" t="s">
        <v>567</v>
      </c>
    </row>
    <row r="207" spans="1:24" ht="14.5" x14ac:dyDescent="0.35">
      <c r="A207" s="1" t="s">
        <v>780</v>
      </c>
      <c r="B207" s="1">
        <v>203</v>
      </c>
      <c r="C207" s="1" t="s">
        <v>582</v>
      </c>
      <c r="D207" s="1" t="s">
        <v>583</v>
      </c>
      <c r="E207" s="1" t="s">
        <v>584</v>
      </c>
      <c r="F207" s="1"/>
      <c r="G207" s="1" t="s">
        <v>535</v>
      </c>
      <c r="H207" s="1" t="s">
        <v>535</v>
      </c>
      <c r="I207" s="1" t="s">
        <v>51</v>
      </c>
      <c r="J207" s="1" t="s">
        <v>586</v>
      </c>
      <c r="K207" s="1" t="s">
        <v>587</v>
      </c>
      <c r="L207" s="1" t="s">
        <v>596</v>
      </c>
      <c r="M207" s="1" t="s">
        <v>535</v>
      </c>
      <c r="N207" s="1" t="s">
        <v>23</v>
      </c>
      <c r="O207" s="1" t="s">
        <v>23</v>
      </c>
      <c r="P207" s="1" t="s">
        <v>589</v>
      </c>
      <c r="Q207" s="1"/>
      <c r="R207" s="1"/>
      <c r="S207" s="1"/>
      <c r="T207" s="1" t="s">
        <v>590</v>
      </c>
      <c r="U207" s="1" t="s">
        <v>591</v>
      </c>
      <c r="V207" s="1" t="s">
        <v>592</v>
      </c>
      <c r="W207" s="1" t="s">
        <v>593</v>
      </c>
      <c r="X207" s="1" t="s">
        <v>567</v>
      </c>
    </row>
    <row r="208" spans="1:24" ht="14.5" x14ac:dyDescent="0.35">
      <c r="A208" s="1" t="s">
        <v>781</v>
      </c>
      <c r="B208" s="1">
        <v>212</v>
      </c>
      <c r="C208" s="1"/>
      <c r="D208" s="1" t="s">
        <v>55</v>
      </c>
      <c r="E208" s="1" t="s">
        <v>650</v>
      </c>
      <c r="F208" s="1"/>
      <c r="G208" s="1" t="s">
        <v>55</v>
      </c>
      <c r="H208" s="1" t="s">
        <v>652</v>
      </c>
      <c r="I208" s="1" t="s">
        <v>653</v>
      </c>
      <c r="J208" s="1" t="s">
        <v>652</v>
      </c>
      <c r="K208" s="1" t="s">
        <v>654</v>
      </c>
      <c r="L208" s="1" t="s">
        <v>659</v>
      </c>
      <c r="M208" s="1" t="s">
        <v>656</v>
      </c>
      <c r="N208" s="1" t="s">
        <v>652</v>
      </c>
      <c r="O208" s="1" t="s">
        <v>659</v>
      </c>
      <c r="P208" s="1" t="s">
        <v>482</v>
      </c>
      <c r="Q208" s="1" t="s">
        <v>503</v>
      </c>
      <c r="R208" s="1"/>
      <c r="S208" s="1"/>
      <c r="T208" s="1" t="s">
        <v>484</v>
      </c>
      <c r="U208" s="1" t="s">
        <v>660</v>
      </c>
      <c r="V208" s="1"/>
      <c r="W208" s="1"/>
      <c r="X208" s="1" t="s">
        <v>496</v>
      </c>
    </row>
    <row r="209" spans="1:24" ht="14.5" x14ac:dyDescent="0.35">
      <c r="A209" s="1" t="s">
        <v>782</v>
      </c>
      <c r="B209" s="1">
        <v>238</v>
      </c>
      <c r="C209" s="1"/>
      <c r="D209" s="1" t="s">
        <v>55</v>
      </c>
      <c r="E209" s="1" t="s">
        <v>650</v>
      </c>
      <c r="F209" s="1"/>
      <c r="G209" s="1" t="s">
        <v>55</v>
      </c>
      <c r="H209" s="1" t="s">
        <v>652</v>
      </c>
      <c r="I209" s="1" t="s">
        <v>653</v>
      </c>
      <c r="J209" s="1" t="s">
        <v>652</v>
      </c>
      <c r="K209" s="1" t="s">
        <v>654</v>
      </c>
      <c r="L209" s="1" t="s">
        <v>655</v>
      </c>
      <c r="M209" s="1" t="s">
        <v>656</v>
      </c>
      <c r="N209" s="1" t="s">
        <v>652</v>
      </c>
      <c r="O209" s="1" t="s">
        <v>655</v>
      </c>
      <c r="P209" s="1" t="s">
        <v>482</v>
      </c>
      <c r="Q209" s="1"/>
      <c r="R209" s="1"/>
      <c r="S209" s="1"/>
      <c r="T209" s="1" t="s">
        <v>515</v>
      </c>
      <c r="U209" s="1"/>
      <c r="V209" s="1"/>
      <c r="W209" s="1"/>
      <c r="X209" s="1"/>
    </row>
    <row r="210" spans="1:24" ht="14.5" x14ac:dyDescent="0.35">
      <c r="A210" s="1" t="s">
        <v>783</v>
      </c>
      <c r="B210" s="1">
        <v>234</v>
      </c>
      <c r="C210" s="1"/>
      <c r="D210" s="1" t="s">
        <v>583</v>
      </c>
      <c r="E210" s="1" t="s">
        <v>584</v>
      </c>
      <c r="F210" s="1"/>
      <c r="G210" s="1" t="s">
        <v>535</v>
      </c>
      <c r="H210" s="1" t="s">
        <v>535</v>
      </c>
      <c r="I210" s="1" t="s">
        <v>47</v>
      </c>
      <c r="J210" s="1" t="s">
        <v>586</v>
      </c>
      <c r="K210" s="1" t="s">
        <v>587</v>
      </c>
      <c r="L210" s="1" t="s">
        <v>588</v>
      </c>
      <c r="M210" s="1" t="s">
        <v>535</v>
      </c>
      <c r="N210" s="1" t="s">
        <v>606</v>
      </c>
      <c r="O210" s="1" t="s">
        <v>606</v>
      </c>
      <c r="P210" s="1" t="s">
        <v>589</v>
      </c>
      <c r="Q210" s="1"/>
      <c r="R210" s="1"/>
      <c r="S210" s="1"/>
      <c r="T210" s="1" t="s">
        <v>515</v>
      </c>
      <c r="U210" s="1"/>
      <c r="V210" s="1"/>
      <c r="W210" s="1"/>
      <c r="X210" s="1" t="s">
        <v>567</v>
      </c>
    </row>
    <row r="211" spans="1:24" ht="14.5" x14ac:dyDescent="0.35">
      <c r="A211" s="1" t="s">
        <v>784</v>
      </c>
      <c r="B211" s="1">
        <v>831</v>
      </c>
      <c r="C211" s="1"/>
      <c r="D211" s="1" t="s">
        <v>583</v>
      </c>
      <c r="E211" s="1" t="s">
        <v>584</v>
      </c>
      <c r="F211" s="1"/>
      <c r="G211" s="1" t="s">
        <v>535</v>
      </c>
      <c r="H211" s="1" t="s">
        <v>535</v>
      </c>
      <c r="I211" s="1"/>
      <c r="J211" s="1" t="s">
        <v>586</v>
      </c>
      <c r="K211" s="1" t="s">
        <v>587</v>
      </c>
      <c r="L211" s="1" t="s">
        <v>588</v>
      </c>
      <c r="M211" s="1" t="s">
        <v>535</v>
      </c>
      <c r="N211" s="1" t="s">
        <v>606</v>
      </c>
      <c r="O211" s="1" t="s">
        <v>785</v>
      </c>
      <c r="P211" s="1" t="s">
        <v>589</v>
      </c>
      <c r="Q211" s="1"/>
      <c r="R211" s="1"/>
      <c r="S211" s="1"/>
      <c r="T211" s="1" t="s">
        <v>515</v>
      </c>
      <c r="U211" s="1"/>
      <c r="V211" s="1"/>
      <c r="W211" s="1"/>
      <c r="X211" s="1" t="s">
        <v>567</v>
      </c>
    </row>
    <row r="212" spans="1:24" ht="14.5" x14ac:dyDescent="0.35">
      <c r="A212" s="1" t="s">
        <v>786</v>
      </c>
      <c r="B212" s="1">
        <v>292</v>
      </c>
      <c r="C212" s="1"/>
      <c r="D212" s="1" t="s">
        <v>583</v>
      </c>
      <c r="E212" s="1" t="s">
        <v>584</v>
      </c>
      <c r="F212" s="1"/>
      <c r="G212" s="1" t="s">
        <v>535</v>
      </c>
      <c r="H212" s="1" t="s">
        <v>535</v>
      </c>
      <c r="I212" s="1" t="s">
        <v>47</v>
      </c>
      <c r="J212" s="1" t="s">
        <v>586</v>
      </c>
      <c r="K212" s="1" t="s">
        <v>587</v>
      </c>
      <c r="L212" s="1" t="s">
        <v>596</v>
      </c>
      <c r="M212" s="1" t="s">
        <v>535</v>
      </c>
      <c r="N212" s="1" t="s">
        <v>600</v>
      </c>
      <c r="O212" s="1" t="s">
        <v>600</v>
      </c>
      <c r="P212" s="1" t="s">
        <v>589</v>
      </c>
      <c r="Q212" s="1"/>
      <c r="R212" s="1"/>
      <c r="S212" s="1"/>
      <c r="T212" s="1" t="s">
        <v>515</v>
      </c>
      <c r="U212" s="1"/>
      <c r="V212" s="1"/>
      <c r="W212" s="1"/>
      <c r="X212" s="1" t="s">
        <v>567</v>
      </c>
    </row>
    <row r="213" spans="1:24" ht="14.5" x14ac:dyDescent="0.35">
      <c r="A213" s="1" t="s">
        <v>787</v>
      </c>
      <c r="B213" s="1">
        <v>304</v>
      </c>
      <c r="C213" s="1"/>
      <c r="D213" s="1" t="s">
        <v>583</v>
      </c>
      <c r="E213" s="1" t="s">
        <v>584</v>
      </c>
      <c r="F213" s="1"/>
      <c r="G213" s="1" t="s">
        <v>57</v>
      </c>
      <c r="H213" s="1" t="s">
        <v>535</v>
      </c>
      <c r="I213" s="1" t="s">
        <v>47</v>
      </c>
      <c r="J213" s="1" t="s">
        <v>598</v>
      </c>
      <c r="K213" s="1" t="s">
        <v>587</v>
      </c>
      <c r="L213" s="1" t="s">
        <v>773</v>
      </c>
      <c r="M213" s="1" t="s">
        <v>656</v>
      </c>
      <c r="N213" s="1" t="s">
        <v>711</v>
      </c>
      <c r="O213" s="1" t="s">
        <v>711</v>
      </c>
      <c r="P213" s="1" t="s">
        <v>589</v>
      </c>
      <c r="Q213" s="1"/>
      <c r="R213" s="1"/>
      <c r="S213" s="1"/>
      <c r="T213" s="1" t="s">
        <v>515</v>
      </c>
      <c r="U213" s="1"/>
      <c r="V213" s="1"/>
      <c r="W213" s="1"/>
      <c r="X213" s="1" t="s">
        <v>567</v>
      </c>
    </row>
    <row r="214" spans="1:24" ht="14.5" x14ac:dyDescent="0.35">
      <c r="A214" s="1" t="s">
        <v>788</v>
      </c>
      <c r="B214" s="1">
        <v>254</v>
      </c>
      <c r="C214" s="1" t="s">
        <v>649</v>
      </c>
      <c r="D214" s="1" t="s">
        <v>55</v>
      </c>
      <c r="E214" s="1" t="s">
        <v>650</v>
      </c>
      <c r="F214" s="1"/>
      <c r="G214" s="1" t="s">
        <v>55</v>
      </c>
      <c r="H214" s="1" t="s">
        <v>652</v>
      </c>
      <c r="I214" s="1" t="s">
        <v>653</v>
      </c>
      <c r="J214" s="1" t="s">
        <v>652</v>
      </c>
      <c r="K214" s="1" t="s">
        <v>654</v>
      </c>
      <c r="L214" s="1" t="s">
        <v>655</v>
      </c>
      <c r="M214" s="1" t="s">
        <v>656</v>
      </c>
      <c r="N214" s="1" t="s">
        <v>652</v>
      </c>
      <c r="O214" s="1" t="s">
        <v>655</v>
      </c>
      <c r="P214" s="1" t="s">
        <v>482</v>
      </c>
      <c r="Q214" s="1"/>
      <c r="R214" s="1"/>
      <c r="S214" s="1"/>
      <c r="T214" s="1" t="s">
        <v>515</v>
      </c>
      <c r="U214" s="1"/>
      <c r="V214" s="1"/>
      <c r="W214" s="1"/>
      <c r="X214" s="1"/>
    </row>
    <row r="215" spans="1:24" ht="14.5" x14ac:dyDescent="0.35">
      <c r="A215" s="1" t="s">
        <v>789</v>
      </c>
      <c r="B215" s="1">
        <v>334</v>
      </c>
      <c r="C215" s="1"/>
      <c r="D215" s="1" t="s">
        <v>583</v>
      </c>
      <c r="E215" s="1" t="s">
        <v>716</v>
      </c>
      <c r="F215" s="1"/>
      <c r="G215" s="1" t="s">
        <v>718</v>
      </c>
      <c r="H215" s="1" t="s">
        <v>719</v>
      </c>
      <c r="I215" s="1"/>
      <c r="J215" s="1" t="s">
        <v>708</v>
      </c>
      <c r="K215" s="1" t="s">
        <v>553</v>
      </c>
      <c r="L215" s="1" t="s">
        <v>723</v>
      </c>
      <c r="M215" s="1" t="s">
        <v>9</v>
      </c>
      <c r="N215" s="1" t="s">
        <v>721</v>
      </c>
      <c r="O215" s="1" t="s">
        <v>721</v>
      </c>
      <c r="P215" s="1" t="s">
        <v>589</v>
      </c>
      <c r="Q215" s="1"/>
      <c r="R215" s="1"/>
      <c r="S215" s="1"/>
      <c r="T215" s="1" t="s">
        <v>515</v>
      </c>
      <c r="U215" s="1"/>
      <c r="V215" s="1"/>
      <c r="W215" s="1"/>
      <c r="X215" s="1"/>
    </row>
    <row r="216" spans="1:24" ht="14.5" x14ac:dyDescent="0.35">
      <c r="A216" s="1" t="s">
        <v>790</v>
      </c>
      <c r="B216" s="1">
        <v>833</v>
      </c>
      <c r="C216" s="1"/>
      <c r="D216" s="1" t="s">
        <v>583</v>
      </c>
      <c r="E216" s="1" t="s">
        <v>584</v>
      </c>
      <c r="F216" s="1"/>
      <c r="G216" s="1" t="s">
        <v>535</v>
      </c>
      <c r="H216" s="1" t="s">
        <v>535</v>
      </c>
      <c r="I216" s="1" t="s">
        <v>47</v>
      </c>
      <c r="J216" s="1" t="s">
        <v>586</v>
      </c>
      <c r="K216" s="1" t="s">
        <v>587</v>
      </c>
      <c r="L216" s="1" t="s">
        <v>588</v>
      </c>
      <c r="M216" s="1" t="s">
        <v>535</v>
      </c>
      <c r="N216" s="1" t="s">
        <v>606</v>
      </c>
      <c r="O216" s="1" t="s">
        <v>606</v>
      </c>
      <c r="P216" s="1" t="s">
        <v>589</v>
      </c>
      <c r="Q216" s="1"/>
      <c r="R216" s="1"/>
      <c r="S216" s="1"/>
      <c r="T216" s="1" t="s">
        <v>515</v>
      </c>
      <c r="U216" s="1"/>
      <c r="V216" s="1"/>
      <c r="W216" s="1"/>
      <c r="X216" s="1" t="s">
        <v>567</v>
      </c>
    </row>
    <row r="217" spans="1:24" ht="14.5" x14ac:dyDescent="0.35">
      <c r="A217" s="1" t="s">
        <v>791</v>
      </c>
      <c r="B217" s="1">
        <v>86</v>
      </c>
      <c r="C217" s="1"/>
      <c r="D217" s="1" t="s">
        <v>6</v>
      </c>
      <c r="E217" s="1" t="s">
        <v>476</v>
      </c>
      <c r="F217" s="1"/>
      <c r="G217" s="1" t="s">
        <v>6</v>
      </c>
      <c r="H217" s="1" t="s">
        <v>535</v>
      </c>
      <c r="I217" s="1"/>
      <c r="J217" s="1" t="s">
        <v>571</v>
      </c>
      <c r="K217" s="1" t="s">
        <v>479</v>
      </c>
      <c r="L217" s="1" t="s">
        <v>488</v>
      </c>
      <c r="M217" s="1" t="s">
        <v>6</v>
      </c>
      <c r="N217" s="1" t="s">
        <v>62</v>
      </c>
      <c r="O217" s="1" t="s">
        <v>488</v>
      </c>
      <c r="P217" s="1" t="s">
        <v>482</v>
      </c>
      <c r="Q217" s="1"/>
      <c r="R217" s="1"/>
      <c r="S217" s="1"/>
      <c r="T217" s="1" t="s">
        <v>515</v>
      </c>
      <c r="U217" s="1"/>
      <c r="V217" s="1"/>
      <c r="W217" s="1"/>
      <c r="X217" s="1"/>
    </row>
    <row r="218" spans="1:24" ht="14.5" x14ac:dyDescent="0.35">
      <c r="A218" s="1" t="s">
        <v>792</v>
      </c>
      <c r="B218" s="1">
        <v>832</v>
      </c>
      <c r="C218" s="1"/>
      <c r="D218" s="1" t="s">
        <v>583</v>
      </c>
      <c r="E218" s="1" t="s">
        <v>584</v>
      </c>
      <c r="F218" s="1"/>
      <c r="G218" s="1" t="s">
        <v>535</v>
      </c>
      <c r="H218" s="1" t="s">
        <v>535</v>
      </c>
      <c r="I218" s="1"/>
      <c r="J218" s="1" t="s">
        <v>586</v>
      </c>
      <c r="K218" s="1" t="s">
        <v>587</v>
      </c>
      <c r="L218" s="1" t="s">
        <v>588</v>
      </c>
      <c r="M218" s="1" t="s">
        <v>535</v>
      </c>
      <c r="N218" s="1" t="s">
        <v>606</v>
      </c>
      <c r="O218" s="1" t="s">
        <v>785</v>
      </c>
      <c r="P218" s="1" t="s">
        <v>589</v>
      </c>
      <c r="Q218" s="1"/>
      <c r="R218" s="1"/>
      <c r="S218" s="1"/>
      <c r="T218" s="1" t="s">
        <v>515</v>
      </c>
      <c r="U218" s="1"/>
      <c r="V218" s="1"/>
      <c r="W218" s="1"/>
      <c r="X218" s="1" t="s">
        <v>567</v>
      </c>
    </row>
    <row r="219" spans="1:24" ht="14.5" x14ac:dyDescent="0.35">
      <c r="A219" s="1" t="s">
        <v>793</v>
      </c>
      <c r="B219" s="1">
        <v>296</v>
      </c>
      <c r="C219" s="1"/>
      <c r="D219" s="1" t="s">
        <v>558</v>
      </c>
      <c r="E219" s="1" t="s">
        <v>559</v>
      </c>
      <c r="F219" s="1"/>
      <c r="G219" s="1" t="s">
        <v>569</v>
      </c>
      <c r="H219" s="1" t="s">
        <v>59</v>
      </c>
      <c r="I219" s="1" t="s">
        <v>59</v>
      </c>
      <c r="J219" s="1" t="s">
        <v>571</v>
      </c>
      <c r="K219" s="1" t="s">
        <v>572</v>
      </c>
      <c r="L219" s="1" t="s">
        <v>713</v>
      </c>
      <c r="M219" s="1" t="s">
        <v>9</v>
      </c>
      <c r="N219" s="1" t="s">
        <v>243</v>
      </c>
      <c r="O219" s="1" t="s">
        <v>243</v>
      </c>
      <c r="P219" s="1" t="s">
        <v>482</v>
      </c>
      <c r="Q219" s="1" t="s">
        <v>503</v>
      </c>
      <c r="R219" s="1"/>
      <c r="S219" s="1" t="s">
        <v>483</v>
      </c>
      <c r="T219" s="1" t="s">
        <v>484</v>
      </c>
      <c r="U219" s="1" t="s">
        <v>722</v>
      </c>
      <c r="V219" s="1"/>
      <c r="W219" s="1"/>
      <c r="X219" s="1" t="s">
        <v>486</v>
      </c>
    </row>
    <row r="220" spans="1:24" ht="14.5" x14ac:dyDescent="0.35">
      <c r="A220" s="1" t="s">
        <v>794</v>
      </c>
      <c r="B220" s="1">
        <v>659</v>
      </c>
      <c r="C220" s="1"/>
      <c r="D220" s="1" t="s">
        <v>55</v>
      </c>
      <c r="E220" s="1" t="s">
        <v>650</v>
      </c>
      <c r="F220" s="1"/>
      <c r="G220" s="1" t="s">
        <v>55</v>
      </c>
      <c r="H220" s="1" t="s">
        <v>652</v>
      </c>
      <c r="I220" s="1" t="s">
        <v>653</v>
      </c>
      <c r="J220" s="1" t="s">
        <v>652</v>
      </c>
      <c r="K220" s="1" t="s">
        <v>654</v>
      </c>
      <c r="L220" s="1" t="s">
        <v>659</v>
      </c>
      <c r="M220" s="1" t="s">
        <v>656</v>
      </c>
      <c r="N220" s="1" t="s">
        <v>652</v>
      </c>
      <c r="O220" s="1" t="s">
        <v>659</v>
      </c>
      <c r="P220" s="1" t="s">
        <v>482</v>
      </c>
      <c r="Q220" s="1" t="s">
        <v>503</v>
      </c>
      <c r="R220" s="1"/>
      <c r="S220" s="1"/>
      <c r="T220" s="1" t="s">
        <v>484</v>
      </c>
      <c r="U220" s="1" t="s">
        <v>660</v>
      </c>
      <c r="V220" s="1"/>
      <c r="W220" s="1"/>
      <c r="X220" s="1" t="s">
        <v>567</v>
      </c>
    </row>
    <row r="221" spans="1:24" ht="14.5" x14ac:dyDescent="0.35">
      <c r="A221" s="1" t="s">
        <v>795</v>
      </c>
      <c r="B221" s="1">
        <v>662</v>
      </c>
      <c r="C221" s="1"/>
      <c r="D221" s="1" t="s">
        <v>55</v>
      </c>
      <c r="E221" s="1" t="s">
        <v>650</v>
      </c>
      <c r="F221" s="1"/>
      <c r="G221" s="1" t="s">
        <v>55</v>
      </c>
      <c r="H221" s="1" t="s">
        <v>652</v>
      </c>
      <c r="I221" s="1" t="s">
        <v>653</v>
      </c>
      <c r="J221" s="1" t="s">
        <v>652</v>
      </c>
      <c r="K221" s="1" t="s">
        <v>654</v>
      </c>
      <c r="L221" s="1" t="s">
        <v>659</v>
      </c>
      <c r="M221" s="1" t="s">
        <v>656</v>
      </c>
      <c r="N221" s="1" t="s">
        <v>652</v>
      </c>
      <c r="O221" s="1" t="s">
        <v>659</v>
      </c>
      <c r="P221" s="1" t="s">
        <v>482</v>
      </c>
      <c r="Q221" s="1" t="s">
        <v>503</v>
      </c>
      <c r="R221" s="1"/>
      <c r="S221" s="1"/>
      <c r="T221" s="1" t="s">
        <v>484</v>
      </c>
      <c r="U221" s="1" t="s">
        <v>660</v>
      </c>
      <c r="V221" s="1"/>
      <c r="W221" s="1"/>
      <c r="X221" s="1" t="s">
        <v>496</v>
      </c>
    </row>
    <row r="222" spans="1:24" ht="14.5" x14ac:dyDescent="0.35">
      <c r="A222" s="1" t="s">
        <v>796</v>
      </c>
      <c r="B222" s="1">
        <v>438</v>
      </c>
      <c r="C222" s="1"/>
      <c r="D222" s="1" t="s">
        <v>583</v>
      </c>
      <c r="E222" s="1" t="s">
        <v>584</v>
      </c>
      <c r="F222" s="1"/>
      <c r="G222" s="1" t="s">
        <v>535</v>
      </c>
      <c r="H222" s="1" t="s">
        <v>535</v>
      </c>
      <c r="I222" s="1" t="s">
        <v>47</v>
      </c>
      <c r="J222" s="1" t="s">
        <v>598</v>
      </c>
      <c r="K222" s="1" t="s">
        <v>587</v>
      </c>
      <c r="L222" s="1" t="s">
        <v>588</v>
      </c>
      <c r="M222" s="1" t="s">
        <v>535</v>
      </c>
      <c r="N222" s="1" t="s">
        <v>47</v>
      </c>
      <c r="O222" s="1" t="s">
        <v>47</v>
      </c>
      <c r="P222" s="1" t="s">
        <v>589</v>
      </c>
      <c r="Q222" s="1"/>
      <c r="R222" s="1"/>
      <c r="S222" s="1"/>
      <c r="T222" s="1" t="s">
        <v>590</v>
      </c>
      <c r="U222" s="1" t="s">
        <v>591</v>
      </c>
      <c r="V222" s="1"/>
      <c r="W222" s="1"/>
      <c r="X222" s="1" t="s">
        <v>567</v>
      </c>
    </row>
    <row r="223" spans="1:24" ht="14.5" x14ac:dyDescent="0.35">
      <c r="A223" s="1" t="s">
        <v>797</v>
      </c>
      <c r="B223" s="1">
        <v>663</v>
      </c>
      <c r="C223" s="1"/>
      <c r="D223" s="1" t="s">
        <v>55</v>
      </c>
      <c r="E223" s="1" t="s">
        <v>650</v>
      </c>
      <c r="F223" s="1"/>
      <c r="G223" s="1" t="s">
        <v>55</v>
      </c>
      <c r="H223" s="1" t="s">
        <v>535</v>
      </c>
      <c r="I223" s="1"/>
      <c r="J223" s="1" t="s">
        <v>652</v>
      </c>
      <c r="K223" s="1" t="s">
        <v>654</v>
      </c>
      <c r="L223" s="1" t="s">
        <v>659</v>
      </c>
      <c r="M223" s="1" t="s">
        <v>656</v>
      </c>
      <c r="N223" s="1" t="s">
        <v>652</v>
      </c>
      <c r="O223" s="1" t="s">
        <v>659</v>
      </c>
      <c r="P223" s="1" t="s">
        <v>482</v>
      </c>
      <c r="Q223" s="1"/>
      <c r="R223" s="1"/>
      <c r="S223" s="1"/>
      <c r="T223" s="1" t="s">
        <v>515</v>
      </c>
      <c r="U223" s="1"/>
      <c r="V223" s="1"/>
      <c r="W223" s="1"/>
      <c r="X223" s="1" t="s">
        <v>567</v>
      </c>
    </row>
    <row r="224" spans="1:24" ht="14.5" x14ac:dyDescent="0.35">
      <c r="A224" s="1" t="s">
        <v>798</v>
      </c>
      <c r="B224" s="1">
        <v>492</v>
      </c>
      <c r="C224" s="1"/>
      <c r="D224" s="1" t="s">
        <v>583</v>
      </c>
      <c r="E224" s="1" t="s">
        <v>584</v>
      </c>
      <c r="F224" s="1"/>
      <c r="G224" s="1" t="s">
        <v>535</v>
      </c>
      <c r="H224" s="1" t="s">
        <v>535</v>
      </c>
      <c r="I224" s="1" t="s">
        <v>47</v>
      </c>
      <c r="J224" s="1" t="s">
        <v>598</v>
      </c>
      <c r="K224" s="1" t="s">
        <v>587</v>
      </c>
      <c r="L224" s="1" t="s">
        <v>588</v>
      </c>
      <c r="M224" s="1" t="s">
        <v>535</v>
      </c>
      <c r="N224" s="1" t="s">
        <v>47</v>
      </c>
      <c r="O224" s="1" t="s">
        <v>47</v>
      </c>
      <c r="P224" s="1" t="s">
        <v>589</v>
      </c>
      <c r="Q224" s="1"/>
      <c r="R224" s="1"/>
      <c r="S224" s="1"/>
      <c r="T224" s="1" t="s">
        <v>590</v>
      </c>
      <c r="U224" s="1" t="s">
        <v>591</v>
      </c>
      <c r="V224" s="1"/>
      <c r="W224" s="1"/>
      <c r="X224" s="1" t="s">
        <v>567</v>
      </c>
    </row>
    <row r="225" spans="1:24" ht="14.5" x14ac:dyDescent="0.35">
      <c r="A225" s="1" t="s">
        <v>799</v>
      </c>
      <c r="B225" s="1">
        <v>584</v>
      </c>
      <c r="C225" s="1"/>
      <c r="D225" s="1" t="s">
        <v>558</v>
      </c>
      <c r="E225" s="1" t="s">
        <v>559</v>
      </c>
      <c r="F225" s="1"/>
      <c r="G225" s="1" t="s">
        <v>569</v>
      </c>
      <c r="H225" s="1" t="s">
        <v>59</v>
      </c>
      <c r="I225" s="1" t="s">
        <v>59</v>
      </c>
      <c r="J225" s="1" t="s">
        <v>571</v>
      </c>
      <c r="K225" s="1" t="s">
        <v>572</v>
      </c>
      <c r="L225" s="1" t="s">
        <v>713</v>
      </c>
      <c r="M225" s="1" t="s">
        <v>9</v>
      </c>
      <c r="N225" s="1" t="s">
        <v>243</v>
      </c>
      <c r="O225" s="1" t="s">
        <v>243</v>
      </c>
      <c r="P225" s="1" t="s">
        <v>482</v>
      </c>
      <c r="Q225" s="1" t="s">
        <v>503</v>
      </c>
      <c r="R225" s="1"/>
      <c r="S225" s="1"/>
      <c r="T225" s="1" t="s">
        <v>484</v>
      </c>
      <c r="U225" s="1" t="s">
        <v>722</v>
      </c>
      <c r="V225" s="1"/>
      <c r="W225" s="1"/>
      <c r="X225" s="1" t="s">
        <v>496</v>
      </c>
    </row>
    <row r="226" spans="1:24" ht="14.5" x14ac:dyDescent="0.35">
      <c r="A226" s="1" t="s">
        <v>800</v>
      </c>
      <c r="B226" s="1">
        <v>580</v>
      </c>
      <c r="C226" s="1"/>
      <c r="D226" s="1" t="s">
        <v>558</v>
      </c>
      <c r="E226" s="1" t="s">
        <v>559</v>
      </c>
      <c r="F226" s="1"/>
      <c r="G226" s="1" t="s">
        <v>569</v>
      </c>
      <c r="H226" s="1" t="s">
        <v>59</v>
      </c>
      <c r="I226" s="1" t="s">
        <v>59</v>
      </c>
      <c r="J226" s="1" t="s">
        <v>571</v>
      </c>
      <c r="K226" s="1" t="s">
        <v>572</v>
      </c>
      <c r="L226" s="1" t="s">
        <v>713</v>
      </c>
      <c r="M226" s="1" t="s">
        <v>9</v>
      </c>
      <c r="N226" s="1" t="s">
        <v>243</v>
      </c>
      <c r="O226" s="1" t="s">
        <v>243</v>
      </c>
      <c r="P226" s="1" t="s">
        <v>482</v>
      </c>
      <c r="Q226" s="1" t="s">
        <v>503</v>
      </c>
      <c r="R226" s="1"/>
      <c r="S226" s="1"/>
      <c r="T226" s="1" t="s">
        <v>515</v>
      </c>
      <c r="U226" s="1"/>
      <c r="V226" s="1"/>
      <c r="W226" s="1"/>
      <c r="X226" s="1" t="s">
        <v>567</v>
      </c>
    </row>
    <row r="227" spans="1:24" ht="14.5" x14ac:dyDescent="0.35">
      <c r="A227" s="1" t="s">
        <v>801</v>
      </c>
      <c r="B227" s="1">
        <v>500</v>
      </c>
      <c r="C227" s="1"/>
      <c r="D227" s="1" t="s">
        <v>55</v>
      </c>
      <c r="E227" s="1" t="s">
        <v>650</v>
      </c>
      <c r="F227" s="1"/>
      <c r="G227" s="1" t="s">
        <v>55</v>
      </c>
      <c r="H227" s="1" t="s">
        <v>652</v>
      </c>
      <c r="I227" s="1" t="s">
        <v>653</v>
      </c>
      <c r="J227" s="1" t="s">
        <v>652</v>
      </c>
      <c r="K227" s="1" t="s">
        <v>654</v>
      </c>
      <c r="L227" s="1" t="s">
        <v>659</v>
      </c>
      <c r="M227" s="1" t="s">
        <v>656</v>
      </c>
      <c r="N227" s="1" t="s">
        <v>652</v>
      </c>
      <c r="O227" s="1" t="s">
        <v>659</v>
      </c>
      <c r="P227" s="1" t="s">
        <v>482</v>
      </c>
      <c r="Q227" s="1" t="s">
        <v>503</v>
      </c>
      <c r="R227" s="1"/>
      <c r="S227" s="1"/>
      <c r="T227" s="1" t="s">
        <v>515</v>
      </c>
      <c r="U227" s="1"/>
      <c r="V227" s="1"/>
      <c r="W227" s="1"/>
      <c r="X227" s="1"/>
    </row>
    <row r="228" spans="1:24" ht="14.5" x14ac:dyDescent="0.35">
      <c r="A228" s="1" t="s">
        <v>802</v>
      </c>
      <c r="B228" s="1">
        <v>574</v>
      </c>
      <c r="C228" s="1"/>
      <c r="D228" s="1" t="s">
        <v>583</v>
      </c>
      <c r="E228" s="1" t="s">
        <v>716</v>
      </c>
      <c r="F228" s="1"/>
      <c r="G228" s="1" t="s">
        <v>718</v>
      </c>
      <c r="H228" s="1" t="s">
        <v>535</v>
      </c>
      <c r="I228" s="1" t="s">
        <v>59</v>
      </c>
      <c r="J228" s="1" t="s">
        <v>571</v>
      </c>
      <c r="K228" s="1" t="s">
        <v>553</v>
      </c>
      <c r="L228" s="1" t="s">
        <v>723</v>
      </c>
      <c r="M228" s="1" t="s">
        <v>9</v>
      </c>
      <c r="N228" s="1" t="s">
        <v>721</v>
      </c>
      <c r="O228" s="1" t="s">
        <v>721</v>
      </c>
      <c r="P228" s="1" t="s">
        <v>589</v>
      </c>
      <c r="Q228" s="1"/>
      <c r="R228" s="1"/>
      <c r="S228" s="1"/>
      <c r="T228" s="1" t="s">
        <v>515</v>
      </c>
      <c r="U228" s="1"/>
      <c r="V228" s="1"/>
      <c r="W228" s="1"/>
      <c r="X228" s="1"/>
    </row>
    <row r="229" spans="1:24" ht="14.5" x14ac:dyDescent="0.35">
      <c r="A229" s="1" t="s">
        <v>803</v>
      </c>
      <c r="B229" s="1">
        <v>570</v>
      </c>
      <c r="C229" s="1"/>
      <c r="D229" s="1" t="s">
        <v>558</v>
      </c>
      <c r="E229" s="1" t="s">
        <v>559</v>
      </c>
      <c r="F229" s="1"/>
      <c r="G229" s="1" t="s">
        <v>569</v>
      </c>
      <c r="H229" s="1" t="s">
        <v>59</v>
      </c>
      <c r="I229" s="1" t="s">
        <v>59</v>
      </c>
      <c r="J229" s="1" t="s">
        <v>571</v>
      </c>
      <c r="K229" s="1" t="s">
        <v>709</v>
      </c>
      <c r="L229" s="1" t="s">
        <v>713</v>
      </c>
      <c r="M229" s="1" t="s">
        <v>9</v>
      </c>
      <c r="N229" s="1" t="s">
        <v>754</v>
      </c>
      <c r="O229" s="1" t="s">
        <v>754</v>
      </c>
      <c r="P229" s="1" t="s">
        <v>482</v>
      </c>
      <c r="Q229" s="1" t="s">
        <v>503</v>
      </c>
      <c r="R229" s="1"/>
      <c r="S229" s="1"/>
      <c r="T229" s="1" t="s">
        <v>484</v>
      </c>
      <c r="U229" s="1" t="s">
        <v>722</v>
      </c>
      <c r="V229" s="1"/>
      <c r="W229" s="1"/>
      <c r="X229" s="1"/>
    </row>
    <row r="230" spans="1:24" ht="14.5" x14ac:dyDescent="0.35">
      <c r="A230" s="1" t="s">
        <v>804</v>
      </c>
      <c r="B230" s="1">
        <v>520</v>
      </c>
      <c r="C230" s="1"/>
      <c r="D230" s="1" t="s">
        <v>558</v>
      </c>
      <c r="E230" s="1" t="s">
        <v>559</v>
      </c>
      <c r="F230" s="1"/>
      <c r="G230" s="1" t="s">
        <v>569</v>
      </c>
      <c r="H230" s="1" t="s">
        <v>59</v>
      </c>
      <c r="I230" s="1" t="s">
        <v>59</v>
      </c>
      <c r="J230" s="1" t="s">
        <v>571</v>
      </c>
      <c r="K230" s="1" t="s">
        <v>553</v>
      </c>
      <c r="L230" s="1" t="s">
        <v>713</v>
      </c>
      <c r="M230" s="1" t="s">
        <v>9</v>
      </c>
      <c r="N230" s="1" t="s">
        <v>243</v>
      </c>
      <c r="O230" s="1" t="s">
        <v>243</v>
      </c>
      <c r="P230" s="1" t="s">
        <v>482</v>
      </c>
      <c r="Q230" s="1" t="s">
        <v>503</v>
      </c>
      <c r="R230" s="1"/>
      <c r="S230" s="1"/>
      <c r="T230" s="1" t="s">
        <v>484</v>
      </c>
      <c r="U230" s="1" t="s">
        <v>722</v>
      </c>
      <c r="V230" s="1"/>
      <c r="W230" s="1"/>
      <c r="X230" s="1" t="s">
        <v>567</v>
      </c>
    </row>
    <row r="231" spans="1:24" ht="14.5" x14ac:dyDescent="0.35">
      <c r="A231" s="1" t="s">
        <v>805</v>
      </c>
      <c r="B231" s="1">
        <v>612</v>
      </c>
      <c r="C231" s="1"/>
      <c r="D231" s="1" t="s">
        <v>558</v>
      </c>
      <c r="E231" s="1" t="s">
        <v>559</v>
      </c>
      <c r="F231" s="1"/>
      <c r="G231" s="1" t="s">
        <v>569</v>
      </c>
      <c r="H231" s="1" t="s">
        <v>535</v>
      </c>
      <c r="I231" s="1" t="s">
        <v>59</v>
      </c>
      <c r="J231" s="1" t="s">
        <v>571</v>
      </c>
      <c r="K231" s="1" t="s">
        <v>709</v>
      </c>
      <c r="L231" s="1" t="s">
        <v>713</v>
      </c>
      <c r="M231" s="1" t="s">
        <v>9</v>
      </c>
      <c r="N231" s="1" t="s">
        <v>754</v>
      </c>
      <c r="O231" s="1" t="s">
        <v>754</v>
      </c>
      <c r="P231" s="1" t="s">
        <v>482</v>
      </c>
      <c r="Q231" s="1"/>
      <c r="R231" s="1"/>
      <c r="S231" s="1"/>
      <c r="T231" s="1" t="s">
        <v>515</v>
      </c>
      <c r="U231" s="1"/>
      <c r="V231" s="1"/>
      <c r="W231" s="1"/>
      <c r="X231" s="1"/>
    </row>
    <row r="232" spans="1:24" ht="14.5" x14ac:dyDescent="0.35">
      <c r="A232" s="1" t="s">
        <v>806</v>
      </c>
      <c r="B232" s="1">
        <v>585</v>
      </c>
      <c r="C232" s="1"/>
      <c r="D232" s="1" t="s">
        <v>558</v>
      </c>
      <c r="E232" s="1" t="s">
        <v>559</v>
      </c>
      <c r="F232" s="1"/>
      <c r="G232" s="1" t="s">
        <v>569</v>
      </c>
      <c r="H232" s="1" t="s">
        <v>59</v>
      </c>
      <c r="I232" s="1" t="s">
        <v>59</v>
      </c>
      <c r="J232" s="1" t="s">
        <v>571</v>
      </c>
      <c r="K232" s="1" t="s">
        <v>572</v>
      </c>
      <c r="L232" s="1" t="s">
        <v>713</v>
      </c>
      <c r="M232" s="1" t="s">
        <v>9</v>
      </c>
      <c r="N232" s="1" t="s">
        <v>243</v>
      </c>
      <c r="O232" s="1" t="s">
        <v>243</v>
      </c>
      <c r="P232" s="1" t="s">
        <v>482</v>
      </c>
      <c r="Q232" s="1" t="s">
        <v>503</v>
      </c>
      <c r="R232" s="1"/>
      <c r="S232" s="1"/>
      <c r="T232" s="1" t="s">
        <v>484</v>
      </c>
      <c r="U232" s="1" t="s">
        <v>722</v>
      </c>
      <c r="V232" s="1"/>
      <c r="W232" s="1"/>
      <c r="X232" s="1" t="s">
        <v>567</v>
      </c>
    </row>
    <row r="233" spans="1:24" ht="14.5" x14ac:dyDescent="0.35">
      <c r="A233" s="1" t="s">
        <v>807</v>
      </c>
      <c r="B233" s="1">
        <v>239</v>
      </c>
      <c r="C233" s="1"/>
      <c r="D233" s="1" t="s">
        <v>55</v>
      </c>
      <c r="E233" s="1" t="s">
        <v>650</v>
      </c>
      <c r="F233" s="1"/>
      <c r="G233" s="1" t="s">
        <v>55</v>
      </c>
      <c r="H233" s="1" t="s">
        <v>535</v>
      </c>
      <c r="I233" s="1"/>
      <c r="J233" s="1" t="s">
        <v>652</v>
      </c>
      <c r="K233" s="1" t="s">
        <v>654</v>
      </c>
      <c r="L233" s="1" t="s">
        <v>655</v>
      </c>
      <c r="M233" s="1" t="s">
        <v>656</v>
      </c>
      <c r="N233" s="1" t="s">
        <v>652</v>
      </c>
      <c r="O233" s="1" t="s">
        <v>655</v>
      </c>
      <c r="P233" s="1" t="s">
        <v>482</v>
      </c>
      <c r="Q233" s="1"/>
      <c r="R233" s="1"/>
      <c r="S233" s="1"/>
      <c r="T233" s="1" t="s">
        <v>515</v>
      </c>
      <c r="U233" s="1"/>
      <c r="V233" s="1"/>
      <c r="W233" s="1"/>
      <c r="X233" s="1"/>
    </row>
    <row r="234" spans="1:24" ht="14.5" x14ac:dyDescent="0.35">
      <c r="A234" s="1" t="s">
        <v>808</v>
      </c>
      <c r="B234" s="1">
        <v>654</v>
      </c>
      <c r="C234" s="1"/>
      <c r="D234" s="1" t="s">
        <v>6</v>
      </c>
      <c r="E234" s="1" t="s">
        <v>476</v>
      </c>
      <c r="F234" s="1"/>
      <c r="G234" s="1" t="s">
        <v>6</v>
      </c>
      <c r="H234" s="1" t="s">
        <v>535</v>
      </c>
      <c r="I234" s="1" t="s">
        <v>62</v>
      </c>
      <c r="J234" s="1" t="s">
        <v>478</v>
      </c>
      <c r="K234" s="1" t="s">
        <v>479</v>
      </c>
      <c r="L234" s="1" t="s">
        <v>492</v>
      </c>
      <c r="M234" s="1" t="s">
        <v>6</v>
      </c>
      <c r="N234" s="1" t="s">
        <v>62</v>
      </c>
      <c r="O234" s="1" t="s">
        <v>492</v>
      </c>
      <c r="P234" s="1" t="s">
        <v>482</v>
      </c>
      <c r="Q234" s="1"/>
      <c r="R234" s="1"/>
      <c r="S234" s="1"/>
      <c r="T234" s="1" t="s">
        <v>515</v>
      </c>
      <c r="U234" s="1"/>
      <c r="V234" s="1"/>
      <c r="W234" s="1"/>
      <c r="X234" s="1"/>
    </row>
    <row r="235" spans="1:24" ht="14.5" x14ac:dyDescent="0.35">
      <c r="A235" s="1" t="s">
        <v>809</v>
      </c>
      <c r="B235" s="1">
        <v>744</v>
      </c>
      <c r="C235" s="1"/>
      <c r="D235" s="1" t="s">
        <v>583</v>
      </c>
      <c r="E235" s="1" t="s">
        <v>584</v>
      </c>
      <c r="F235" s="1"/>
      <c r="G235" s="1" t="s">
        <v>535</v>
      </c>
      <c r="H235" s="1" t="s">
        <v>535</v>
      </c>
      <c r="I235" s="1" t="s">
        <v>47</v>
      </c>
      <c r="J235" s="1" t="s">
        <v>598</v>
      </c>
      <c r="K235" s="1" t="s">
        <v>587</v>
      </c>
      <c r="L235" s="1" t="s">
        <v>588</v>
      </c>
      <c r="M235" s="1" t="s">
        <v>535</v>
      </c>
      <c r="N235" s="1" t="s">
        <v>606</v>
      </c>
      <c r="O235" s="1" t="s">
        <v>606</v>
      </c>
      <c r="P235" s="1" t="s">
        <v>589</v>
      </c>
      <c r="Q235" s="1"/>
      <c r="R235" s="1"/>
      <c r="S235" s="1"/>
      <c r="T235" s="1" t="s">
        <v>515</v>
      </c>
      <c r="U235" s="1"/>
      <c r="V235" s="1"/>
      <c r="W235" s="1"/>
      <c r="X235" s="1"/>
    </row>
    <row r="236" spans="1:24" ht="14.5" x14ac:dyDescent="0.35">
      <c r="A236" s="1" t="s">
        <v>810</v>
      </c>
      <c r="B236" s="1">
        <v>674</v>
      </c>
      <c r="C236" s="1"/>
      <c r="D236" s="1" t="s">
        <v>583</v>
      </c>
      <c r="E236" s="1" t="s">
        <v>584</v>
      </c>
      <c r="F236" s="1"/>
      <c r="G236" s="1" t="s">
        <v>535</v>
      </c>
      <c r="H236" s="1" t="s">
        <v>535</v>
      </c>
      <c r="I236" s="1" t="s">
        <v>47</v>
      </c>
      <c r="J236" s="1" t="s">
        <v>598</v>
      </c>
      <c r="K236" s="1" t="s">
        <v>587</v>
      </c>
      <c r="L236" s="1" t="s">
        <v>596</v>
      </c>
      <c r="M236" s="1" t="s">
        <v>535</v>
      </c>
      <c r="N236" s="1" t="s">
        <v>600</v>
      </c>
      <c r="O236" s="1" t="s">
        <v>600</v>
      </c>
      <c r="P236" s="1" t="s">
        <v>589</v>
      </c>
      <c r="Q236" s="1"/>
      <c r="R236" s="1"/>
      <c r="S236" s="1"/>
      <c r="T236" s="1" t="s">
        <v>484</v>
      </c>
      <c r="U236" s="1" t="s">
        <v>591</v>
      </c>
      <c r="V236" s="1"/>
      <c r="W236" s="1"/>
      <c r="X236" s="1" t="s">
        <v>567</v>
      </c>
    </row>
    <row r="237" spans="1:24" ht="14.5" x14ac:dyDescent="0.35">
      <c r="A237" s="1" t="s">
        <v>811</v>
      </c>
      <c r="B237" s="1">
        <v>666</v>
      </c>
      <c r="C237" s="1"/>
      <c r="D237" s="1" t="s">
        <v>583</v>
      </c>
      <c r="E237" s="1" t="s">
        <v>650</v>
      </c>
      <c r="F237" s="1"/>
      <c r="G237" s="1" t="s">
        <v>57</v>
      </c>
      <c r="H237" s="1" t="s">
        <v>535</v>
      </c>
      <c r="I237" s="1" t="s">
        <v>57</v>
      </c>
      <c r="J237" s="1" t="s">
        <v>708</v>
      </c>
      <c r="K237" s="1" t="s">
        <v>587</v>
      </c>
      <c r="L237" s="1" t="s">
        <v>773</v>
      </c>
      <c r="M237" s="1" t="s">
        <v>656</v>
      </c>
      <c r="N237" s="1" t="s">
        <v>711</v>
      </c>
      <c r="O237" s="1" t="s">
        <v>711</v>
      </c>
      <c r="P237" s="1" t="s">
        <v>589</v>
      </c>
      <c r="Q237" s="1"/>
      <c r="R237" s="1"/>
      <c r="S237" s="1"/>
      <c r="T237" s="1" t="s">
        <v>515</v>
      </c>
      <c r="U237" s="1"/>
      <c r="V237" s="1"/>
      <c r="W237" s="1"/>
      <c r="X237" s="1"/>
    </row>
    <row r="238" spans="1:24" ht="14.5" x14ac:dyDescent="0.35">
      <c r="A238" s="1" t="s">
        <v>812</v>
      </c>
      <c r="B238" s="1">
        <v>534</v>
      </c>
      <c r="C238" s="1"/>
      <c r="D238" s="1" t="s">
        <v>55</v>
      </c>
      <c r="E238" s="1" t="s">
        <v>650</v>
      </c>
      <c r="F238" s="1"/>
      <c r="G238" s="1" t="s">
        <v>55</v>
      </c>
      <c r="H238" s="1"/>
      <c r="I238" s="1" t="s">
        <v>653</v>
      </c>
      <c r="J238" s="1" t="s">
        <v>652</v>
      </c>
      <c r="K238" s="1" t="s">
        <v>654</v>
      </c>
      <c r="L238" s="1" t="s">
        <v>659</v>
      </c>
      <c r="M238" s="1" t="s">
        <v>656</v>
      </c>
      <c r="N238" s="1" t="s">
        <v>652</v>
      </c>
      <c r="O238" s="1" t="s">
        <v>659</v>
      </c>
      <c r="P238" s="1" t="s">
        <v>482</v>
      </c>
      <c r="Q238" s="1" t="s">
        <v>503</v>
      </c>
      <c r="R238" s="1"/>
      <c r="S238" s="1"/>
      <c r="T238" s="1" t="s">
        <v>515</v>
      </c>
      <c r="U238" s="1"/>
      <c r="V238" s="1"/>
      <c r="W238" s="1"/>
      <c r="X238" s="1" t="s">
        <v>567</v>
      </c>
    </row>
    <row r="239" spans="1:24" ht="14.5" x14ac:dyDescent="0.35">
      <c r="A239" s="1" t="s">
        <v>813</v>
      </c>
      <c r="B239" s="1">
        <v>690</v>
      </c>
      <c r="C239" s="1"/>
      <c r="D239" s="1" t="s">
        <v>6</v>
      </c>
      <c r="E239" s="1" t="s">
        <v>476</v>
      </c>
      <c r="F239" s="1"/>
      <c r="G239" s="1" t="s">
        <v>6</v>
      </c>
      <c r="H239" s="1" t="s">
        <v>478</v>
      </c>
      <c r="I239" s="1" t="s">
        <v>62</v>
      </c>
      <c r="J239" s="1" t="s">
        <v>478</v>
      </c>
      <c r="K239" s="1" t="s">
        <v>479</v>
      </c>
      <c r="L239" s="1" t="s">
        <v>488</v>
      </c>
      <c r="M239" s="1" t="s">
        <v>6</v>
      </c>
      <c r="N239" s="1" t="s">
        <v>62</v>
      </c>
      <c r="O239" s="1" t="s">
        <v>488</v>
      </c>
      <c r="P239" s="1" t="s">
        <v>482</v>
      </c>
      <c r="Q239" s="1" t="s">
        <v>503</v>
      </c>
      <c r="R239" s="1"/>
      <c r="S239" s="1"/>
      <c r="T239" s="1" t="s">
        <v>484</v>
      </c>
      <c r="U239" s="1" t="s">
        <v>485</v>
      </c>
      <c r="V239" s="1"/>
      <c r="W239" s="1"/>
      <c r="X239" s="1" t="s">
        <v>567</v>
      </c>
    </row>
    <row r="240" spans="1:24" ht="14.5" x14ac:dyDescent="0.35">
      <c r="A240" s="1" t="s">
        <v>814</v>
      </c>
      <c r="B240" s="1">
        <v>796</v>
      </c>
      <c r="C240" s="1"/>
      <c r="D240" s="1" t="s">
        <v>55</v>
      </c>
      <c r="E240" s="1" t="s">
        <v>650</v>
      </c>
      <c r="F240" s="1"/>
      <c r="G240" s="1" t="s">
        <v>55</v>
      </c>
      <c r="H240" s="1" t="s">
        <v>652</v>
      </c>
      <c r="I240" s="1" t="s">
        <v>653</v>
      </c>
      <c r="J240" s="1" t="s">
        <v>652</v>
      </c>
      <c r="K240" s="1" t="s">
        <v>654</v>
      </c>
      <c r="L240" s="1" t="s">
        <v>659</v>
      </c>
      <c r="M240" s="1" t="s">
        <v>656</v>
      </c>
      <c r="N240" s="1" t="s">
        <v>652</v>
      </c>
      <c r="O240" s="1" t="s">
        <v>659</v>
      </c>
      <c r="P240" s="1" t="s">
        <v>482</v>
      </c>
      <c r="Q240" s="1"/>
      <c r="R240" s="1"/>
      <c r="S240" s="1"/>
      <c r="T240" s="1" t="s">
        <v>515</v>
      </c>
      <c r="U240" s="1"/>
      <c r="V240" s="1"/>
      <c r="W240" s="1"/>
      <c r="X240" s="1" t="s">
        <v>567</v>
      </c>
    </row>
    <row r="241" spans="1:24" ht="14.5" x14ac:dyDescent="0.35">
      <c r="A241" s="1" t="s">
        <v>815</v>
      </c>
      <c r="B241" s="1">
        <v>772</v>
      </c>
      <c r="C241" s="1"/>
      <c r="D241" s="1" t="s">
        <v>558</v>
      </c>
      <c r="E241" s="1" t="s">
        <v>559</v>
      </c>
      <c r="F241" s="1"/>
      <c r="G241" s="1" t="s">
        <v>569</v>
      </c>
      <c r="H241" s="1" t="s">
        <v>719</v>
      </c>
      <c r="I241" s="1" t="s">
        <v>59</v>
      </c>
      <c r="J241" s="1" t="s">
        <v>571</v>
      </c>
      <c r="K241" s="1" t="s">
        <v>709</v>
      </c>
      <c r="L241" s="1" t="s">
        <v>713</v>
      </c>
      <c r="M241" s="1" t="s">
        <v>9</v>
      </c>
      <c r="N241" s="1" t="s">
        <v>754</v>
      </c>
      <c r="O241" s="1" t="s">
        <v>754</v>
      </c>
      <c r="P241" s="1" t="s">
        <v>482</v>
      </c>
      <c r="Q241" s="1"/>
      <c r="R241" s="1"/>
      <c r="S241" s="1"/>
      <c r="T241" s="1" t="s">
        <v>515</v>
      </c>
      <c r="U241" s="1"/>
      <c r="V241" s="1"/>
      <c r="W241" s="1"/>
      <c r="X241" s="1"/>
    </row>
    <row r="242" spans="1:24" ht="14.5" x14ac:dyDescent="0.35">
      <c r="A242" s="1" t="s">
        <v>816</v>
      </c>
      <c r="B242" s="1">
        <v>776</v>
      </c>
      <c r="C242" s="1"/>
      <c r="D242" s="1" t="s">
        <v>558</v>
      </c>
      <c r="E242" s="1" t="s">
        <v>559</v>
      </c>
      <c r="F242" s="1"/>
      <c r="G242" s="1" t="s">
        <v>569</v>
      </c>
      <c r="H242" s="1" t="s">
        <v>59</v>
      </c>
      <c r="I242" s="1" t="s">
        <v>59</v>
      </c>
      <c r="J242" s="1" t="s">
        <v>571</v>
      </c>
      <c r="K242" s="1" t="s">
        <v>572</v>
      </c>
      <c r="L242" s="1" t="s">
        <v>713</v>
      </c>
      <c r="M242" s="1" t="s">
        <v>9</v>
      </c>
      <c r="N242" s="1" t="s">
        <v>754</v>
      </c>
      <c r="O242" s="1" t="s">
        <v>754</v>
      </c>
      <c r="P242" s="1" t="s">
        <v>482</v>
      </c>
      <c r="Q242" s="1" t="s">
        <v>503</v>
      </c>
      <c r="R242" s="1"/>
      <c r="S242" s="1"/>
      <c r="T242" s="1" t="s">
        <v>484</v>
      </c>
      <c r="U242" s="1" t="s">
        <v>722</v>
      </c>
      <c r="V242" s="1"/>
      <c r="W242" s="1"/>
      <c r="X242" s="1" t="s">
        <v>496</v>
      </c>
    </row>
    <row r="243" spans="1:24" ht="14.5" x14ac:dyDescent="0.35">
      <c r="A243" s="1" t="s">
        <v>817</v>
      </c>
      <c r="B243" s="1">
        <v>798</v>
      </c>
      <c r="C243" s="1"/>
      <c r="D243" s="1" t="s">
        <v>558</v>
      </c>
      <c r="E243" s="1" t="s">
        <v>559</v>
      </c>
      <c r="F243" s="1"/>
      <c r="G243" s="1" t="s">
        <v>569</v>
      </c>
      <c r="H243" s="1" t="s">
        <v>59</v>
      </c>
      <c r="I243" s="1" t="s">
        <v>59</v>
      </c>
      <c r="J243" s="1" t="s">
        <v>571</v>
      </c>
      <c r="K243" s="1" t="s">
        <v>709</v>
      </c>
      <c r="L243" s="1" t="s">
        <v>713</v>
      </c>
      <c r="M243" s="1" t="s">
        <v>9</v>
      </c>
      <c r="N243" s="1" t="s">
        <v>754</v>
      </c>
      <c r="O243" s="1" t="s">
        <v>754</v>
      </c>
      <c r="P243" s="1" t="s">
        <v>482</v>
      </c>
      <c r="Q243" s="1" t="s">
        <v>503</v>
      </c>
      <c r="R243" s="1"/>
      <c r="S243" s="1" t="s">
        <v>483</v>
      </c>
      <c r="T243" s="1" t="s">
        <v>484</v>
      </c>
      <c r="U243" s="1" t="s">
        <v>722</v>
      </c>
      <c r="V243" s="1"/>
      <c r="W243" s="1"/>
      <c r="X243" s="1" t="s">
        <v>496</v>
      </c>
    </row>
    <row r="244" spans="1:24" ht="14.5" x14ac:dyDescent="0.35">
      <c r="A244" s="1" t="s">
        <v>818</v>
      </c>
      <c r="B244" s="1">
        <v>581</v>
      </c>
      <c r="C244" s="1"/>
      <c r="D244" s="1" t="s">
        <v>558</v>
      </c>
      <c r="E244" s="1" t="s">
        <v>559</v>
      </c>
      <c r="F244" s="1"/>
      <c r="G244" s="1" t="s">
        <v>569</v>
      </c>
      <c r="H244" s="1" t="s">
        <v>57</v>
      </c>
      <c r="I244" s="1"/>
      <c r="J244" s="1" t="s">
        <v>571</v>
      </c>
      <c r="K244" s="1" t="s">
        <v>709</v>
      </c>
      <c r="L244" s="1" t="s">
        <v>713</v>
      </c>
      <c r="M244" s="1" t="s">
        <v>9</v>
      </c>
      <c r="N244" s="1" t="s">
        <v>243</v>
      </c>
      <c r="O244" s="1" t="s">
        <v>243</v>
      </c>
      <c r="P244" s="1" t="s">
        <v>482</v>
      </c>
      <c r="Q244" s="1"/>
      <c r="R244" s="1"/>
      <c r="S244" s="1"/>
      <c r="T244" s="1" t="s">
        <v>515</v>
      </c>
      <c r="U244" s="1"/>
      <c r="V244" s="1"/>
      <c r="W244" s="1"/>
      <c r="X244" s="1"/>
    </row>
    <row r="245" spans="1:24" ht="14.5" x14ac:dyDescent="0.35">
      <c r="A245" s="1" t="s">
        <v>819</v>
      </c>
      <c r="B245" s="1">
        <v>336</v>
      </c>
      <c r="C245" s="1"/>
      <c r="D245" s="1" t="s">
        <v>583</v>
      </c>
      <c r="E245" s="1" t="s">
        <v>584</v>
      </c>
      <c r="F245" s="1"/>
      <c r="G245" s="1" t="s">
        <v>535</v>
      </c>
      <c r="H245" s="1" t="s">
        <v>535</v>
      </c>
      <c r="I245" s="1" t="s">
        <v>47</v>
      </c>
      <c r="J245" s="1" t="s">
        <v>598</v>
      </c>
      <c r="K245" s="1" t="s">
        <v>587</v>
      </c>
      <c r="L245" s="1" t="s">
        <v>596</v>
      </c>
      <c r="M245" s="1" t="s">
        <v>535</v>
      </c>
      <c r="N245" s="1" t="s">
        <v>600</v>
      </c>
      <c r="O245" s="1" t="s">
        <v>600</v>
      </c>
      <c r="P245" s="1" t="s">
        <v>589</v>
      </c>
      <c r="Q245" s="1"/>
      <c r="R245" s="1"/>
      <c r="S245" s="1"/>
      <c r="T245" s="1" t="s">
        <v>515</v>
      </c>
      <c r="U245" s="1"/>
      <c r="V245" s="1"/>
      <c r="W245" s="1"/>
      <c r="X245" s="1"/>
    </row>
    <row r="246" spans="1:24" ht="14.5" x14ac:dyDescent="0.35">
      <c r="A246" s="1" t="s">
        <v>820</v>
      </c>
      <c r="B246" s="1">
        <v>670</v>
      </c>
      <c r="C246" s="1"/>
      <c r="D246" s="1" t="s">
        <v>55</v>
      </c>
      <c r="E246" s="1" t="s">
        <v>650</v>
      </c>
      <c r="F246" s="1"/>
      <c r="G246" s="1" t="s">
        <v>55</v>
      </c>
      <c r="H246" s="1" t="s">
        <v>652</v>
      </c>
      <c r="I246" s="1" t="s">
        <v>653</v>
      </c>
      <c r="J246" s="1" t="s">
        <v>652</v>
      </c>
      <c r="K246" s="1" t="s">
        <v>654</v>
      </c>
      <c r="L246" s="1" t="s">
        <v>659</v>
      </c>
      <c r="M246" s="1" t="s">
        <v>656</v>
      </c>
      <c r="N246" s="1" t="s">
        <v>652</v>
      </c>
      <c r="O246" s="1" t="s">
        <v>659</v>
      </c>
      <c r="P246" s="1" t="s">
        <v>482</v>
      </c>
      <c r="Q246" s="1" t="s">
        <v>503</v>
      </c>
      <c r="R246" s="1"/>
      <c r="S246" s="1"/>
      <c r="T246" s="1" t="s">
        <v>484</v>
      </c>
      <c r="U246" s="1" t="s">
        <v>660</v>
      </c>
      <c r="V246" s="1"/>
      <c r="W246" s="1"/>
      <c r="X246" s="1" t="s">
        <v>496</v>
      </c>
    </row>
    <row r="247" spans="1:24" ht="14.5" x14ac:dyDescent="0.35">
      <c r="A247" s="1" t="s">
        <v>821</v>
      </c>
      <c r="B247" s="1">
        <v>92</v>
      </c>
      <c r="C247" s="1"/>
      <c r="D247" s="1" t="s">
        <v>55</v>
      </c>
      <c r="E247" s="1" t="s">
        <v>650</v>
      </c>
      <c r="F247" s="1"/>
      <c r="G247" s="1" t="s">
        <v>55</v>
      </c>
      <c r="H247" s="1" t="s">
        <v>535</v>
      </c>
      <c r="I247" s="1" t="s">
        <v>653</v>
      </c>
      <c r="J247" s="1" t="s">
        <v>652</v>
      </c>
      <c r="K247" s="1" t="s">
        <v>654</v>
      </c>
      <c r="L247" s="1" t="s">
        <v>659</v>
      </c>
      <c r="M247" s="1" t="s">
        <v>656</v>
      </c>
      <c r="N247" s="1" t="s">
        <v>652</v>
      </c>
      <c r="O247" s="1" t="s">
        <v>659</v>
      </c>
      <c r="P247" s="1" t="s">
        <v>482</v>
      </c>
      <c r="Q247" s="1" t="s">
        <v>503</v>
      </c>
      <c r="R247" s="1"/>
      <c r="S247" s="1"/>
      <c r="T247" s="1" t="s">
        <v>515</v>
      </c>
      <c r="U247" s="1"/>
      <c r="V247" s="1"/>
      <c r="W247" s="1"/>
      <c r="X247" s="1" t="s">
        <v>567</v>
      </c>
    </row>
    <row r="248" spans="1:24" ht="14.5" x14ac:dyDescent="0.35">
      <c r="A248" s="1" t="s">
        <v>822</v>
      </c>
      <c r="B248" s="1">
        <v>850</v>
      </c>
      <c r="C248" s="1" t="s">
        <v>649</v>
      </c>
      <c r="D248" s="1" t="s">
        <v>55</v>
      </c>
      <c r="E248" s="1" t="s">
        <v>650</v>
      </c>
      <c r="F248" s="1"/>
      <c r="G248" s="1" t="s">
        <v>55</v>
      </c>
      <c r="H248" s="1" t="s">
        <v>57</v>
      </c>
      <c r="I248" s="1" t="s">
        <v>57</v>
      </c>
      <c r="J248" s="1" t="s">
        <v>652</v>
      </c>
      <c r="K248" s="1" t="s">
        <v>654</v>
      </c>
      <c r="L248" s="1" t="s">
        <v>659</v>
      </c>
      <c r="M248" s="1" t="s">
        <v>656</v>
      </c>
      <c r="N248" s="1" t="s">
        <v>652</v>
      </c>
      <c r="O248" s="1" t="s">
        <v>659</v>
      </c>
      <c r="P248" s="1" t="s">
        <v>482</v>
      </c>
      <c r="Q248" s="1" t="s">
        <v>503</v>
      </c>
      <c r="R248" s="1"/>
      <c r="S248" s="1"/>
      <c r="T248" s="1" t="s">
        <v>515</v>
      </c>
      <c r="U248" s="1"/>
      <c r="V248" s="1"/>
      <c r="W248" s="1"/>
      <c r="X248" s="1" t="s">
        <v>567</v>
      </c>
    </row>
    <row r="249" spans="1:24" ht="14.5" x14ac:dyDescent="0.35">
      <c r="A249" s="1" t="s">
        <v>823</v>
      </c>
      <c r="B249" s="1">
        <v>876</v>
      </c>
      <c r="C249" s="1"/>
      <c r="D249" s="1" t="s">
        <v>558</v>
      </c>
      <c r="E249" s="1" t="s">
        <v>559</v>
      </c>
      <c r="F249" s="1"/>
      <c r="G249" s="1" t="s">
        <v>569</v>
      </c>
      <c r="H249" s="1" t="s">
        <v>535</v>
      </c>
      <c r="I249" s="1" t="s">
        <v>59</v>
      </c>
      <c r="J249" s="1" t="s">
        <v>571</v>
      </c>
      <c r="K249" s="1" t="s">
        <v>709</v>
      </c>
      <c r="L249" s="1" t="s">
        <v>713</v>
      </c>
      <c r="M249" s="1" t="s">
        <v>9</v>
      </c>
      <c r="N249" s="1" t="s">
        <v>754</v>
      </c>
      <c r="O249" s="1" t="s">
        <v>754</v>
      </c>
      <c r="P249" s="1" t="s">
        <v>482</v>
      </c>
      <c r="Q249" s="1"/>
      <c r="R249" s="1"/>
      <c r="S249" s="1"/>
      <c r="T249" s="1" t="s">
        <v>515</v>
      </c>
      <c r="U249" s="1"/>
      <c r="V249" s="1"/>
      <c r="W249" s="1"/>
      <c r="X249"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16699-91D5-46CC-B98C-D0DDDDDC550B}">
  <dimension ref="A1:AI46"/>
  <sheetViews>
    <sheetView topLeftCell="A18" workbookViewId="0">
      <selection activeCell="B38" sqref="B38:AI46"/>
    </sheetView>
  </sheetViews>
  <sheetFormatPr defaultRowHeight="14" x14ac:dyDescent="0.3"/>
  <sheetData>
    <row r="1" spans="1:11" ht="14.5" x14ac:dyDescent="0.35">
      <c r="A1" s="30" t="s">
        <v>109</v>
      </c>
      <c r="B1" s="30" t="s">
        <v>110</v>
      </c>
      <c r="C1" s="30" t="s">
        <v>1</v>
      </c>
      <c r="D1" s="30" t="s">
        <v>113</v>
      </c>
      <c r="E1" s="30" t="s">
        <v>114</v>
      </c>
      <c r="F1" s="30" t="s">
        <v>115</v>
      </c>
      <c r="G1" s="30" t="s">
        <v>116</v>
      </c>
      <c r="H1" s="30" t="s">
        <v>117</v>
      </c>
      <c r="I1" s="30" t="s">
        <v>118</v>
      </c>
      <c r="J1" s="30" t="s">
        <v>119</v>
      </c>
      <c r="K1" s="30" t="s">
        <v>120</v>
      </c>
    </row>
    <row r="2" spans="1:11" ht="14.5" x14ac:dyDescent="0.35">
      <c r="A2" s="29" t="s">
        <v>824</v>
      </c>
      <c r="B2" s="29" t="s">
        <v>825</v>
      </c>
      <c r="C2" s="29" t="s">
        <v>67</v>
      </c>
      <c r="D2" s="29">
        <v>434.42599999999999</v>
      </c>
      <c r="E2" s="29">
        <v>532.68000000000006</v>
      </c>
      <c r="F2" s="29">
        <v>631.12099999999998</v>
      </c>
      <c r="G2" s="29">
        <v>724.71400000000006</v>
      </c>
      <c r="H2" s="29">
        <v>807.63900000000001</v>
      </c>
      <c r="I2" s="29">
        <v>876.91899999999998</v>
      </c>
      <c r="J2" s="29">
        <v>930.90899999999999</v>
      </c>
      <c r="K2" s="29">
        <v>969.23500000000001</v>
      </c>
    </row>
    <row r="3" spans="1:11" ht="14.5" x14ac:dyDescent="0.35">
      <c r="A3" s="29" t="s">
        <v>824</v>
      </c>
      <c r="B3" s="29" t="s">
        <v>825</v>
      </c>
      <c r="C3" s="29" t="s">
        <v>69</v>
      </c>
      <c r="D3" s="29">
        <v>234.94200000000001</v>
      </c>
      <c r="E3" s="29">
        <v>262.55900000000003</v>
      </c>
      <c r="F3" s="29">
        <v>287.97500000000002</v>
      </c>
      <c r="G3" s="29">
        <v>307.45999999999998</v>
      </c>
      <c r="H3" s="29">
        <v>321.70100000000002</v>
      </c>
      <c r="I3" s="29">
        <v>331.92200000000003</v>
      </c>
      <c r="J3" s="29">
        <v>338.26600000000002</v>
      </c>
      <c r="K3" s="29">
        <v>340.12</v>
      </c>
    </row>
    <row r="4" spans="1:11" ht="14.5" x14ac:dyDescent="0.35">
      <c r="A4" s="29" t="s">
        <v>824</v>
      </c>
      <c r="B4" s="29" t="s">
        <v>825</v>
      </c>
      <c r="C4" s="29" t="s">
        <v>71</v>
      </c>
      <c r="D4" s="29">
        <v>243.13499999999999</v>
      </c>
      <c r="E4" s="29">
        <v>307.38099999999997</v>
      </c>
      <c r="F4" s="29">
        <v>374.97300000000001</v>
      </c>
      <c r="G4" s="29">
        <v>442.58600000000001</v>
      </c>
      <c r="H4" s="29">
        <v>506.69799999999998</v>
      </c>
      <c r="I4" s="29">
        <v>564.52499999999998</v>
      </c>
      <c r="J4" s="29">
        <v>614.26800000000003</v>
      </c>
      <c r="K4" s="29">
        <v>654.12</v>
      </c>
    </row>
    <row r="5" spans="1:11" ht="14.5" x14ac:dyDescent="0.35">
      <c r="A5" s="29" t="s">
        <v>824</v>
      </c>
      <c r="B5" s="29" t="s">
        <v>825</v>
      </c>
      <c r="C5" s="29" t="s">
        <v>73</v>
      </c>
      <c r="D5" s="29">
        <v>714.78399999999999</v>
      </c>
      <c r="E5" s="29">
        <v>901.08400000000006</v>
      </c>
      <c r="F5" s="29">
        <v>1097.53</v>
      </c>
      <c r="G5" s="29">
        <v>1291.71</v>
      </c>
      <c r="H5" s="29">
        <v>1476</v>
      </c>
      <c r="I5" s="29">
        <v>1639.79</v>
      </c>
      <c r="J5" s="29">
        <v>1774.99</v>
      </c>
      <c r="K5" s="29">
        <v>1877.52</v>
      </c>
    </row>
    <row r="6" spans="1:11" ht="14.5" x14ac:dyDescent="0.35">
      <c r="A6" s="29" t="s">
        <v>824</v>
      </c>
      <c r="B6" s="29" t="s">
        <v>825</v>
      </c>
      <c r="C6" s="29" t="s">
        <v>75</v>
      </c>
      <c r="D6" s="29">
        <v>47.55</v>
      </c>
      <c r="E6" s="29">
        <v>49.912999999999997</v>
      </c>
      <c r="F6" s="29">
        <v>51.564</v>
      </c>
      <c r="G6" s="29">
        <v>52.256999999999998</v>
      </c>
      <c r="H6" s="29">
        <v>52.06</v>
      </c>
      <c r="I6" s="29">
        <v>51.101999999999997</v>
      </c>
      <c r="J6" s="29">
        <v>49.552999999999997</v>
      </c>
      <c r="K6" s="29">
        <v>47.661000000000001</v>
      </c>
    </row>
    <row r="7" spans="1:11" ht="14.5" x14ac:dyDescent="0.35">
      <c r="A7" s="29" t="s">
        <v>824</v>
      </c>
      <c r="B7" s="29" t="s">
        <v>825</v>
      </c>
      <c r="C7" s="29" t="s">
        <v>76</v>
      </c>
      <c r="D7" s="29">
        <v>33.561999999999998</v>
      </c>
      <c r="E7" s="29">
        <v>36.017000000000003</v>
      </c>
      <c r="F7" s="29">
        <v>38.051000000000002</v>
      </c>
      <c r="G7" s="29">
        <v>39.728999999999999</v>
      </c>
      <c r="H7" s="29">
        <v>41.171999999999997</v>
      </c>
      <c r="I7" s="29">
        <v>42.344999999999999</v>
      </c>
      <c r="J7" s="29">
        <v>43.228000000000002</v>
      </c>
      <c r="K7" s="29">
        <v>44.113</v>
      </c>
    </row>
    <row r="8" spans="1:11" ht="14.5" x14ac:dyDescent="0.35">
      <c r="A8" s="29" t="s">
        <v>824</v>
      </c>
      <c r="B8" s="29" t="s">
        <v>825</v>
      </c>
      <c r="C8" s="29" t="s">
        <v>78</v>
      </c>
      <c r="D8" s="29">
        <v>223.459</v>
      </c>
      <c r="E8" s="29">
        <v>229.96100000000001</v>
      </c>
      <c r="F8" s="29">
        <v>230.97200000000001</v>
      </c>
      <c r="G8" s="29">
        <v>227.27600000000001</v>
      </c>
      <c r="H8" s="29">
        <v>219.49799999999999</v>
      </c>
      <c r="I8" s="29">
        <v>208.53299999999999</v>
      </c>
      <c r="J8" s="29">
        <v>196.595</v>
      </c>
      <c r="K8" s="29">
        <v>185.102</v>
      </c>
    </row>
    <row r="9" spans="1:11" ht="14.5" x14ac:dyDescent="0.35">
      <c r="A9" s="29" t="s">
        <v>824</v>
      </c>
      <c r="B9" s="29" t="s">
        <v>825</v>
      </c>
      <c r="C9" s="29" t="s">
        <v>13</v>
      </c>
      <c r="D9" s="29">
        <v>40.851999999999997</v>
      </c>
      <c r="E9" s="29">
        <v>43.7</v>
      </c>
      <c r="F9" s="29">
        <v>45.801000000000002</v>
      </c>
      <c r="G9" s="29">
        <v>47.548000000000002</v>
      </c>
      <c r="H9" s="29">
        <v>49.417999999999999</v>
      </c>
      <c r="I9" s="29">
        <v>51.128999999999998</v>
      </c>
      <c r="J9" s="29">
        <v>52.488999999999997</v>
      </c>
      <c r="K9" s="29">
        <v>53.832000000000001</v>
      </c>
    </row>
    <row r="10" spans="1:11" ht="14.5" x14ac:dyDescent="0.35">
      <c r="A10" s="29" t="s">
        <v>824</v>
      </c>
      <c r="B10" s="29" t="s">
        <v>825</v>
      </c>
      <c r="C10" s="29" t="s">
        <v>417</v>
      </c>
      <c r="D10" s="29">
        <v>99.055999999999997</v>
      </c>
      <c r="E10" s="29">
        <v>106.28100000000001</v>
      </c>
      <c r="F10" s="29">
        <v>111.297</v>
      </c>
      <c r="G10" s="29">
        <v>113.916</v>
      </c>
      <c r="H10" s="29">
        <v>114.276</v>
      </c>
      <c r="I10" s="29">
        <v>112.607</v>
      </c>
      <c r="J10" s="29">
        <v>109.253</v>
      </c>
      <c r="K10" s="29">
        <v>104.855</v>
      </c>
    </row>
    <row r="11" spans="1:11" ht="14.5" x14ac:dyDescent="0.35">
      <c r="A11" s="29" t="s">
        <v>824</v>
      </c>
      <c r="B11" s="29" t="s">
        <v>825</v>
      </c>
      <c r="C11" s="29" t="s">
        <v>81</v>
      </c>
      <c r="D11" s="29">
        <v>105.68899999999999</v>
      </c>
      <c r="E11" s="29">
        <v>115.66800000000001</v>
      </c>
      <c r="F11" s="29">
        <v>125.036</v>
      </c>
      <c r="G11" s="29">
        <v>132</v>
      </c>
      <c r="H11" s="29">
        <v>137.03800000000001</v>
      </c>
      <c r="I11" s="29">
        <v>140.71100000000001</v>
      </c>
      <c r="J11" s="29">
        <v>143.02799999999999</v>
      </c>
      <c r="K11" s="29">
        <v>143.59299999999999</v>
      </c>
    </row>
    <row r="12" spans="1:11" ht="14.5" x14ac:dyDescent="0.35">
      <c r="A12" s="29" t="s">
        <v>824</v>
      </c>
      <c r="B12" s="29" t="s">
        <v>825</v>
      </c>
      <c r="C12" s="29" t="s">
        <v>16</v>
      </c>
      <c r="D12" s="29">
        <v>1425.12</v>
      </c>
      <c r="E12" s="29">
        <v>1388.17</v>
      </c>
      <c r="F12" s="29">
        <v>1324.82</v>
      </c>
      <c r="G12" s="29">
        <v>1218.57</v>
      </c>
      <c r="H12" s="29">
        <v>1097.96</v>
      </c>
      <c r="I12" s="29">
        <v>985.048</v>
      </c>
      <c r="J12" s="29">
        <v>874.58199999999999</v>
      </c>
      <c r="K12" s="29">
        <v>777.19200000000001</v>
      </c>
    </row>
    <row r="13" spans="1:11" ht="14.5" x14ac:dyDescent="0.35">
      <c r="A13" s="29" t="s">
        <v>824</v>
      </c>
      <c r="B13" s="29" t="s">
        <v>825</v>
      </c>
      <c r="C13" s="29" t="s">
        <v>83</v>
      </c>
      <c r="D13" s="29">
        <v>53.984999999999999</v>
      </c>
      <c r="E13" s="29">
        <v>56.228000000000002</v>
      </c>
      <c r="F13" s="29">
        <v>56.985999999999997</v>
      </c>
      <c r="G13" s="29">
        <v>56.514000000000003</v>
      </c>
      <c r="H13" s="29">
        <v>54.944000000000003</v>
      </c>
      <c r="I13" s="29">
        <v>52.316000000000003</v>
      </c>
      <c r="J13" s="29">
        <v>49.11</v>
      </c>
      <c r="K13" s="29">
        <v>45.984999999999999</v>
      </c>
    </row>
    <row r="14" spans="1:11" ht="14.5" x14ac:dyDescent="0.35">
      <c r="A14" s="29" t="s">
        <v>824</v>
      </c>
      <c r="B14" s="29" t="s">
        <v>825</v>
      </c>
      <c r="C14" s="29" t="s">
        <v>84</v>
      </c>
      <c r="D14" s="29">
        <v>100.181</v>
      </c>
      <c r="E14" s="29">
        <v>96.132999999999996</v>
      </c>
      <c r="F14" s="29">
        <v>92.147999999999996</v>
      </c>
      <c r="G14" s="29">
        <v>88.29</v>
      </c>
      <c r="H14" s="29">
        <v>84.469000000000008</v>
      </c>
      <c r="I14" s="29">
        <v>81.299000000000007</v>
      </c>
      <c r="J14" s="29">
        <v>79.448000000000008</v>
      </c>
      <c r="K14" s="29">
        <v>78.820000000000007</v>
      </c>
    </row>
    <row r="15" spans="1:11" ht="14.5" x14ac:dyDescent="0.35">
      <c r="A15" s="29" t="s">
        <v>824</v>
      </c>
      <c r="B15" s="29" t="s">
        <v>825</v>
      </c>
      <c r="C15" s="29" t="s">
        <v>86</v>
      </c>
      <c r="D15" s="29">
        <v>349.22</v>
      </c>
      <c r="E15" s="29">
        <v>350.904</v>
      </c>
      <c r="F15" s="29">
        <v>349.35300000000001</v>
      </c>
      <c r="G15" s="29">
        <v>344.459</v>
      </c>
      <c r="H15" s="29">
        <v>340.14400000000001</v>
      </c>
      <c r="I15" s="29">
        <v>338.226</v>
      </c>
      <c r="J15" s="29">
        <v>337.52199999999999</v>
      </c>
      <c r="K15" s="29">
        <v>337.51499999999999</v>
      </c>
    </row>
    <row r="16" spans="1:11" ht="14.5" x14ac:dyDescent="0.35">
      <c r="A16" s="29" t="s">
        <v>824</v>
      </c>
      <c r="B16" s="29" t="s">
        <v>825</v>
      </c>
      <c r="C16" s="29" t="s">
        <v>88</v>
      </c>
      <c r="D16" s="29">
        <v>50.835000000000001</v>
      </c>
      <c r="E16" s="29">
        <v>47.69</v>
      </c>
      <c r="F16" s="29">
        <v>44.448999999999998</v>
      </c>
      <c r="G16" s="29">
        <v>40.811999999999998</v>
      </c>
      <c r="H16" s="29">
        <v>37.256</v>
      </c>
      <c r="I16" s="29">
        <v>34.158999999999999</v>
      </c>
      <c r="J16" s="29">
        <v>31.654</v>
      </c>
      <c r="K16" s="29">
        <v>29.468</v>
      </c>
    </row>
    <row r="17" spans="1:11" ht="14.5" x14ac:dyDescent="0.35">
      <c r="A17" s="29" t="s">
        <v>824</v>
      </c>
      <c r="B17" s="29" t="s">
        <v>825</v>
      </c>
      <c r="C17" s="29" t="s">
        <v>92</v>
      </c>
      <c r="D17" s="29">
        <v>104.122</v>
      </c>
      <c r="E17" s="29">
        <v>107.46299999999999</v>
      </c>
      <c r="F17" s="29">
        <v>109.26900000000001</v>
      </c>
      <c r="G17" s="29">
        <v>108.461</v>
      </c>
      <c r="H17" s="29">
        <v>105.21899999999999</v>
      </c>
      <c r="I17" s="29">
        <v>100.86499999999999</v>
      </c>
      <c r="J17" s="29">
        <v>95.932000000000002</v>
      </c>
      <c r="K17" s="29">
        <v>90.564999999999998</v>
      </c>
    </row>
    <row r="18" spans="1:11" ht="14.5" x14ac:dyDescent="0.35">
      <c r="A18" s="29" t="s">
        <v>824</v>
      </c>
      <c r="B18" s="29" t="s">
        <v>825</v>
      </c>
      <c r="C18" s="29" t="s">
        <v>90</v>
      </c>
      <c r="D18" s="29">
        <v>84.796000000000006</v>
      </c>
      <c r="E18" s="29">
        <v>87.052999999999997</v>
      </c>
      <c r="F18" s="29">
        <v>88.62</v>
      </c>
      <c r="G18" s="29">
        <v>89.031000000000006</v>
      </c>
      <c r="H18" s="29">
        <v>89.173000000000002</v>
      </c>
      <c r="I18" s="29">
        <v>89.332999999999998</v>
      </c>
      <c r="J18" s="29">
        <v>89.055999999999997</v>
      </c>
      <c r="K18" s="29">
        <v>88.820000000000007</v>
      </c>
    </row>
    <row r="19" spans="1:11" ht="14.5" x14ac:dyDescent="0.35">
      <c r="A19" s="29" t="s">
        <v>824</v>
      </c>
      <c r="B19" s="29" t="s">
        <v>825</v>
      </c>
      <c r="C19" s="29" t="s">
        <v>26</v>
      </c>
      <c r="D19" s="29">
        <v>1509.3</v>
      </c>
      <c r="E19" s="29">
        <v>1607.76</v>
      </c>
      <c r="F19" s="29">
        <v>1668.48</v>
      </c>
      <c r="G19" s="29">
        <v>1694.79</v>
      </c>
      <c r="H19" s="29">
        <v>1691.27</v>
      </c>
      <c r="I19" s="29">
        <v>1657.29</v>
      </c>
      <c r="J19" s="29">
        <v>1601.09</v>
      </c>
      <c r="K19" s="29">
        <v>1533.4</v>
      </c>
    </row>
    <row r="20" spans="1:11" ht="14.5" x14ac:dyDescent="0.35">
      <c r="A20" s="29" t="s">
        <v>824</v>
      </c>
      <c r="B20" s="29" t="s">
        <v>825</v>
      </c>
      <c r="C20" s="29" t="s">
        <v>94</v>
      </c>
      <c r="D20" s="29">
        <v>291.20400000000001</v>
      </c>
      <c r="E20" s="29">
        <v>307.52199999999999</v>
      </c>
      <c r="F20" s="29">
        <v>316.96800000000002</v>
      </c>
      <c r="G20" s="29">
        <v>319.428</v>
      </c>
      <c r="H20" s="29">
        <v>317.87900000000002</v>
      </c>
      <c r="I20" s="29">
        <v>313.51</v>
      </c>
      <c r="J20" s="29">
        <v>306.37400000000002</v>
      </c>
      <c r="K20" s="29">
        <v>297.12799999999999</v>
      </c>
    </row>
    <row r="21" spans="1:11" ht="14.5" x14ac:dyDescent="0.35">
      <c r="A21" s="29" t="s">
        <v>824</v>
      </c>
      <c r="B21" s="29" t="s">
        <v>825</v>
      </c>
      <c r="C21" s="29" t="s">
        <v>29</v>
      </c>
      <c r="D21" s="29">
        <v>118.86799999999999</v>
      </c>
      <c r="E21" s="29">
        <v>111.53400000000001</v>
      </c>
      <c r="F21" s="29">
        <v>104.14</v>
      </c>
      <c r="G21" s="29">
        <v>97.003</v>
      </c>
      <c r="H21" s="29">
        <v>89.497</v>
      </c>
      <c r="I21" s="29">
        <v>83.106000000000009</v>
      </c>
      <c r="J21" s="29">
        <v>78.186000000000007</v>
      </c>
      <c r="K21" s="29">
        <v>73.846000000000004</v>
      </c>
    </row>
    <row r="22" spans="1:11" ht="14.5" x14ac:dyDescent="0.35">
      <c r="A22" s="29" t="s">
        <v>824</v>
      </c>
      <c r="B22" s="29" t="s">
        <v>825</v>
      </c>
      <c r="C22" s="29" t="s">
        <v>34</v>
      </c>
      <c r="D22" s="29">
        <v>134.13800000000001</v>
      </c>
      <c r="E22" s="29">
        <v>140.81700000000001</v>
      </c>
      <c r="F22" s="29">
        <v>143.73400000000001</v>
      </c>
      <c r="G22" s="29">
        <v>142.95099999999999</v>
      </c>
      <c r="H22" s="29">
        <v>139.30600000000001</v>
      </c>
      <c r="I22" s="29">
        <v>133.22300000000001</v>
      </c>
      <c r="J22" s="29">
        <v>125.169</v>
      </c>
      <c r="K22" s="29">
        <v>116.09</v>
      </c>
    </row>
    <row r="23" spans="1:11" ht="14.5" x14ac:dyDescent="0.35">
      <c r="A23" s="29" t="s">
        <v>824</v>
      </c>
      <c r="B23" s="29" t="s">
        <v>825</v>
      </c>
      <c r="C23" s="29" t="s">
        <v>31</v>
      </c>
      <c r="D23" s="29">
        <v>311.04500000000002</v>
      </c>
      <c r="E23" s="29">
        <v>349.73200000000003</v>
      </c>
      <c r="F23" s="29">
        <v>383.89699999999999</v>
      </c>
      <c r="G23" s="29">
        <v>409.642</v>
      </c>
      <c r="H23" s="29">
        <v>426.613</v>
      </c>
      <c r="I23" s="29">
        <v>437.274</v>
      </c>
      <c r="J23" s="29">
        <v>443.80099999999999</v>
      </c>
      <c r="K23" s="29">
        <v>446.36500000000001</v>
      </c>
    </row>
    <row r="24" spans="1:11" ht="14.5" x14ac:dyDescent="0.35">
      <c r="A24" s="29" t="s">
        <v>824</v>
      </c>
      <c r="B24" s="29" t="s">
        <v>825</v>
      </c>
      <c r="C24" s="29" t="s">
        <v>96</v>
      </c>
      <c r="D24" s="29">
        <v>271.60199999999998</v>
      </c>
      <c r="E24" s="29">
        <v>320.226</v>
      </c>
      <c r="F24" s="29">
        <v>365.678</v>
      </c>
      <c r="G24" s="29">
        <v>405.82799999999997</v>
      </c>
      <c r="H24" s="29">
        <v>438.98</v>
      </c>
      <c r="I24" s="29">
        <v>462.84199999999998</v>
      </c>
      <c r="J24" s="29">
        <v>478.238</v>
      </c>
      <c r="K24" s="29">
        <v>486.77199999999999</v>
      </c>
    </row>
    <row r="25" spans="1:11" ht="14.5" x14ac:dyDescent="0.35">
      <c r="A25" s="29" t="s">
        <v>824</v>
      </c>
      <c r="B25" s="29" t="s">
        <v>825</v>
      </c>
      <c r="C25" s="29" t="s">
        <v>97</v>
      </c>
      <c r="D25" s="29">
        <v>141.64699999999999</v>
      </c>
      <c r="E25" s="29">
        <v>137.31399999999999</v>
      </c>
      <c r="F25" s="29">
        <v>133.35400000000001</v>
      </c>
      <c r="G25" s="29">
        <v>128.24</v>
      </c>
      <c r="H25" s="29">
        <v>122.745</v>
      </c>
      <c r="I25" s="29">
        <v>118.22</v>
      </c>
      <c r="J25" s="29">
        <v>114.926</v>
      </c>
      <c r="K25" s="29">
        <v>112.20399999999999</v>
      </c>
    </row>
    <row r="26" spans="1:11" ht="14.5" x14ac:dyDescent="0.35">
      <c r="A26" s="29" t="s">
        <v>824</v>
      </c>
      <c r="B26" s="29" t="s">
        <v>825</v>
      </c>
      <c r="C26" s="29" t="s">
        <v>98</v>
      </c>
      <c r="D26" s="29">
        <v>64.38</v>
      </c>
      <c r="E26" s="29">
        <v>69.488</v>
      </c>
      <c r="F26" s="29">
        <v>73.381</v>
      </c>
      <c r="G26" s="29">
        <v>75.596000000000004</v>
      </c>
      <c r="H26" s="29">
        <v>76.483999999999995</v>
      </c>
      <c r="I26" s="29">
        <v>76.468000000000004</v>
      </c>
      <c r="J26" s="29">
        <v>75.783000000000001</v>
      </c>
      <c r="K26" s="29">
        <v>74.631</v>
      </c>
    </row>
    <row r="27" spans="1:11" ht="14.5" x14ac:dyDescent="0.35">
      <c r="A27" s="29" t="s">
        <v>824</v>
      </c>
      <c r="B27" s="29" t="s">
        <v>825</v>
      </c>
      <c r="C27" s="29" t="s">
        <v>99</v>
      </c>
      <c r="D27" s="29">
        <v>33.726999999999997</v>
      </c>
      <c r="E27" s="29">
        <v>36.39</v>
      </c>
      <c r="F27" s="29">
        <v>38.012999999999998</v>
      </c>
      <c r="G27" s="29">
        <v>39.029000000000003</v>
      </c>
      <c r="H27" s="29">
        <v>39.588999999999999</v>
      </c>
      <c r="I27" s="29">
        <v>39.590000000000003</v>
      </c>
      <c r="J27" s="29">
        <v>38.96</v>
      </c>
      <c r="K27" s="29">
        <v>37.694000000000003</v>
      </c>
    </row>
    <row r="28" spans="1:11" ht="14.5" x14ac:dyDescent="0.35">
      <c r="A28" s="29" t="s">
        <v>824</v>
      </c>
      <c r="B28" s="29" t="s">
        <v>825</v>
      </c>
      <c r="C28" s="29" t="s">
        <v>101</v>
      </c>
      <c r="D28" s="29">
        <v>100.18300000000001</v>
      </c>
      <c r="E28" s="29">
        <v>107.801</v>
      </c>
      <c r="F28" s="29">
        <v>113.294</v>
      </c>
      <c r="G28" s="29">
        <v>116.50700000000001</v>
      </c>
      <c r="H28" s="29">
        <v>117.48099999999999</v>
      </c>
      <c r="I28" s="29">
        <v>116.408</v>
      </c>
      <c r="J28" s="29">
        <v>113.83499999999999</v>
      </c>
      <c r="K28" s="29">
        <v>110.413</v>
      </c>
    </row>
    <row r="29" spans="1:11" ht="14.5" x14ac:dyDescent="0.35">
      <c r="A29" s="29" t="s">
        <v>824</v>
      </c>
      <c r="B29" s="29" t="s">
        <v>825</v>
      </c>
      <c r="C29" s="29" t="s">
        <v>61</v>
      </c>
      <c r="D29" s="29">
        <v>289.92200000000003</v>
      </c>
      <c r="E29" s="29">
        <v>316.77300000000002</v>
      </c>
      <c r="F29" s="29">
        <v>337.75099999999998</v>
      </c>
      <c r="G29" s="29">
        <v>352.35199999999998</v>
      </c>
      <c r="H29" s="29">
        <v>358.93099999999998</v>
      </c>
      <c r="I29" s="29">
        <v>357.75400000000002</v>
      </c>
      <c r="J29" s="29">
        <v>349.95100000000002</v>
      </c>
      <c r="K29" s="29">
        <v>337.50200000000001</v>
      </c>
    </row>
    <row r="30" spans="1:11" ht="14.5" x14ac:dyDescent="0.35">
      <c r="A30" s="29" t="s">
        <v>824</v>
      </c>
      <c r="B30" s="29" t="s">
        <v>825</v>
      </c>
      <c r="C30" s="29" t="s">
        <v>106</v>
      </c>
      <c r="D30" s="29">
        <v>51.344999999999999</v>
      </c>
      <c r="E30" s="29">
        <v>49.460999999999999</v>
      </c>
      <c r="F30" s="29">
        <v>45.988999999999997</v>
      </c>
      <c r="G30" s="29">
        <v>41.133000000000003</v>
      </c>
      <c r="H30" s="29">
        <v>36.154000000000003</v>
      </c>
      <c r="I30" s="29">
        <v>31.620999999999999</v>
      </c>
      <c r="J30" s="29">
        <v>27.59</v>
      </c>
      <c r="K30" s="29">
        <v>24.244</v>
      </c>
    </row>
    <row r="31" spans="1:11" ht="14.5" x14ac:dyDescent="0.35">
      <c r="A31" s="29" t="s">
        <v>824</v>
      </c>
      <c r="B31" s="29" t="s">
        <v>825</v>
      </c>
      <c r="C31" s="29" t="s">
        <v>104</v>
      </c>
      <c r="D31" s="29">
        <v>473.47500000000002</v>
      </c>
      <c r="E31" s="29">
        <v>501.06200000000001</v>
      </c>
      <c r="F31" s="29">
        <v>518.10500000000002</v>
      </c>
      <c r="G31" s="29">
        <v>525.53600000000006</v>
      </c>
      <c r="H31" s="29">
        <v>524.49199999999996</v>
      </c>
      <c r="I31" s="29">
        <v>517.24599999999998</v>
      </c>
      <c r="J31" s="29">
        <v>505.72199999999998</v>
      </c>
      <c r="K31" s="29">
        <v>491.37700000000001</v>
      </c>
    </row>
    <row r="32" spans="1:11" ht="14.5" x14ac:dyDescent="0.35">
      <c r="A32" s="29" t="s">
        <v>824</v>
      </c>
      <c r="B32" s="29" t="s">
        <v>825</v>
      </c>
      <c r="C32" s="29" t="s">
        <v>107</v>
      </c>
      <c r="D32" s="29">
        <v>24.029</v>
      </c>
      <c r="E32" s="29">
        <v>23.651</v>
      </c>
      <c r="F32" s="29">
        <v>22.515000000000001</v>
      </c>
      <c r="G32" s="29">
        <v>21.013999999999999</v>
      </c>
      <c r="H32" s="29">
        <v>19.37</v>
      </c>
      <c r="I32" s="29">
        <v>17.7</v>
      </c>
      <c r="J32" s="29">
        <v>16.289000000000001</v>
      </c>
      <c r="K32" s="29">
        <v>15.282</v>
      </c>
    </row>
    <row r="33" spans="1:35" ht="14.5" x14ac:dyDescent="0.35">
      <c r="A33" s="29" t="s">
        <v>824</v>
      </c>
      <c r="B33" s="29" t="s">
        <v>825</v>
      </c>
      <c r="C33" s="29" t="s">
        <v>44</v>
      </c>
      <c r="D33" s="29">
        <v>354.69499999999999</v>
      </c>
      <c r="E33" s="29">
        <v>369.14800000000002</v>
      </c>
      <c r="F33" s="29">
        <v>377.90499999999997</v>
      </c>
      <c r="G33" s="29">
        <v>383.101</v>
      </c>
      <c r="H33" s="29">
        <v>388.73899999999998</v>
      </c>
      <c r="I33" s="29">
        <v>392.94900000000001</v>
      </c>
      <c r="J33" s="29">
        <v>394.44299999999998</v>
      </c>
      <c r="K33" s="29">
        <v>395.31900000000002</v>
      </c>
    </row>
    <row r="34" spans="1:35" ht="14.5" x14ac:dyDescent="0.35">
      <c r="A34" s="29" t="s">
        <v>824</v>
      </c>
      <c r="B34" s="29" t="s">
        <v>825</v>
      </c>
      <c r="C34" s="29" t="s">
        <v>49</v>
      </c>
      <c r="D34" s="29">
        <v>8515.2739999999994</v>
      </c>
      <c r="E34" s="29">
        <v>9167.5640000000003</v>
      </c>
      <c r="F34" s="29">
        <v>9703.1689999999999</v>
      </c>
      <c r="G34" s="29">
        <v>10077.483</v>
      </c>
      <c r="H34" s="29">
        <v>10322.195</v>
      </c>
      <c r="I34" s="29">
        <v>10456.030000000001</v>
      </c>
      <c r="J34" s="29">
        <v>10480.24</v>
      </c>
      <c r="K34" s="29">
        <v>10420.782999999999</v>
      </c>
    </row>
    <row r="38" spans="1:35" ht="14.5" x14ac:dyDescent="0.35">
      <c r="B38" s="30" t="s">
        <v>1</v>
      </c>
      <c r="C38" s="29" t="s">
        <v>67</v>
      </c>
      <c r="D38" s="29" t="s">
        <v>69</v>
      </c>
      <c r="E38" s="29" t="s">
        <v>71</v>
      </c>
      <c r="F38" s="29" t="s">
        <v>73</v>
      </c>
      <c r="G38" s="29" t="s">
        <v>75</v>
      </c>
      <c r="H38" s="29" t="s">
        <v>76</v>
      </c>
      <c r="I38" s="29" t="s">
        <v>78</v>
      </c>
      <c r="J38" s="29" t="s">
        <v>13</v>
      </c>
      <c r="K38" s="29" t="s">
        <v>417</v>
      </c>
      <c r="L38" s="29" t="s">
        <v>81</v>
      </c>
      <c r="M38" s="29" t="s">
        <v>16</v>
      </c>
      <c r="N38" s="29" t="s">
        <v>83</v>
      </c>
      <c r="O38" s="29" t="s">
        <v>84</v>
      </c>
      <c r="P38" s="29" t="s">
        <v>86</v>
      </c>
      <c r="Q38" s="29" t="s">
        <v>88</v>
      </c>
      <c r="R38" s="29" t="s">
        <v>92</v>
      </c>
      <c r="S38" s="29" t="s">
        <v>90</v>
      </c>
      <c r="T38" s="29" t="s">
        <v>26</v>
      </c>
      <c r="U38" s="29" t="s">
        <v>94</v>
      </c>
      <c r="V38" s="29" t="s">
        <v>29</v>
      </c>
      <c r="W38" s="29" t="s">
        <v>34</v>
      </c>
      <c r="X38" s="29" t="s">
        <v>31</v>
      </c>
      <c r="Y38" s="29" t="s">
        <v>96</v>
      </c>
      <c r="Z38" s="29" t="s">
        <v>97</v>
      </c>
      <c r="AA38" s="29" t="s">
        <v>98</v>
      </c>
      <c r="AB38" s="29" t="s">
        <v>99</v>
      </c>
      <c r="AC38" s="29" t="s">
        <v>101</v>
      </c>
      <c r="AD38" s="29" t="s">
        <v>61</v>
      </c>
      <c r="AE38" s="29" t="s">
        <v>106</v>
      </c>
      <c r="AF38" s="29" t="s">
        <v>104</v>
      </c>
      <c r="AG38" s="29" t="s">
        <v>107</v>
      </c>
      <c r="AH38" s="29" t="s">
        <v>44</v>
      </c>
      <c r="AI38" s="29" t="s">
        <v>49</v>
      </c>
    </row>
    <row r="39" spans="1:35" ht="14.5" x14ac:dyDescent="0.35">
      <c r="B39" s="30" t="s">
        <v>113</v>
      </c>
      <c r="C39" s="29">
        <v>434.42599999999999</v>
      </c>
      <c r="D39" s="29">
        <v>234.94200000000001</v>
      </c>
      <c r="E39" s="29">
        <v>243.13499999999999</v>
      </c>
      <c r="F39" s="29">
        <v>714.78399999999999</v>
      </c>
      <c r="G39" s="29">
        <v>47.55</v>
      </c>
      <c r="H39" s="29">
        <v>33.561999999999998</v>
      </c>
      <c r="I39" s="29">
        <v>223.459</v>
      </c>
      <c r="J39" s="29">
        <v>40.851999999999997</v>
      </c>
      <c r="K39" s="29">
        <v>99.055999999999997</v>
      </c>
      <c r="L39" s="29">
        <v>105.68899999999999</v>
      </c>
      <c r="M39" s="29">
        <v>1425.12</v>
      </c>
      <c r="N39" s="29">
        <v>53.984999999999999</v>
      </c>
      <c r="O39" s="29">
        <v>100.181</v>
      </c>
      <c r="P39" s="29">
        <v>349.22</v>
      </c>
      <c r="Q39" s="29">
        <v>50.835000000000001</v>
      </c>
      <c r="R39" s="29">
        <v>104.122</v>
      </c>
      <c r="S39" s="29">
        <v>84.796000000000006</v>
      </c>
      <c r="T39" s="29">
        <v>1509.3</v>
      </c>
      <c r="U39" s="29">
        <v>291.20400000000001</v>
      </c>
      <c r="V39" s="29">
        <v>118.86799999999999</v>
      </c>
      <c r="W39" s="29">
        <v>134.13800000000001</v>
      </c>
      <c r="X39" s="29">
        <v>311.04500000000002</v>
      </c>
      <c r="Y39" s="29">
        <v>271.60199999999998</v>
      </c>
      <c r="Z39" s="29">
        <v>141.64699999999999</v>
      </c>
      <c r="AA39" s="29">
        <v>64.38</v>
      </c>
      <c r="AB39" s="29">
        <v>33.726999999999997</v>
      </c>
      <c r="AC39" s="29">
        <v>100.18300000000001</v>
      </c>
      <c r="AD39" s="29">
        <v>289.92200000000003</v>
      </c>
      <c r="AE39" s="29">
        <v>51.344999999999999</v>
      </c>
      <c r="AF39" s="29">
        <v>473.47500000000002</v>
      </c>
      <c r="AG39" s="29">
        <v>24.029</v>
      </c>
      <c r="AH39" s="29">
        <v>354.69499999999999</v>
      </c>
      <c r="AI39" s="29">
        <v>8515.2739999999994</v>
      </c>
    </row>
    <row r="40" spans="1:35" ht="14.5" x14ac:dyDescent="0.35">
      <c r="B40" s="30" t="s">
        <v>114</v>
      </c>
      <c r="C40" s="29">
        <v>532.68000000000006</v>
      </c>
      <c r="D40" s="29">
        <v>262.55900000000003</v>
      </c>
      <c r="E40" s="29">
        <v>307.38099999999997</v>
      </c>
      <c r="F40" s="29">
        <v>901.08400000000006</v>
      </c>
      <c r="G40" s="29">
        <v>49.912999999999997</v>
      </c>
      <c r="H40" s="29">
        <v>36.017000000000003</v>
      </c>
      <c r="I40" s="29">
        <v>229.96100000000001</v>
      </c>
      <c r="J40" s="29">
        <v>43.7</v>
      </c>
      <c r="K40" s="29">
        <v>106.28100000000001</v>
      </c>
      <c r="L40" s="29">
        <v>115.66800000000001</v>
      </c>
      <c r="M40" s="29">
        <v>1388.17</v>
      </c>
      <c r="N40" s="29">
        <v>56.228000000000002</v>
      </c>
      <c r="O40" s="29">
        <v>96.132999999999996</v>
      </c>
      <c r="P40" s="29">
        <v>350.904</v>
      </c>
      <c r="Q40" s="29">
        <v>47.69</v>
      </c>
      <c r="R40" s="29">
        <v>107.46299999999999</v>
      </c>
      <c r="S40" s="29">
        <v>87.052999999999997</v>
      </c>
      <c r="T40" s="29">
        <v>1607.76</v>
      </c>
      <c r="U40" s="29">
        <v>307.52199999999999</v>
      </c>
      <c r="V40" s="29">
        <v>111.53400000000001</v>
      </c>
      <c r="W40" s="29">
        <v>140.81700000000001</v>
      </c>
      <c r="X40" s="29">
        <v>349.73200000000003</v>
      </c>
      <c r="Y40" s="29">
        <v>320.226</v>
      </c>
      <c r="Z40" s="29">
        <v>137.31399999999999</v>
      </c>
      <c r="AA40" s="29">
        <v>69.488</v>
      </c>
      <c r="AB40" s="29">
        <v>36.39</v>
      </c>
      <c r="AC40" s="29">
        <v>107.801</v>
      </c>
      <c r="AD40" s="29">
        <v>316.77300000000002</v>
      </c>
      <c r="AE40" s="29">
        <v>49.460999999999999</v>
      </c>
      <c r="AF40" s="29">
        <v>501.06200000000001</v>
      </c>
      <c r="AG40" s="29">
        <v>23.651</v>
      </c>
      <c r="AH40" s="29">
        <v>369.14800000000002</v>
      </c>
      <c r="AI40" s="29">
        <v>9167.5640000000003</v>
      </c>
    </row>
    <row r="41" spans="1:35" ht="14.5" x14ac:dyDescent="0.35">
      <c r="B41" s="30" t="s">
        <v>115</v>
      </c>
      <c r="C41" s="29">
        <v>631.12099999999998</v>
      </c>
      <c r="D41" s="29">
        <v>287.97500000000002</v>
      </c>
      <c r="E41" s="29">
        <v>374.97300000000001</v>
      </c>
      <c r="F41" s="29">
        <v>1097.53</v>
      </c>
      <c r="G41" s="29">
        <v>51.564</v>
      </c>
      <c r="H41" s="29">
        <v>38.051000000000002</v>
      </c>
      <c r="I41" s="29">
        <v>230.97200000000001</v>
      </c>
      <c r="J41" s="29">
        <v>45.801000000000002</v>
      </c>
      <c r="K41" s="29">
        <v>111.297</v>
      </c>
      <c r="L41" s="29">
        <v>125.036</v>
      </c>
      <c r="M41" s="29">
        <v>1324.82</v>
      </c>
      <c r="N41" s="29">
        <v>56.985999999999997</v>
      </c>
      <c r="O41" s="29">
        <v>92.147999999999996</v>
      </c>
      <c r="P41" s="29">
        <v>349.35300000000001</v>
      </c>
      <c r="Q41" s="29">
        <v>44.448999999999998</v>
      </c>
      <c r="R41" s="29">
        <v>109.26900000000001</v>
      </c>
      <c r="S41" s="29">
        <v>88.62</v>
      </c>
      <c r="T41" s="29">
        <v>1668.48</v>
      </c>
      <c r="U41" s="29">
        <v>316.96800000000002</v>
      </c>
      <c r="V41" s="29">
        <v>104.14</v>
      </c>
      <c r="W41" s="29">
        <v>143.73400000000001</v>
      </c>
      <c r="X41" s="29">
        <v>383.89699999999999</v>
      </c>
      <c r="Y41" s="29">
        <v>365.678</v>
      </c>
      <c r="Z41" s="29">
        <v>133.35400000000001</v>
      </c>
      <c r="AA41" s="29">
        <v>73.381</v>
      </c>
      <c r="AB41" s="29">
        <v>38.012999999999998</v>
      </c>
      <c r="AC41" s="29">
        <v>113.294</v>
      </c>
      <c r="AD41" s="29">
        <v>337.75099999999998</v>
      </c>
      <c r="AE41" s="29">
        <v>45.988999999999997</v>
      </c>
      <c r="AF41" s="29">
        <v>518.10500000000002</v>
      </c>
      <c r="AG41" s="29">
        <v>22.515000000000001</v>
      </c>
      <c r="AH41" s="29">
        <v>377.90499999999997</v>
      </c>
      <c r="AI41" s="29">
        <v>9703.1689999999999</v>
      </c>
    </row>
    <row r="42" spans="1:35" ht="14.5" x14ac:dyDescent="0.35">
      <c r="B42" s="30" t="s">
        <v>116</v>
      </c>
      <c r="C42" s="29">
        <v>724.71400000000006</v>
      </c>
      <c r="D42" s="29">
        <v>307.45999999999998</v>
      </c>
      <c r="E42" s="29">
        <v>442.58600000000001</v>
      </c>
      <c r="F42" s="29">
        <v>1291.71</v>
      </c>
      <c r="G42" s="29">
        <v>52.256999999999998</v>
      </c>
      <c r="H42" s="29">
        <v>39.728999999999999</v>
      </c>
      <c r="I42" s="29">
        <v>227.27600000000001</v>
      </c>
      <c r="J42" s="29">
        <v>47.548000000000002</v>
      </c>
      <c r="K42" s="29">
        <v>113.916</v>
      </c>
      <c r="L42" s="29">
        <v>132</v>
      </c>
      <c r="M42" s="29">
        <v>1218.57</v>
      </c>
      <c r="N42" s="29">
        <v>56.514000000000003</v>
      </c>
      <c r="O42" s="29">
        <v>88.29</v>
      </c>
      <c r="P42" s="29">
        <v>344.459</v>
      </c>
      <c r="Q42" s="29">
        <v>40.811999999999998</v>
      </c>
      <c r="R42" s="29">
        <v>108.461</v>
      </c>
      <c r="S42" s="29">
        <v>89.031000000000006</v>
      </c>
      <c r="T42" s="29">
        <v>1694.79</v>
      </c>
      <c r="U42" s="29">
        <v>319.428</v>
      </c>
      <c r="V42" s="29">
        <v>97.003</v>
      </c>
      <c r="W42" s="29">
        <v>142.95099999999999</v>
      </c>
      <c r="X42" s="29">
        <v>409.642</v>
      </c>
      <c r="Y42" s="29">
        <v>405.82799999999997</v>
      </c>
      <c r="Z42" s="29">
        <v>128.24</v>
      </c>
      <c r="AA42" s="29">
        <v>75.596000000000004</v>
      </c>
      <c r="AB42" s="29">
        <v>39.029000000000003</v>
      </c>
      <c r="AC42" s="29">
        <v>116.50700000000001</v>
      </c>
      <c r="AD42" s="29">
        <v>352.35199999999998</v>
      </c>
      <c r="AE42" s="29">
        <v>41.133000000000003</v>
      </c>
      <c r="AF42" s="29">
        <v>525.53600000000006</v>
      </c>
      <c r="AG42" s="29">
        <v>21.013999999999999</v>
      </c>
      <c r="AH42" s="29">
        <v>383.101</v>
      </c>
      <c r="AI42" s="29">
        <v>10077.483</v>
      </c>
    </row>
    <row r="43" spans="1:35" ht="14.5" x14ac:dyDescent="0.35">
      <c r="B43" s="30" t="s">
        <v>117</v>
      </c>
      <c r="C43" s="29">
        <v>807.63900000000001</v>
      </c>
      <c r="D43" s="29">
        <v>321.70100000000002</v>
      </c>
      <c r="E43" s="29">
        <v>506.69799999999998</v>
      </c>
      <c r="F43" s="29">
        <v>1476</v>
      </c>
      <c r="G43" s="29">
        <v>52.06</v>
      </c>
      <c r="H43" s="29">
        <v>41.171999999999997</v>
      </c>
      <c r="I43" s="29">
        <v>219.49799999999999</v>
      </c>
      <c r="J43" s="29">
        <v>49.417999999999999</v>
      </c>
      <c r="K43" s="29">
        <v>114.276</v>
      </c>
      <c r="L43" s="29">
        <v>137.03800000000001</v>
      </c>
      <c r="M43" s="29">
        <v>1097.96</v>
      </c>
      <c r="N43" s="29">
        <v>54.944000000000003</v>
      </c>
      <c r="O43" s="29">
        <v>84.469000000000008</v>
      </c>
      <c r="P43" s="29">
        <v>340.14400000000001</v>
      </c>
      <c r="Q43" s="29">
        <v>37.256</v>
      </c>
      <c r="R43" s="29">
        <v>105.21899999999999</v>
      </c>
      <c r="S43" s="29">
        <v>89.173000000000002</v>
      </c>
      <c r="T43" s="29">
        <v>1691.27</v>
      </c>
      <c r="U43" s="29">
        <v>317.87900000000002</v>
      </c>
      <c r="V43" s="29">
        <v>89.497</v>
      </c>
      <c r="W43" s="29">
        <v>139.30600000000001</v>
      </c>
      <c r="X43" s="29">
        <v>426.613</v>
      </c>
      <c r="Y43" s="29">
        <v>438.98</v>
      </c>
      <c r="Z43" s="29">
        <v>122.745</v>
      </c>
      <c r="AA43" s="29">
        <v>76.483999999999995</v>
      </c>
      <c r="AB43" s="29">
        <v>39.588999999999999</v>
      </c>
      <c r="AC43" s="29">
        <v>117.48099999999999</v>
      </c>
      <c r="AD43" s="29">
        <v>358.93099999999998</v>
      </c>
      <c r="AE43" s="29">
        <v>36.154000000000003</v>
      </c>
      <c r="AF43" s="29">
        <v>524.49199999999996</v>
      </c>
      <c r="AG43" s="29">
        <v>19.37</v>
      </c>
      <c r="AH43" s="29">
        <v>388.73899999999998</v>
      </c>
      <c r="AI43" s="29">
        <v>10322.195</v>
      </c>
    </row>
    <row r="44" spans="1:35" ht="14.5" x14ac:dyDescent="0.35">
      <c r="B44" s="30" t="s">
        <v>118</v>
      </c>
      <c r="C44" s="29">
        <v>876.91899999999998</v>
      </c>
      <c r="D44" s="29">
        <v>331.92200000000003</v>
      </c>
      <c r="E44" s="29">
        <v>564.52499999999998</v>
      </c>
      <c r="F44" s="29">
        <v>1639.79</v>
      </c>
      <c r="G44" s="29">
        <v>51.101999999999997</v>
      </c>
      <c r="H44" s="29">
        <v>42.344999999999999</v>
      </c>
      <c r="I44" s="29">
        <v>208.53299999999999</v>
      </c>
      <c r="J44" s="29">
        <v>51.128999999999998</v>
      </c>
      <c r="K44" s="29">
        <v>112.607</v>
      </c>
      <c r="L44" s="29">
        <v>140.71100000000001</v>
      </c>
      <c r="M44" s="29">
        <v>985.048</v>
      </c>
      <c r="N44" s="29">
        <v>52.316000000000003</v>
      </c>
      <c r="O44" s="29">
        <v>81.299000000000007</v>
      </c>
      <c r="P44" s="29">
        <v>338.226</v>
      </c>
      <c r="Q44" s="29">
        <v>34.158999999999999</v>
      </c>
      <c r="R44" s="29">
        <v>100.86499999999999</v>
      </c>
      <c r="S44" s="29">
        <v>89.332999999999998</v>
      </c>
      <c r="T44" s="29">
        <v>1657.29</v>
      </c>
      <c r="U44" s="29">
        <v>313.51</v>
      </c>
      <c r="V44" s="29">
        <v>83.106000000000009</v>
      </c>
      <c r="W44" s="29">
        <v>133.22300000000001</v>
      </c>
      <c r="X44" s="29">
        <v>437.274</v>
      </c>
      <c r="Y44" s="29">
        <v>462.84199999999998</v>
      </c>
      <c r="Z44" s="29">
        <v>118.22</v>
      </c>
      <c r="AA44" s="29">
        <v>76.468000000000004</v>
      </c>
      <c r="AB44" s="29">
        <v>39.590000000000003</v>
      </c>
      <c r="AC44" s="29">
        <v>116.408</v>
      </c>
      <c r="AD44" s="29">
        <v>357.75400000000002</v>
      </c>
      <c r="AE44" s="29">
        <v>31.620999999999999</v>
      </c>
      <c r="AF44" s="29">
        <v>517.24599999999998</v>
      </c>
      <c r="AG44" s="29">
        <v>17.7</v>
      </c>
      <c r="AH44" s="29">
        <v>392.94900000000001</v>
      </c>
      <c r="AI44" s="29">
        <v>10456.030000000001</v>
      </c>
    </row>
    <row r="45" spans="1:35" ht="14.5" x14ac:dyDescent="0.35">
      <c r="B45" s="30" t="s">
        <v>119</v>
      </c>
      <c r="C45" s="29">
        <v>930.90899999999999</v>
      </c>
      <c r="D45" s="29">
        <v>338.26600000000002</v>
      </c>
      <c r="E45" s="29">
        <v>614.26800000000003</v>
      </c>
      <c r="F45" s="29">
        <v>1774.99</v>
      </c>
      <c r="G45" s="29">
        <v>49.552999999999997</v>
      </c>
      <c r="H45" s="29">
        <v>43.228000000000002</v>
      </c>
      <c r="I45" s="29">
        <v>196.595</v>
      </c>
      <c r="J45" s="29">
        <v>52.488999999999997</v>
      </c>
      <c r="K45" s="29">
        <v>109.253</v>
      </c>
      <c r="L45" s="29">
        <v>143.02799999999999</v>
      </c>
      <c r="M45" s="29">
        <v>874.58199999999999</v>
      </c>
      <c r="N45" s="29">
        <v>49.11</v>
      </c>
      <c r="O45" s="29">
        <v>79.448000000000008</v>
      </c>
      <c r="P45" s="29">
        <v>337.52199999999999</v>
      </c>
      <c r="Q45" s="29">
        <v>31.654</v>
      </c>
      <c r="R45" s="29">
        <v>95.932000000000002</v>
      </c>
      <c r="S45" s="29">
        <v>89.055999999999997</v>
      </c>
      <c r="T45" s="29">
        <v>1601.09</v>
      </c>
      <c r="U45" s="29">
        <v>306.37400000000002</v>
      </c>
      <c r="V45" s="29">
        <v>78.186000000000007</v>
      </c>
      <c r="W45" s="29">
        <v>125.169</v>
      </c>
      <c r="X45" s="29">
        <v>443.80099999999999</v>
      </c>
      <c r="Y45" s="29">
        <v>478.238</v>
      </c>
      <c r="Z45" s="29">
        <v>114.926</v>
      </c>
      <c r="AA45" s="29">
        <v>75.783000000000001</v>
      </c>
      <c r="AB45" s="29">
        <v>38.96</v>
      </c>
      <c r="AC45" s="29">
        <v>113.83499999999999</v>
      </c>
      <c r="AD45" s="29">
        <v>349.95100000000002</v>
      </c>
      <c r="AE45" s="29">
        <v>27.59</v>
      </c>
      <c r="AF45" s="29">
        <v>505.72199999999998</v>
      </c>
      <c r="AG45" s="29">
        <v>16.289000000000001</v>
      </c>
      <c r="AH45" s="29">
        <v>394.44299999999998</v>
      </c>
      <c r="AI45" s="29">
        <v>10480.24</v>
      </c>
    </row>
    <row r="46" spans="1:35" ht="14.5" x14ac:dyDescent="0.35">
      <c r="B46" s="30" t="s">
        <v>120</v>
      </c>
      <c r="C46" s="29">
        <v>969.23500000000001</v>
      </c>
      <c r="D46" s="29">
        <v>340.12</v>
      </c>
      <c r="E46" s="29">
        <v>654.12</v>
      </c>
      <c r="F46" s="29">
        <v>1877.52</v>
      </c>
      <c r="G46" s="29">
        <v>47.661000000000001</v>
      </c>
      <c r="H46" s="29">
        <v>44.113</v>
      </c>
      <c r="I46" s="29">
        <v>185.102</v>
      </c>
      <c r="J46" s="29">
        <v>53.832000000000001</v>
      </c>
      <c r="K46" s="29">
        <v>104.855</v>
      </c>
      <c r="L46" s="29">
        <v>143.59299999999999</v>
      </c>
      <c r="M46" s="29">
        <v>777.19200000000001</v>
      </c>
      <c r="N46" s="29">
        <v>45.984999999999999</v>
      </c>
      <c r="O46" s="29">
        <v>78.820000000000007</v>
      </c>
      <c r="P46" s="29">
        <v>337.51499999999999</v>
      </c>
      <c r="Q46" s="29">
        <v>29.468</v>
      </c>
      <c r="R46" s="29">
        <v>90.564999999999998</v>
      </c>
      <c r="S46" s="29">
        <v>88.820000000000007</v>
      </c>
      <c r="T46" s="29">
        <v>1533.4</v>
      </c>
      <c r="U46" s="29">
        <v>297.12799999999999</v>
      </c>
      <c r="V46" s="29">
        <v>73.846000000000004</v>
      </c>
      <c r="W46" s="29">
        <v>116.09</v>
      </c>
      <c r="X46" s="29">
        <v>446.36500000000001</v>
      </c>
      <c r="Y46" s="29">
        <v>486.77199999999999</v>
      </c>
      <c r="Z46" s="29">
        <v>112.20399999999999</v>
      </c>
      <c r="AA46" s="29">
        <v>74.631</v>
      </c>
      <c r="AB46" s="29">
        <v>37.694000000000003</v>
      </c>
      <c r="AC46" s="29">
        <v>110.413</v>
      </c>
      <c r="AD46" s="29">
        <v>337.50200000000001</v>
      </c>
      <c r="AE46" s="29">
        <v>24.244</v>
      </c>
      <c r="AF46" s="29">
        <v>491.37700000000001</v>
      </c>
      <c r="AG46" s="29">
        <v>15.282</v>
      </c>
      <c r="AH46" s="29">
        <v>395.31900000000002</v>
      </c>
      <c r="AI46" s="29">
        <v>10420.782999999999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Έγγραφο" ma:contentTypeID="0x010100A283B5B60DE7E34FB7C94335263C33F7" ma:contentTypeVersion="18" ma:contentTypeDescription="Δημιουργία νέου εγγράφου" ma:contentTypeScope="" ma:versionID="e1306004586594fc9d63220fe7ef41e4">
  <xsd:schema xmlns:xsd="http://www.w3.org/2001/XMLSchema" xmlns:xs="http://www.w3.org/2001/XMLSchema" xmlns:p="http://schemas.microsoft.com/office/2006/metadata/properties" xmlns:ns1="http://schemas.microsoft.com/sharepoint/v3" xmlns:ns2="c6ba4ee9-2a59-4025-b37e-c167292fdbe8" xmlns:ns3="6b2c733d-f853-4704-bad8-f624003fa4a7" targetNamespace="http://schemas.microsoft.com/office/2006/metadata/properties" ma:root="true" ma:fieldsID="1bc1f31d310675c313735214f6adacaf" ns1:_="" ns2:_="" ns3:_="">
    <xsd:import namespace="http://schemas.microsoft.com/sharepoint/v3"/>
    <xsd:import namespace="c6ba4ee9-2a59-4025-b37e-c167292fdbe8"/>
    <xsd:import namespace="6b2c733d-f853-4704-bad8-f624003fa4a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_Flow_SignoffStatus" minOccurs="0"/>
                <xsd:element ref="ns1:_ip_UnifiedCompliancePolicyProperties" minOccurs="0"/>
                <xsd:element ref="ns1:_ip_UnifiedCompliancePolicyUIAction"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Ιδιότητες Ενοποιημένης Πολιτικής Συμμόρφωσης" ma:hidden="true" ma:internalName="_ip_UnifiedCompliancePolicyProperties">
      <xsd:simpleType>
        <xsd:restriction base="dms:Note"/>
      </xsd:simpleType>
    </xsd:element>
    <xsd:element name="_ip_UnifiedCompliancePolicyUIAction" ma:index="22" nillable="true" ma:displayName="Ενέργεια περιβάλλοντος εργασίας χρήστη της Ενοποιημένης Πολιτικής Συμμόρφωσης"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ba4ee9-2a59-4025-b37e-c167292fd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Ετικέτες εικόνας" ma:readOnly="false" ma:fieldId="{5cf76f15-5ced-4ddc-b409-7134ff3c332f}" ma:taxonomyMulti="true" ma:sspId="fed25f8e-50e6-4137-9d04-02130354ac1d"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_Flow_SignoffStatus" ma:index="20" nillable="true" ma:displayName="Κατάσταση" ma:internalName="_x039a__x03b1__x03c4__x03ac__x03c3__x03c4__x03b1__x03c3__x03b7_">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b2c733d-f853-4704-bad8-f624003fa4a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74cfdd8-c6e5-4192-9cc2-786f3065453a}" ma:internalName="TaxCatchAll" ma:showField="CatchAllData" ma:web="6b2c733d-f853-4704-bad8-f624003fa4a7">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Κοινή χρήση με λεπτομέρειες"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ba4ee9-2a59-4025-b37e-c167292fdbe8">
      <Terms xmlns="http://schemas.microsoft.com/office/infopath/2007/PartnerControls"/>
    </lcf76f155ced4ddcb4097134ff3c332f>
    <_ip_UnifiedCompliancePolicyUIAction xmlns="http://schemas.microsoft.com/sharepoint/v3" xsi:nil="true"/>
    <TaxCatchAll xmlns="6b2c733d-f853-4704-bad8-f624003fa4a7" xsi:nil="true"/>
    <_ip_UnifiedCompliancePolicyProperties xmlns="http://schemas.microsoft.com/sharepoint/v3" xsi:nil="true"/>
    <_Flow_SignoffStatus xmlns="c6ba4ee9-2a59-4025-b37e-c167292fdbe8" xsi:nil="true"/>
  </documentManagement>
</p:properties>
</file>

<file path=customXml/itemProps1.xml><?xml version="1.0" encoding="utf-8"?>
<ds:datastoreItem xmlns:ds="http://schemas.openxmlformats.org/officeDocument/2006/customXml" ds:itemID="{0FB997A9-4DAE-48D4-9B21-2BA8E83A0A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6ba4ee9-2a59-4025-b37e-c167292fdbe8"/>
    <ds:schemaRef ds:uri="6b2c733d-f853-4704-bad8-f624003fa4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F65FF4-D631-47EB-90E5-0BF715046D7C}">
  <ds:schemaRefs>
    <ds:schemaRef ds:uri="http://schemas.microsoft.com/sharepoint/v3/contenttype/forms"/>
  </ds:schemaRefs>
</ds:datastoreItem>
</file>

<file path=customXml/itemProps3.xml><?xml version="1.0" encoding="utf-8"?>
<ds:datastoreItem xmlns:ds="http://schemas.openxmlformats.org/officeDocument/2006/customXml" ds:itemID="{0525463C-20B9-415D-BF27-F4A69E451E00}">
  <ds:schemaRefs>
    <ds:schemaRef ds:uri="http://schemas.microsoft.com/office/2006/metadata/properties"/>
    <ds:schemaRef ds:uri="http://schemas.microsoft.com/office/infopath/2007/PartnerControls"/>
    <ds:schemaRef ds:uri="c6ba4ee9-2a59-4025-b37e-c167292fdbe8"/>
    <ds:schemaRef ds:uri="http://schemas.microsoft.com/sharepoint/v3"/>
    <ds:schemaRef ds:uri="6b2c733d-f853-4704-bad8-f624003fa4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TIAM_Region_mapping</vt:lpstr>
      <vt:lpstr>GCAM_Region_mapping</vt:lpstr>
      <vt:lpstr>Population_D4.4</vt:lpstr>
      <vt:lpstr>HD-ER (DERP 2 Eroded_TIAM)</vt:lpstr>
      <vt:lpstr>HD-Inc (DERP 4 Incremental_TIAM</vt:lpstr>
      <vt:lpstr>HD-ER (DERP 2 Eroded_GCAM)</vt:lpstr>
      <vt:lpstr>HD-Inc (DERP 4 Incremental_GCAM</vt:lpstr>
      <vt:lpstr>Regional Mapping</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Natasha Frilingou</dc:creator>
  <cp:keywords/>
  <dc:description/>
  <cp:lastModifiedBy>Chris Wells</cp:lastModifiedBy>
  <cp:revision/>
  <dcterms:created xsi:type="dcterms:W3CDTF">2025-02-06T07:49:47Z</dcterms:created>
  <dcterms:modified xsi:type="dcterms:W3CDTF">2025-03-20T11:14:31Z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0x010100A283B5B60DE7E34FB7C94335263C33F7</vt:lpwstr>
  </property>
  <property fmtid="{D5CDD505-2E9C-101B-9397-08002B2CF9AE}" pid="3" name="MediaServiceImageTags">
    <vt:lpwstr/>
  </property>
</Properties>
</file>