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Christopher's BYUI\3rd Semester\Web Frontend Development I\wdd231\images\"/>
    </mc:Choice>
  </mc:AlternateContent>
  <xr:revisionPtr revIDLastSave="0" documentId="13_ncr:1_{44348EF8-AF97-408D-888D-BEE661196F93}" xr6:coauthVersionLast="47" xr6:coauthVersionMax="47" xr10:uidLastSave="{00000000-0000-0000-0000-000000000000}"/>
  <bookViews>
    <workbookView xWindow="10290" yWindow="0" windowWidth="10200" windowHeight="10920" xr2:uid="{3DBD2E2A-AF70-0E4D-B638-F4C9CD34B37E}"/>
  </bookViews>
  <sheets>
    <sheet name="Alice's Spending" sheetId="1" r:id="rId1"/>
    <sheet name="Pedro's Budget" sheetId="2" r:id="rId2"/>
    <sheet name="Jana's Budget" sheetId="3" r:id="rId3"/>
    <sheet name="Tanisha and Danie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D17" i="4"/>
  <c r="D16" i="4"/>
  <c r="D15" i="4"/>
  <c r="D14" i="4"/>
  <c r="D13" i="4"/>
  <c r="C14" i="4"/>
  <c r="C15" i="4" l="1"/>
  <c r="C16" i="4"/>
  <c r="C17" i="4"/>
  <c r="C13" i="4"/>
  <c r="C12" i="2" l="1"/>
  <c r="C17" i="1"/>
  <c r="C14" i="1"/>
  <c r="C18" i="1" s="1"/>
  <c r="C19" i="1" s="1"/>
  <c r="C11" i="1"/>
  <c r="C10" i="1"/>
  <c r="C9" i="1"/>
  <c r="C6" i="1"/>
  <c r="D11" i="3"/>
  <c r="C11" i="3"/>
  <c r="D10" i="3"/>
  <c r="C15" i="3"/>
  <c r="C10" i="3"/>
  <c r="C10" i="4" l="1"/>
  <c r="D15" i="3"/>
  <c r="D19" i="3" s="1"/>
  <c r="D20" i="3" s="1"/>
  <c r="C19" i="3"/>
  <c r="D7" i="3"/>
  <c r="D18" i="3" s="1"/>
  <c r="C7" i="3"/>
  <c r="C18" i="3" s="1"/>
  <c r="C7" i="2"/>
  <c r="C18" i="2" s="1"/>
  <c r="C20" i="3" l="1"/>
  <c r="C15" i="2"/>
  <c r="C19" i="2"/>
  <c r="C20" i="2" s="1"/>
</calcChain>
</file>

<file path=xl/sharedStrings.xml><?xml version="1.0" encoding="utf-8"?>
<sst xmlns="http://schemas.openxmlformats.org/spreadsheetml/2006/main" count="67" uniqueCount="31">
  <si>
    <t>January</t>
  </si>
  <si>
    <t>Income</t>
  </si>
  <si>
    <t>Total Income:</t>
  </si>
  <si>
    <t>Expenses</t>
  </si>
  <si>
    <t>Tithing</t>
  </si>
  <si>
    <t>Taxes</t>
  </si>
  <si>
    <t>Cell Phone</t>
  </si>
  <si>
    <t>Groceries</t>
  </si>
  <si>
    <t>Total Expenses:</t>
  </si>
  <si>
    <t>Cash Flow Summary</t>
  </si>
  <si>
    <t>Total Income</t>
  </si>
  <si>
    <t>Total Expenses</t>
  </si>
  <si>
    <t>Monthly Cash Flow:</t>
  </si>
  <si>
    <t>Paycheck</t>
  </si>
  <si>
    <t>Entertainment</t>
  </si>
  <si>
    <t>Pedro's Budget This Month</t>
  </si>
  <si>
    <t>Alice's Budget This Month</t>
  </si>
  <si>
    <t>Withdraw from Savings</t>
  </si>
  <si>
    <t>New Monthly Goal</t>
  </si>
  <si>
    <t>Jana's January Budget and New Monthly Goal</t>
  </si>
  <si>
    <t>Cell Phone Plan</t>
  </si>
  <si>
    <t>Annual Amount</t>
  </si>
  <si>
    <t>Monthly Amount</t>
  </si>
  <si>
    <t>Tanisha and Daniel's Budget</t>
  </si>
  <si>
    <t>Which cell phone plan should they choose?</t>
  </si>
  <si>
    <t>Unlimited 1 Month</t>
  </si>
  <si>
    <t>Unlimied 3 Months</t>
  </si>
  <si>
    <t>Unlimited 6 Months</t>
  </si>
  <si>
    <t>Unlimited 1 Year</t>
  </si>
  <si>
    <t>All you need (monthly plan cost)</t>
  </si>
  <si>
    <r>
      <t xml:space="preserve">The only plan that fits within their budget of </t>
    </r>
    <r>
      <rPr>
        <b/>
        <sz val="12"/>
        <color theme="1"/>
        <rFont val="Calibri"/>
        <family val="2"/>
        <scheme val="minor"/>
      </rPr>
      <t>$92 or less per month</t>
    </r>
    <r>
      <rPr>
        <sz val="12"/>
        <color theme="1"/>
        <rFont val="Calibri"/>
        <family val="2"/>
        <scheme val="minor"/>
      </rPr>
      <t xml:space="preserve"> is the </t>
    </r>
    <r>
      <rPr>
        <b/>
        <sz val="12"/>
        <color theme="1"/>
        <rFont val="Calibri"/>
        <family val="2"/>
        <scheme val="minor"/>
      </rPr>
      <t>All you Need</t>
    </r>
    <r>
      <rPr>
        <sz val="12"/>
        <color theme="1"/>
        <rFont val="Calibri"/>
        <family val="2"/>
        <scheme val="minor"/>
      </rPr>
      <t xml:space="preserve"> plan, which costs </t>
    </r>
    <r>
      <rPr>
        <b/>
        <sz val="12"/>
        <color theme="1"/>
        <rFont val="Calibri"/>
        <family val="2"/>
        <scheme val="minor"/>
      </rPr>
      <t>$70/month for two phones</t>
    </r>
    <r>
      <rPr>
        <sz val="12"/>
        <color theme="1"/>
        <rFont val="Calibri"/>
        <family val="2"/>
        <scheme val="minor"/>
      </rPr>
      <t xml:space="preserve">. Therefore, they should choose the </t>
    </r>
    <r>
      <rPr>
        <b/>
        <sz val="12"/>
        <color theme="1"/>
        <rFont val="Calibri"/>
        <family val="2"/>
        <scheme val="minor"/>
      </rPr>
      <t>All you Need</t>
    </r>
    <r>
      <rPr>
        <sz val="12"/>
        <color theme="1"/>
        <rFont val="Calibri"/>
        <family val="2"/>
        <scheme val="minor"/>
      </rPr>
      <t xml:space="preserve"> plan.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</si>
</sst>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-[$£-809]* #,##0.00_-;\-[$£-809]* #,##0.00_-;_-[$£-809]* &quot;-&quot;??_-;_-@_-"/>
    <numFmt numFmtId="166" formatCode="_([$$-409]* #,##0.00_);_([$$-409]* \(#,##0.00\);_([$$-409]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2C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4" fontId="0" fillId="0" borderId="1" xfId="0" applyNumberFormat="1" applyBorder="1"/>
    <xf numFmtId="44" fontId="0" fillId="0" borderId="1" xfId="1" applyFont="1" applyFill="1" applyBorder="1"/>
    <xf numFmtId="0" fontId="6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1" applyNumberFormat="1" applyFont="1" applyFill="1" applyBorder="1"/>
    <xf numFmtId="164" fontId="2" fillId="3" borderId="1" xfId="1" applyNumberFormat="1" applyFont="1" applyFill="1" applyBorder="1"/>
    <xf numFmtId="164" fontId="8" fillId="0" borderId="1" xfId="0" applyNumberFormat="1" applyFont="1" applyBorder="1"/>
    <xf numFmtId="164" fontId="8" fillId="0" borderId="1" xfId="1" applyNumberFormat="1" applyFont="1" applyFill="1" applyBorder="1"/>
    <xf numFmtId="0" fontId="3" fillId="0" borderId="0" xfId="0" applyFont="1" applyAlignment="1">
      <alignment horizontal="right"/>
    </xf>
    <xf numFmtId="44" fontId="0" fillId="0" borderId="0" xfId="1" applyFont="1" applyFill="1" applyBorder="1"/>
    <xf numFmtId="0" fontId="5" fillId="2" borderId="1" xfId="0" applyFont="1" applyFill="1" applyBorder="1" applyAlignment="1">
      <alignment wrapText="1"/>
    </xf>
    <xf numFmtId="165" fontId="0" fillId="4" borderId="1" xfId="0" applyNumberFormat="1" applyFill="1" applyBorder="1"/>
    <xf numFmtId="44" fontId="0" fillId="4" borderId="1" xfId="1" applyFont="1" applyFill="1" applyBorder="1"/>
    <xf numFmtId="164" fontId="0" fillId="4" borderId="1" xfId="1" applyNumberFormat="1" applyFont="1" applyFill="1" applyBorder="1"/>
    <xf numFmtId="166" fontId="0" fillId="4" borderId="1" xfId="0" applyNumberFormat="1" applyFill="1" applyBorder="1"/>
    <xf numFmtId="164" fontId="8" fillId="5" borderId="1" xfId="1" applyNumberFormat="1" applyFont="1" applyFill="1" applyBorder="1"/>
    <xf numFmtId="9" fontId="0" fillId="0" borderId="0" xfId="2" applyFont="1"/>
    <xf numFmtId="0" fontId="0" fillId="5" borderId="0" xfId="0" applyFill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605F-460C-EC4A-A569-A187B9C33571}">
  <dimension ref="B2:G19"/>
  <sheetViews>
    <sheetView tabSelected="1" topLeftCell="A7" workbookViewId="0">
      <selection activeCell="D16" sqref="D16"/>
    </sheetView>
  </sheetViews>
  <sheetFormatPr defaultColWidth="11" defaultRowHeight="15.75" x14ac:dyDescent="0.25"/>
  <cols>
    <col min="1" max="1" width="2.875" customWidth="1"/>
    <col min="2" max="2" width="21.375" customWidth="1"/>
  </cols>
  <sheetData>
    <row r="2" spans="2:7" ht="23.25" x14ac:dyDescent="0.35">
      <c r="B2" s="1" t="s">
        <v>16</v>
      </c>
    </row>
    <row r="3" spans="2:7" x14ac:dyDescent="0.25">
      <c r="G3" s="23"/>
    </row>
    <row r="4" spans="2:7" ht="18.75" x14ac:dyDescent="0.3">
      <c r="B4" s="2" t="s">
        <v>1</v>
      </c>
      <c r="C4" s="3"/>
    </row>
    <row r="5" spans="2:7" x14ac:dyDescent="0.25">
      <c r="B5" s="4" t="s">
        <v>13</v>
      </c>
      <c r="C5" s="18">
        <v>512</v>
      </c>
    </row>
    <row r="6" spans="2:7" x14ac:dyDescent="0.25">
      <c r="B6" s="5" t="s">
        <v>2</v>
      </c>
      <c r="C6" s="18">
        <f>C5*2</f>
        <v>1024</v>
      </c>
    </row>
    <row r="8" spans="2:7" ht="18.75" x14ac:dyDescent="0.3">
      <c r="B8" s="2" t="s">
        <v>3</v>
      </c>
      <c r="C8" s="3"/>
    </row>
    <row r="9" spans="2:7" x14ac:dyDescent="0.25">
      <c r="B9" s="4" t="s">
        <v>4</v>
      </c>
      <c r="C9" s="18">
        <f>10%*(C6)</f>
        <v>102.4</v>
      </c>
    </row>
    <row r="10" spans="2:7" x14ac:dyDescent="0.25">
      <c r="B10" s="4" t="s">
        <v>5</v>
      </c>
      <c r="C10" s="18">
        <f>15%*(C6)</f>
        <v>153.6</v>
      </c>
    </row>
    <row r="11" spans="2:7" x14ac:dyDescent="0.25">
      <c r="B11" s="4" t="s">
        <v>7</v>
      </c>
      <c r="C11" s="18">
        <f>69.88+111.38+59.31+68.27</f>
        <v>308.83999999999997</v>
      </c>
    </row>
    <row r="12" spans="2:7" x14ac:dyDescent="0.25">
      <c r="B12" s="4" t="s">
        <v>6</v>
      </c>
      <c r="C12" s="18">
        <f>45.77+35</f>
        <v>80.77000000000001</v>
      </c>
    </row>
    <row r="13" spans="2:7" x14ac:dyDescent="0.25">
      <c r="B13" s="4" t="s">
        <v>14</v>
      </c>
      <c r="C13" s="18">
        <f>13+(11.25*3) +7.5+29.67</f>
        <v>83.92</v>
      </c>
    </row>
    <row r="14" spans="2:7" x14ac:dyDescent="0.25">
      <c r="B14" s="5" t="s">
        <v>8</v>
      </c>
      <c r="C14" s="18">
        <f>SUM(C9:C13)</f>
        <v>729.52999999999986</v>
      </c>
    </row>
    <row r="16" spans="2:7" ht="18.75" x14ac:dyDescent="0.3">
      <c r="B16" s="2" t="s">
        <v>9</v>
      </c>
      <c r="C16" s="3"/>
    </row>
    <row r="17" spans="2:3" x14ac:dyDescent="0.25">
      <c r="B17" s="4" t="s">
        <v>10</v>
      </c>
      <c r="C17" s="18">
        <f>C6</f>
        <v>1024</v>
      </c>
    </row>
    <row r="18" spans="2:3" x14ac:dyDescent="0.25">
      <c r="B18" s="4" t="s">
        <v>11</v>
      </c>
      <c r="C18" s="18">
        <f>C14</f>
        <v>729.52999999999986</v>
      </c>
    </row>
    <row r="19" spans="2:3" x14ac:dyDescent="0.25">
      <c r="B19" s="6" t="s">
        <v>12</v>
      </c>
      <c r="C19" s="18">
        <f>C17-C18</f>
        <v>294.47000000000014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8183-D018-744B-B1BF-AA7EFD552D78}">
  <dimension ref="B2:C20"/>
  <sheetViews>
    <sheetView topLeftCell="A7" workbookViewId="0">
      <selection activeCell="C13" sqref="C13"/>
    </sheetView>
  </sheetViews>
  <sheetFormatPr defaultColWidth="11" defaultRowHeight="15.75" x14ac:dyDescent="0.25"/>
  <cols>
    <col min="1" max="1" width="2.875" customWidth="1"/>
    <col min="2" max="2" width="21.375" customWidth="1"/>
  </cols>
  <sheetData>
    <row r="2" spans="2:3" ht="23.25" x14ac:dyDescent="0.35">
      <c r="B2" s="1" t="s">
        <v>15</v>
      </c>
    </row>
    <row r="4" spans="2:3" ht="18.75" x14ac:dyDescent="0.3">
      <c r="B4" s="2" t="s">
        <v>1</v>
      </c>
      <c r="C4" s="3"/>
    </row>
    <row r="5" spans="2:3" x14ac:dyDescent="0.25">
      <c r="B5" s="4" t="s">
        <v>13</v>
      </c>
      <c r="C5" s="7">
        <v>2750</v>
      </c>
    </row>
    <row r="6" spans="2:3" x14ac:dyDescent="0.25">
      <c r="B6" s="4" t="s">
        <v>17</v>
      </c>
      <c r="C6" s="8">
        <v>0</v>
      </c>
    </row>
    <row r="7" spans="2:3" x14ac:dyDescent="0.25">
      <c r="B7" s="5" t="s">
        <v>2</v>
      </c>
      <c r="C7" s="8">
        <f>SUM(C5:C6)</f>
        <v>2750</v>
      </c>
    </row>
    <row r="9" spans="2:3" ht="18.75" x14ac:dyDescent="0.3">
      <c r="B9" s="2" t="s">
        <v>3</v>
      </c>
      <c r="C9" s="3"/>
    </row>
    <row r="10" spans="2:3" x14ac:dyDescent="0.25">
      <c r="B10" s="4" t="s">
        <v>4</v>
      </c>
      <c r="C10" s="8">
        <v>275</v>
      </c>
    </row>
    <row r="11" spans="2:3" x14ac:dyDescent="0.25">
      <c r="B11" s="4" t="s">
        <v>5</v>
      </c>
      <c r="C11" s="8">
        <v>412.5</v>
      </c>
    </row>
    <row r="12" spans="2:3" x14ac:dyDescent="0.25">
      <c r="B12" s="4" t="s">
        <v>7</v>
      </c>
      <c r="C12" s="19">
        <f>350</f>
        <v>350</v>
      </c>
    </row>
    <row r="13" spans="2:3" x14ac:dyDescent="0.25">
      <c r="B13" s="4" t="s">
        <v>6</v>
      </c>
      <c r="C13" s="8">
        <v>779.44</v>
      </c>
    </row>
    <row r="14" spans="2:3" x14ac:dyDescent="0.25">
      <c r="B14" s="4" t="s">
        <v>14</v>
      </c>
      <c r="C14" s="8">
        <v>545</v>
      </c>
    </row>
    <row r="15" spans="2:3" x14ac:dyDescent="0.25">
      <c r="B15" s="5" t="s">
        <v>8</v>
      </c>
      <c r="C15" s="19">
        <f>SUM(C10:C14)</f>
        <v>2361.94</v>
      </c>
    </row>
    <row r="17" spans="2:3" ht="18.75" x14ac:dyDescent="0.3">
      <c r="B17" s="2" t="s">
        <v>9</v>
      </c>
      <c r="C17" s="3"/>
    </row>
    <row r="18" spans="2:3" x14ac:dyDescent="0.25">
      <c r="B18" s="4" t="s">
        <v>10</v>
      </c>
      <c r="C18" s="8">
        <f>C7</f>
        <v>2750</v>
      </c>
    </row>
    <row r="19" spans="2:3" x14ac:dyDescent="0.25">
      <c r="B19" s="4" t="s">
        <v>11</v>
      </c>
      <c r="C19" s="19">
        <f>C15</f>
        <v>2361.94</v>
      </c>
    </row>
    <row r="20" spans="2:3" x14ac:dyDescent="0.25">
      <c r="B20" s="6" t="s">
        <v>12</v>
      </c>
      <c r="C20" s="19">
        <f>C18-C19</f>
        <v>388.05999999999995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8BFB-329D-264A-A87A-B33456DE3994}">
  <dimension ref="B2:D20"/>
  <sheetViews>
    <sheetView workbookViewId="0">
      <selection activeCell="D15" sqref="D15"/>
    </sheetView>
  </sheetViews>
  <sheetFormatPr defaultColWidth="11" defaultRowHeight="15.75" x14ac:dyDescent="0.25"/>
  <cols>
    <col min="1" max="1" width="2.875" customWidth="1"/>
    <col min="2" max="2" width="21.375" customWidth="1"/>
    <col min="3" max="4" width="13.875" customWidth="1"/>
  </cols>
  <sheetData>
    <row r="2" spans="2:4" ht="23.25" x14ac:dyDescent="0.35">
      <c r="B2" s="1" t="s">
        <v>19</v>
      </c>
    </row>
    <row r="4" spans="2:4" ht="32.25" x14ac:dyDescent="0.3">
      <c r="B4" s="2" t="s">
        <v>1</v>
      </c>
      <c r="C4" s="3" t="s">
        <v>0</v>
      </c>
      <c r="D4" s="9" t="s">
        <v>18</v>
      </c>
    </row>
    <row r="5" spans="2:4" x14ac:dyDescent="0.25">
      <c r="B5" s="4" t="s">
        <v>13</v>
      </c>
      <c r="C5" s="10">
        <v>513</v>
      </c>
      <c r="D5" s="13">
        <v>513</v>
      </c>
    </row>
    <row r="6" spans="2:4" x14ac:dyDescent="0.25">
      <c r="B6" s="4" t="s">
        <v>17</v>
      </c>
      <c r="C6" s="20">
        <v>125.75</v>
      </c>
      <c r="D6" s="14">
        <v>0</v>
      </c>
    </row>
    <row r="7" spans="2:4" x14ac:dyDescent="0.25">
      <c r="B7" s="5" t="s">
        <v>2</v>
      </c>
      <c r="C7" s="11">
        <f>SUM(C5:C6)</f>
        <v>638.75</v>
      </c>
      <c r="D7" s="14">
        <f>SUM(D5:D6)</f>
        <v>513</v>
      </c>
    </row>
    <row r="9" spans="2:4" ht="18.75" x14ac:dyDescent="0.3">
      <c r="B9" s="2" t="s">
        <v>3</v>
      </c>
      <c r="C9" s="3"/>
      <c r="D9" s="3"/>
    </row>
    <row r="10" spans="2:4" x14ac:dyDescent="0.25">
      <c r="B10" s="4" t="s">
        <v>4</v>
      </c>
      <c r="C10" s="11">
        <f>C5*0.1</f>
        <v>51.300000000000004</v>
      </c>
      <c r="D10" s="14">
        <f>D5*0.1</f>
        <v>51.300000000000004</v>
      </c>
    </row>
    <row r="11" spans="2:4" x14ac:dyDescent="0.25">
      <c r="B11" s="4" t="s">
        <v>5</v>
      </c>
      <c r="C11" s="11">
        <f>C5*0.25</f>
        <v>128.25</v>
      </c>
      <c r="D11" s="14">
        <f>D5*0.25</f>
        <v>128.25</v>
      </c>
    </row>
    <row r="12" spans="2:4" x14ac:dyDescent="0.25">
      <c r="B12" s="4" t="s">
        <v>7</v>
      </c>
      <c r="C12" s="11">
        <v>307.08999999999997</v>
      </c>
      <c r="D12" s="14">
        <v>260</v>
      </c>
    </row>
    <row r="13" spans="2:4" x14ac:dyDescent="0.25">
      <c r="B13" s="4" t="s">
        <v>6</v>
      </c>
      <c r="C13" s="11">
        <v>51</v>
      </c>
      <c r="D13" s="14">
        <v>45</v>
      </c>
    </row>
    <row r="14" spans="2:4" x14ac:dyDescent="0.25">
      <c r="B14" s="4" t="s">
        <v>14</v>
      </c>
      <c r="C14" s="11">
        <v>101.11</v>
      </c>
      <c r="D14" s="22">
        <v>28.45</v>
      </c>
    </row>
    <row r="15" spans="2:4" x14ac:dyDescent="0.25">
      <c r="B15" s="5" t="s">
        <v>8</v>
      </c>
      <c r="C15" s="11">
        <f>SUM(C10:C14)</f>
        <v>638.75</v>
      </c>
      <c r="D15" s="14">
        <f>SUM(D10:D14)</f>
        <v>513</v>
      </c>
    </row>
    <row r="17" spans="2:4" ht="18.75" x14ac:dyDescent="0.3">
      <c r="B17" s="2" t="s">
        <v>9</v>
      </c>
      <c r="C17" s="3"/>
      <c r="D17" s="3"/>
    </row>
    <row r="18" spans="2:4" x14ac:dyDescent="0.25">
      <c r="B18" s="4" t="s">
        <v>10</v>
      </c>
      <c r="C18" s="11">
        <f>C7</f>
        <v>638.75</v>
      </c>
      <c r="D18" s="14">
        <f>D7</f>
        <v>513</v>
      </c>
    </row>
    <row r="19" spans="2:4" x14ac:dyDescent="0.25">
      <c r="B19" s="4" t="s">
        <v>11</v>
      </c>
      <c r="C19" s="11">
        <f>C15</f>
        <v>638.75</v>
      </c>
      <c r="D19" s="14">
        <f>D15</f>
        <v>513</v>
      </c>
    </row>
    <row r="20" spans="2:4" x14ac:dyDescent="0.25">
      <c r="B20" s="6" t="s">
        <v>12</v>
      </c>
      <c r="C20" s="12">
        <f>C18-C19</f>
        <v>0</v>
      </c>
      <c r="D20" s="22">
        <f>D18-D19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437E-BFDE-7741-91A8-0E5C41B14E21}">
  <dimension ref="B2:D20"/>
  <sheetViews>
    <sheetView topLeftCell="A19" workbookViewId="0">
      <selection activeCell="F20" sqref="F20"/>
    </sheetView>
  </sheetViews>
  <sheetFormatPr defaultColWidth="11" defaultRowHeight="15.75" x14ac:dyDescent="0.25"/>
  <cols>
    <col min="1" max="1" width="2.875" customWidth="1"/>
    <col min="2" max="2" width="27.625" customWidth="1"/>
    <col min="3" max="4" width="17.875" customWidth="1"/>
  </cols>
  <sheetData>
    <row r="2" spans="2:4" ht="23.25" x14ac:dyDescent="0.35">
      <c r="B2" s="1" t="s">
        <v>23</v>
      </c>
    </row>
    <row r="4" spans="2:4" ht="18.75" x14ac:dyDescent="0.3">
      <c r="B4" s="2" t="s">
        <v>3</v>
      </c>
      <c r="C4" s="3"/>
    </row>
    <row r="5" spans="2:4" x14ac:dyDescent="0.25">
      <c r="B5" s="4" t="s">
        <v>4</v>
      </c>
      <c r="C5" s="8">
        <v>102</v>
      </c>
    </row>
    <row r="6" spans="2:4" x14ac:dyDescent="0.25">
      <c r="B6" s="4" t="s">
        <v>5</v>
      </c>
      <c r="C6" s="8">
        <v>255</v>
      </c>
    </row>
    <row r="7" spans="2:4" x14ac:dyDescent="0.25">
      <c r="B7" s="4" t="s">
        <v>7</v>
      </c>
      <c r="C7" s="8">
        <v>300</v>
      </c>
    </row>
    <row r="8" spans="2:4" x14ac:dyDescent="0.25">
      <c r="B8" s="4" t="s">
        <v>6</v>
      </c>
      <c r="C8" s="8">
        <v>92</v>
      </c>
    </row>
    <row r="9" spans="2:4" x14ac:dyDescent="0.25">
      <c r="B9" s="4" t="s">
        <v>14</v>
      </c>
      <c r="C9" s="8">
        <v>150</v>
      </c>
    </row>
    <row r="10" spans="2:4" x14ac:dyDescent="0.25">
      <c r="B10" s="5" t="s">
        <v>8</v>
      </c>
      <c r="C10" s="8">
        <f>SUM(C5:C9)</f>
        <v>899</v>
      </c>
    </row>
    <row r="11" spans="2:4" x14ac:dyDescent="0.25">
      <c r="B11" s="15"/>
      <c r="C11" s="16"/>
    </row>
    <row r="12" spans="2:4" ht="18.75" x14ac:dyDescent="0.3">
      <c r="B12" s="2" t="s">
        <v>20</v>
      </c>
      <c r="C12" s="2" t="s">
        <v>21</v>
      </c>
      <c r="D12" s="2" t="s">
        <v>22</v>
      </c>
    </row>
    <row r="13" spans="2:4" x14ac:dyDescent="0.25">
      <c r="B13" s="4" t="s">
        <v>29</v>
      </c>
      <c r="C13" s="21">
        <f>35*2*12</f>
        <v>840</v>
      </c>
      <c r="D13" s="21">
        <f>C13/12</f>
        <v>70</v>
      </c>
    </row>
    <row r="14" spans="2:4" x14ac:dyDescent="0.25">
      <c r="B14" s="4" t="s">
        <v>25</v>
      </c>
      <c r="C14" s="21">
        <f>50*2*12</f>
        <v>1200</v>
      </c>
      <c r="D14" s="21">
        <f t="shared" ref="D14:D17" si="0">C14/12</f>
        <v>100</v>
      </c>
    </row>
    <row r="15" spans="2:4" x14ac:dyDescent="0.25">
      <c r="B15" s="4" t="s">
        <v>26</v>
      </c>
      <c r="C15" s="21">
        <f>145*2*4</f>
        <v>1160</v>
      </c>
      <c r="D15" s="21">
        <f t="shared" si="0"/>
        <v>96.666666666666671</v>
      </c>
    </row>
    <row r="16" spans="2:4" x14ac:dyDescent="0.25">
      <c r="B16" s="4" t="s">
        <v>27</v>
      </c>
      <c r="C16" s="21">
        <f>260*2*2</f>
        <v>1040</v>
      </c>
      <c r="D16" s="21">
        <f t="shared" si="0"/>
        <v>86.666666666666671</v>
      </c>
    </row>
    <row r="17" spans="2:4" x14ac:dyDescent="0.25">
      <c r="B17" s="4" t="s">
        <v>28</v>
      </c>
      <c r="C17" s="21">
        <f>510*2</f>
        <v>1020</v>
      </c>
      <c r="D17" s="21">
        <f t="shared" si="0"/>
        <v>85</v>
      </c>
    </row>
    <row r="20" spans="2:4" ht="174" customHeight="1" x14ac:dyDescent="0.3">
      <c r="B20" s="17" t="s">
        <v>24</v>
      </c>
      <c r="C20" s="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Alice's Spending</vt:lpstr>
      <vt:lpstr>Pedro's Budget</vt:lpstr>
      <vt:lpstr>Jana's Budget</vt:lpstr>
      <vt:lpstr>Tanisha and 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Edeson</cp:lastModifiedBy>
  <dcterms:created xsi:type="dcterms:W3CDTF">2023-07-03T16:24:18Z</dcterms:created>
  <dcterms:modified xsi:type="dcterms:W3CDTF">2024-09-27T23:37:54Z</dcterms:modified>
</cp:coreProperties>
</file>